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3250" windowHeight="12075" tabRatio="887" activeTab="0"/>
  </bookViews>
  <sheets>
    <sheet name="DATA" sheetId="1" r:id="rId1"/>
    <sheet name="SYNTH" sheetId="2" r:id="rId2"/>
    <sheet name="SITE APE" sheetId="3" r:id="rId3"/>
    <sheet name="Nb shares" sheetId="4" r:id="rId4"/>
    <sheet name="Valeurs 31 dec 2012-2013" sheetId="5" r:id="rId5"/>
  </sheets>
  <definedNames>
    <definedName name="_xlnm.Print_Area" localSheetId="2">'SITE APE'!$D$3:$R$25</definedName>
    <definedName name="_xlnm.Print_Area" localSheetId="1">'SYNTH'!$C$10:$S$32</definedName>
  </definedNames>
  <calcPr fullCalcOnLoad="1"/>
</workbook>
</file>

<file path=xl/sharedStrings.xml><?xml version="1.0" encoding="utf-8"?>
<sst xmlns="http://schemas.openxmlformats.org/spreadsheetml/2006/main" count="166" uniqueCount="73">
  <si>
    <t>TRDPRC_1.TIMESTAMP</t>
  </si>
  <si>
    <t>TRDPRC_1.CLOSE</t>
  </si>
  <si>
    <t>ADP.PA</t>
  </si>
  <si>
    <t>AIRF.PA</t>
  </si>
  <si>
    <t>AREVA.PA</t>
  </si>
  <si>
    <t>CNPP.PA</t>
  </si>
  <si>
    <t>DEXI.BR</t>
  </si>
  <si>
    <t>EDF.PA</t>
  </si>
  <si>
    <t>GSZ.PA</t>
  </si>
  <si>
    <t>RENA.PA</t>
  </si>
  <si>
    <t>SAF.PA</t>
  </si>
  <si>
    <t>TCH.PA</t>
  </si>
  <si>
    <t>Timestamp</t>
  </si>
  <si>
    <t>Trade Close</t>
  </si>
  <si>
    <t xml:space="preserve"> </t>
  </si>
  <si>
    <t>TCFP.PA</t>
  </si>
  <si>
    <t>Evolution quotidienne</t>
  </si>
  <si>
    <t>Evolution sur un mois</t>
  </si>
  <si>
    <t>Evolution sur 3 mois</t>
  </si>
  <si>
    <t>Evolution sur 6 mois</t>
  </si>
  <si>
    <t>Evolution sur un an</t>
  </si>
  <si>
    <t>Evolution 2013</t>
  </si>
  <si>
    <t>Cours du jour</t>
  </si>
  <si>
    <t>Portefeuille coté APE</t>
  </si>
  <si>
    <t>CAC 40</t>
  </si>
  <si>
    <t>ADP</t>
  </si>
  <si>
    <t>Air France - KLM</t>
  </si>
  <si>
    <t>Areva</t>
  </si>
  <si>
    <t>CNP</t>
  </si>
  <si>
    <t>Dexia</t>
  </si>
  <si>
    <t>EDF</t>
  </si>
  <si>
    <t>Orange</t>
  </si>
  <si>
    <t>GDF Suez</t>
  </si>
  <si>
    <t>Renault</t>
  </si>
  <si>
    <t>Safran</t>
  </si>
  <si>
    <t>Thales</t>
  </si>
  <si>
    <t>.FCHI</t>
  </si>
  <si>
    <t xml:space="preserve">           PARTICIPATIONS COTEES</t>
  </si>
  <si>
    <t>le</t>
  </si>
  <si>
    <t>Etat</t>
  </si>
  <si>
    <t>TOTAL</t>
  </si>
  <si>
    <t>Non cessible</t>
  </si>
  <si>
    <t>Cessible</t>
  </si>
  <si>
    <t xml:space="preserve">Air France KLM </t>
  </si>
  <si>
    <t xml:space="preserve">Renault </t>
  </si>
  <si>
    <t xml:space="preserve">Thalès </t>
  </si>
  <si>
    <t>Evolution sur</t>
  </si>
  <si>
    <t>1 mois</t>
  </si>
  <si>
    <t>3 mois</t>
  </si>
  <si>
    <t>6 mois</t>
  </si>
  <si>
    <t>1 an</t>
  </si>
  <si>
    <t xml:space="preserve">                  le</t>
  </si>
  <si>
    <t>Evolution sur une semaine</t>
  </si>
  <si>
    <t>1 semaine</t>
  </si>
  <si>
    <t>ORAN.PA</t>
  </si>
  <si>
    <r>
      <t>Valeur de la participation (M</t>
    </r>
    <r>
      <rPr>
        <b/>
        <sz val="11"/>
        <color indexed="8"/>
        <rFont val="Calibri"/>
        <family val="2"/>
      </rPr>
      <t>€)</t>
    </r>
  </si>
  <si>
    <r>
      <t>Dont valeur cessible (M</t>
    </r>
    <r>
      <rPr>
        <b/>
        <sz val="11"/>
        <color indexed="8"/>
        <rFont val="Calibri"/>
        <family val="2"/>
      </rPr>
      <t>€)</t>
    </r>
  </si>
  <si>
    <t>Capitalisation</t>
  </si>
  <si>
    <t>% de participation de l'Etat</t>
  </si>
  <si>
    <t>Valeur de la participation (M€)</t>
  </si>
  <si>
    <t>Dont valeur cessible (M€)</t>
  </si>
  <si>
    <t>Capitalisation boursière (M€)</t>
  </si>
  <si>
    <t xml:space="preserve">       Portefeuille de participations cotées de l'Etat</t>
  </si>
  <si>
    <t>Technicolor</t>
  </si>
  <si>
    <t xml:space="preserve">  </t>
  </si>
  <si>
    <t>Dexia*</t>
  </si>
  <si>
    <t>* Actions cotées</t>
  </si>
  <si>
    <t>AIR.PA</t>
  </si>
  <si>
    <t>AIRBUS</t>
  </si>
  <si>
    <t>Airbus</t>
  </si>
  <si>
    <t>Evolution 2014</t>
  </si>
  <si>
    <t xml:space="preserve">                                                                                                           </t>
  </si>
  <si>
    <t>SOURCE : REUTERS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</si>
</sst>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\ &quot;€&quot;"/>
    <numFmt numFmtId="166" formatCode="[$-40C]d\ mmmm\ yyyy;@"/>
    <numFmt numFmtId="167" formatCode="#,##0.000"/>
    <numFmt numFmtId="168" formatCode="#,##0.000\ &quot;€&quot;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0.0%"/>
    <numFmt numFmtId="173" formatCode="#,##0.0"/>
    <numFmt numFmtId="174" formatCode="[$-40C]dddd\ d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4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2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6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50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0" fontId="48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33" borderId="10" xfId="0" applyFill="1" applyBorder="1" applyAlignment="1">
      <alignment/>
    </xf>
    <xf numFmtId="0" fontId="48" fillId="34" borderId="11" xfId="0" applyFont="1" applyFill="1" applyBorder="1" applyAlignment="1">
      <alignment horizontal="center"/>
    </xf>
    <xf numFmtId="0" fontId="48" fillId="34" borderId="12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left"/>
    </xf>
    <xf numFmtId="0" fontId="48" fillId="34" borderId="13" xfId="0" applyFont="1" applyFill="1" applyBorder="1" applyAlignment="1">
      <alignment horizontal="left"/>
    </xf>
    <xf numFmtId="10" fontId="0" fillId="34" borderId="14" xfId="67" applyNumberFormat="1" applyFont="1" applyFill="1" applyBorder="1" applyAlignment="1">
      <alignment horizontal="center"/>
    </xf>
    <xf numFmtId="0" fontId="48" fillId="34" borderId="15" xfId="0" applyFont="1" applyFill="1" applyBorder="1" applyAlignment="1">
      <alignment horizontal="center"/>
    </xf>
    <xf numFmtId="0" fontId="48" fillId="34" borderId="16" xfId="0" applyFont="1" applyFill="1" applyBorder="1" applyAlignment="1">
      <alignment horizontal="center"/>
    </xf>
    <xf numFmtId="10" fontId="0" fillId="34" borderId="17" xfId="67" applyNumberFormat="1" applyFont="1" applyFill="1" applyBorder="1" applyAlignment="1">
      <alignment horizontal="center"/>
    </xf>
    <xf numFmtId="0" fontId="48" fillId="34" borderId="18" xfId="0" applyFont="1" applyFill="1" applyBorder="1" applyAlignment="1">
      <alignment horizontal="center"/>
    </xf>
    <xf numFmtId="10" fontId="0" fillId="34" borderId="19" xfId="67" applyNumberFormat="1" applyFont="1" applyFill="1" applyBorder="1" applyAlignment="1">
      <alignment horizontal="center"/>
    </xf>
    <xf numFmtId="0" fontId="48" fillId="34" borderId="20" xfId="0" applyFont="1" applyFill="1" applyBorder="1" applyAlignment="1">
      <alignment horizontal="center"/>
    </xf>
    <xf numFmtId="10" fontId="0" fillId="34" borderId="21" xfId="67" applyNumberFormat="1" applyFont="1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0" xfId="0" applyFill="1" applyBorder="1" applyAlignment="1">
      <alignment/>
    </xf>
    <xf numFmtId="0" fontId="50" fillId="34" borderId="0" xfId="0" applyFont="1" applyFill="1" applyBorder="1" applyAlignment="1">
      <alignment/>
    </xf>
    <xf numFmtId="0" fontId="51" fillId="34" borderId="0" xfId="0" applyFont="1" applyFill="1" applyBorder="1" applyAlignment="1">
      <alignment horizontal="right"/>
    </xf>
    <xf numFmtId="0" fontId="48" fillId="34" borderId="25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48" fillId="34" borderId="0" xfId="0" applyFont="1" applyFill="1" applyBorder="1" applyAlignment="1">
      <alignment horizontal="center"/>
    </xf>
    <xf numFmtId="10" fontId="0" fillId="34" borderId="11" xfId="67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0" fontId="0" fillId="34" borderId="27" xfId="67" applyNumberFormat="1" applyFont="1" applyFill="1" applyBorder="1" applyAlignment="1">
      <alignment horizontal="center"/>
    </xf>
    <xf numFmtId="10" fontId="0" fillId="34" borderId="28" xfId="67" applyNumberFormat="1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8" fillId="33" borderId="11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52" fillId="34" borderId="29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165" fontId="33" fillId="34" borderId="10" xfId="0" applyNumberFormat="1" applyFont="1" applyFill="1" applyBorder="1" applyAlignment="1">
      <alignment horizontal="center"/>
    </xf>
    <xf numFmtId="10" fontId="33" fillId="34" borderId="10" xfId="67" applyNumberFormat="1" applyFont="1" applyFill="1" applyBorder="1" applyAlignment="1">
      <alignment horizontal="center"/>
    </xf>
    <xf numFmtId="10" fontId="33" fillId="34" borderId="13" xfId="67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7" fontId="48" fillId="0" borderId="0" xfId="0" applyNumberFormat="1" applyFont="1" applyAlignment="1">
      <alignment horizontal="center"/>
    </xf>
    <xf numFmtId="168" fontId="0" fillId="34" borderId="11" xfId="0" applyNumberFormat="1" applyFill="1" applyBorder="1" applyAlignment="1">
      <alignment horizontal="center"/>
    </xf>
    <xf numFmtId="168" fontId="0" fillId="34" borderId="27" xfId="0" applyNumberFormat="1" applyFill="1" applyBorder="1" applyAlignment="1">
      <alignment horizontal="center"/>
    </xf>
    <xf numFmtId="168" fontId="0" fillId="34" borderId="30" xfId="0" applyNumberFormat="1" applyFill="1" applyBorder="1" applyAlignment="1">
      <alignment horizontal="center"/>
    </xf>
    <xf numFmtId="168" fontId="0" fillId="34" borderId="28" xfId="0" applyNumberFormat="1" applyFill="1" applyBorder="1" applyAlignment="1">
      <alignment horizontal="center"/>
    </xf>
    <xf numFmtId="0" fontId="48" fillId="33" borderId="25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5" fillId="34" borderId="0" xfId="65" applyFont="1" applyFill="1" applyBorder="1">
      <alignment/>
      <protection/>
    </xf>
    <xf numFmtId="10" fontId="5" fillId="34" borderId="31" xfId="65" applyNumberFormat="1" applyFont="1" applyFill="1" applyBorder="1" applyAlignment="1">
      <alignment horizontal="center"/>
      <protection/>
    </xf>
    <xf numFmtId="0" fontId="2" fillId="34" borderId="22" xfId="65" applyFill="1" applyBorder="1">
      <alignment/>
      <protection/>
    </xf>
    <xf numFmtId="0" fontId="2" fillId="34" borderId="23" xfId="65" applyFill="1" applyBorder="1">
      <alignment/>
      <protection/>
    </xf>
    <xf numFmtId="0" fontId="2" fillId="34" borderId="23" xfId="65" applyFill="1" applyBorder="1" applyAlignment="1">
      <alignment horizontal="center"/>
      <protection/>
    </xf>
    <xf numFmtId="0" fontId="2" fillId="34" borderId="24" xfId="65" applyFill="1" applyBorder="1">
      <alignment/>
      <protection/>
    </xf>
    <xf numFmtId="0" fontId="5" fillId="34" borderId="11" xfId="65" applyFont="1" applyFill="1" applyBorder="1">
      <alignment/>
      <protection/>
    </xf>
    <xf numFmtId="0" fontId="2" fillId="34" borderId="26" xfId="65" applyFill="1" applyBorder="1">
      <alignment/>
      <protection/>
    </xf>
    <xf numFmtId="168" fontId="5" fillId="34" borderId="30" xfId="65" applyNumberFormat="1" applyFont="1" applyFill="1" applyBorder="1" applyAlignment="1">
      <alignment horizontal="center"/>
      <protection/>
    </xf>
    <xf numFmtId="10" fontId="5" fillId="34" borderId="30" xfId="65" applyNumberFormat="1" applyFont="1" applyFill="1" applyBorder="1" applyAlignment="1">
      <alignment horizontal="center"/>
      <protection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11" xfId="0" applyFill="1" applyBorder="1" applyAlignment="1">
      <alignment/>
    </xf>
    <xf numFmtId="0" fontId="33" fillId="35" borderId="11" xfId="0" applyFont="1" applyFill="1" applyBorder="1" applyAlignment="1">
      <alignment/>
    </xf>
    <xf numFmtId="0" fontId="0" fillId="35" borderId="14" xfId="0" applyFill="1" applyBorder="1" applyAlignment="1">
      <alignment/>
    </xf>
    <xf numFmtId="0" fontId="2" fillId="35" borderId="0" xfId="65" applyFill="1" applyBorder="1">
      <alignment/>
      <protection/>
    </xf>
    <xf numFmtId="0" fontId="4" fillId="35" borderId="0" xfId="65" applyFont="1" applyFill="1" applyBorder="1" applyAlignment="1">
      <alignment/>
      <protection/>
    </xf>
    <xf numFmtId="0" fontId="0" fillId="35" borderId="12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33" fillId="35" borderId="12" xfId="0" applyFont="1" applyFill="1" applyBorder="1" applyAlignment="1">
      <alignment/>
    </xf>
    <xf numFmtId="168" fontId="5" fillId="34" borderId="31" xfId="65" applyNumberFormat="1" applyFont="1" applyFill="1" applyBorder="1" applyAlignment="1">
      <alignment horizontal="center"/>
      <protection/>
    </xf>
    <xf numFmtId="0" fontId="6" fillId="34" borderId="32" xfId="65" applyFont="1" applyFill="1" applyBorder="1">
      <alignment/>
      <protection/>
    </xf>
    <xf numFmtId="0" fontId="6" fillId="34" borderId="11" xfId="65" applyFont="1" applyFill="1" applyBorder="1">
      <alignment/>
      <protection/>
    </xf>
    <xf numFmtId="0" fontId="5" fillId="34" borderId="33" xfId="65" applyFont="1" applyFill="1" applyBorder="1" applyAlignment="1">
      <alignment horizontal="center"/>
      <protection/>
    </xf>
    <xf numFmtId="0" fontId="6" fillId="34" borderId="19" xfId="65" applyFont="1" applyFill="1" applyBorder="1" applyAlignment="1">
      <alignment horizontal="center" wrapText="1"/>
      <protection/>
    </xf>
    <xf numFmtId="0" fontId="5" fillId="34" borderId="34" xfId="65" applyFont="1" applyFill="1" applyBorder="1" applyAlignment="1">
      <alignment horizontal="center" vertical="center" wrapText="1"/>
      <protection/>
    </xf>
    <xf numFmtId="0" fontId="5" fillId="34" borderId="35" xfId="65" applyFont="1" applyFill="1" applyBorder="1" applyAlignment="1">
      <alignment horizontal="center" vertical="center" wrapText="1"/>
      <protection/>
    </xf>
    <xf numFmtId="10" fontId="5" fillId="34" borderId="18" xfId="65" applyNumberFormat="1" applyFont="1" applyFill="1" applyBorder="1" applyAlignment="1">
      <alignment horizontal="center"/>
      <protection/>
    </xf>
    <xf numFmtId="10" fontId="5" fillId="34" borderId="20" xfId="65" applyNumberFormat="1" applyFont="1" applyFill="1" applyBorder="1">
      <alignment/>
      <protection/>
    </xf>
    <xf numFmtId="10" fontId="5" fillId="34" borderId="36" xfId="65" applyNumberFormat="1" applyFont="1" applyFill="1" applyBorder="1" applyAlignment="1">
      <alignment horizontal="center"/>
      <protection/>
    </xf>
    <xf numFmtId="10" fontId="5" fillId="34" borderId="34" xfId="65" applyNumberFormat="1" applyFont="1" applyFill="1" applyBorder="1" applyAlignment="1">
      <alignment horizontal="center"/>
      <protection/>
    </xf>
    <xf numFmtId="10" fontId="5" fillId="35" borderId="0" xfId="65" applyNumberFormat="1" applyFont="1" applyFill="1" applyBorder="1" applyAlignment="1">
      <alignment horizontal="center"/>
      <protection/>
    </xf>
    <xf numFmtId="10" fontId="53" fillId="34" borderId="18" xfId="65" applyNumberFormat="1" applyFont="1" applyFill="1" applyBorder="1" applyAlignment="1">
      <alignment horizontal="center"/>
      <protection/>
    </xf>
    <xf numFmtId="10" fontId="53" fillId="34" borderId="20" xfId="65" applyNumberFormat="1" applyFont="1" applyFill="1" applyBorder="1">
      <alignment/>
      <protection/>
    </xf>
    <xf numFmtId="0" fontId="5" fillId="35" borderId="0" xfId="65" applyFont="1" applyFill="1" applyBorder="1">
      <alignment/>
      <protection/>
    </xf>
    <xf numFmtId="0" fontId="6" fillId="35" borderId="0" xfId="65" applyFont="1" applyFill="1" applyBorder="1" applyAlignment="1">
      <alignment horizontal="center"/>
      <protection/>
    </xf>
    <xf numFmtId="0" fontId="5" fillId="35" borderId="0" xfId="65" applyFont="1" applyFill="1" applyBorder="1" applyAlignment="1">
      <alignment horizontal="center"/>
      <protection/>
    </xf>
    <xf numFmtId="0" fontId="6" fillId="34" borderId="14" xfId="65" applyFont="1" applyFill="1" applyBorder="1">
      <alignment/>
      <protection/>
    </xf>
    <xf numFmtId="168" fontId="5" fillId="34" borderId="19" xfId="65" applyNumberFormat="1" applyFont="1" applyFill="1" applyBorder="1" applyAlignment="1">
      <alignment horizontal="center"/>
      <protection/>
    </xf>
    <xf numFmtId="10" fontId="5" fillId="34" borderId="19" xfId="65" applyNumberFormat="1" applyFont="1" applyFill="1" applyBorder="1" applyAlignment="1">
      <alignment horizontal="center"/>
      <protection/>
    </xf>
    <xf numFmtId="0" fontId="54" fillId="34" borderId="15" xfId="65" applyFont="1" applyFill="1" applyBorder="1">
      <alignment/>
      <protection/>
    </xf>
    <xf numFmtId="0" fontId="6" fillId="34" borderId="18" xfId="65" applyFont="1" applyFill="1" applyBorder="1" applyAlignment="1">
      <alignment vertical="center"/>
      <protection/>
    </xf>
    <xf numFmtId="10" fontId="54" fillId="34" borderId="18" xfId="65" applyNumberFormat="1" applyFont="1" applyFill="1" applyBorder="1" applyAlignment="1">
      <alignment horizontal="center"/>
      <protection/>
    </xf>
    <xf numFmtId="0" fontId="5" fillId="35" borderId="23" xfId="65" applyFont="1" applyFill="1" applyBorder="1">
      <alignment/>
      <protection/>
    </xf>
    <xf numFmtId="0" fontId="6" fillId="35" borderId="23" xfId="65" applyFont="1" applyFill="1" applyBorder="1" applyAlignment="1">
      <alignment horizontal="center" wrapText="1"/>
      <protection/>
    </xf>
    <xf numFmtId="0" fontId="6" fillId="34" borderId="15" xfId="65" applyFont="1" applyFill="1" applyBorder="1">
      <alignment/>
      <protection/>
    </xf>
    <xf numFmtId="4" fontId="5" fillId="34" borderId="18" xfId="65" applyNumberFormat="1" applyFont="1" applyFill="1" applyBorder="1" applyAlignment="1">
      <alignment horizontal="center"/>
      <protection/>
    </xf>
    <xf numFmtId="0" fontId="5" fillId="34" borderId="18" xfId="65" applyFont="1" applyFill="1" applyBorder="1" applyAlignment="1">
      <alignment horizontal="center"/>
      <protection/>
    </xf>
    <xf numFmtId="0" fontId="6" fillId="34" borderId="37" xfId="65" applyFont="1" applyFill="1" applyBorder="1">
      <alignment/>
      <protection/>
    </xf>
    <xf numFmtId="0" fontId="6" fillId="34" borderId="12" xfId="65" applyFont="1" applyFill="1" applyBorder="1">
      <alignment/>
      <protection/>
    </xf>
    <xf numFmtId="0" fontId="6" fillId="34" borderId="26" xfId="65" applyFont="1" applyFill="1" applyBorder="1">
      <alignment/>
      <protection/>
    </xf>
    <xf numFmtId="0" fontId="54" fillId="34" borderId="38" xfId="65" applyFont="1" applyFill="1" applyBorder="1">
      <alignment/>
      <protection/>
    </xf>
    <xf numFmtId="0" fontId="5" fillId="34" borderId="38" xfId="65" applyFont="1" applyFill="1" applyBorder="1">
      <alignment/>
      <protection/>
    </xf>
    <xf numFmtId="0" fontId="6" fillId="35" borderId="0" xfId="65" applyFont="1" applyFill="1" applyBorder="1" applyAlignment="1">
      <alignment horizontal="center" wrapText="1"/>
      <protection/>
    </xf>
    <xf numFmtId="0" fontId="6" fillId="34" borderId="39" xfId="65" applyFont="1" applyFill="1" applyBorder="1" applyAlignment="1">
      <alignment horizontal="center"/>
      <protection/>
    </xf>
    <xf numFmtId="0" fontId="5" fillId="35" borderId="0" xfId="65" applyFont="1" applyFill="1" applyBorder="1" applyAlignment="1">
      <alignment horizontal="center" vertical="center" wrapText="1"/>
      <protection/>
    </xf>
    <xf numFmtId="0" fontId="6" fillId="34" borderId="22" xfId="65" applyFont="1" applyFill="1" applyBorder="1" applyAlignment="1">
      <alignment horizontal="center"/>
      <protection/>
    </xf>
    <xf numFmtId="0" fontId="6" fillId="34" borderId="38" xfId="65" applyFont="1" applyFill="1" applyBorder="1" applyAlignment="1">
      <alignment horizontal="center"/>
      <protection/>
    </xf>
    <xf numFmtId="10" fontId="5" fillId="34" borderId="40" xfId="65" applyNumberFormat="1" applyFont="1" applyFill="1" applyBorder="1" applyAlignment="1">
      <alignment horizontal="center"/>
      <protection/>
    </xf>
    <xf numFmtId="10" fontId="53" fillId="34" borderId="40" xfId="67" applyNumberFormat="1" applyFont="1" applyFill="1" applyBorder="1" applyAlignment="1">
      <alignment horizontal="center"/>
    </xf>
    <xf numFmtId="10" fontId="5" fillId="35" borderId="0" xfId="67" applyNumberFormat="1" applyFont="1" applyFill="1" applyBorder="1" applyAlignment="1">
      <alignment horizontal="center"/>
    </xf>
    <xf numFmtId="10" fontId="5" fillId="34" borderId="41" xfId="67" applyNumberFormat="1" applyFont="1" applyFill="1" applyBorder="1" applyAlignment="1">
      <alignment horizontal="center"/>
    </xf>
    <xf numFmtId="10" fontId="5" fillId="34" borderId="0" xfId="67" applyNumberFormat="1" applyFont="1" applyFill="1" applyBorder="1" applyAlignment="1">
      <alignment horizontal="center"/>
    </xf>
    <xf numFmtId="10" fontId="5" fillId="34" borderId="25" xfId="67" applyNumberFormat="1" applyFont="1" applyFill="1" applyBorder="1" applyAlignment="1">
      <alignment horizontal="center"/>
    </xf>
    <xf numFmtId="10" fontId="5" fillId="34" borderId="42" xfId="65" applyNumberFormat="1" applyFont="1" applyFill="1" applyBorder="1" applyAlignment="1">
      <alignment horizontal="center"/>
      <protection/>
    </xf>
    <xf numFmtId="10" fontId="5" fillId="34" borderId="43" xfId="65" applyNumberFormat="1" applyFont="1" applyFill="1" applyBorder="1" applyAlignment="1">
      <alignment horizontal="center"/>
      <protection/>
    </xf>
    <xf numFmtId="10" fontId="5" fillId="34" borderId="35" xfId="65" applyNumberFormat="1" applyFont="1" applyFill="1" applyBorder="1" applyAlignment="1">
      <alignment horizontal="center"/>
      <protection/>
    </xf>
    <xf numFmtId="3" fontId="33" fillId="34" borderId="10" xfId="67" applyNumberFormat="1" applyFont="1" applyFill="1" applyBorder="1" applyAlignment="1">
      <alignment horizontal="center"/>
    </xf>
    <xf numFmtId="3" fontId="0" fillId="34" borderId="11" xfId="67" applyNumberFormat="1" applyFont="1" applyFill="1" applyBorder="1" applyAlignment="1">
      <alignment horizontal="center"/>
    </xf>
    <xf numFmtId="3" fontId="0" fillId="34" borderId="27" xfId="67" applyNumberFormat="1" applyFont="1" applyFill="1" applyBorder="1" applyAlignment="1">
      <alignment horizontal="center"/>
    </xf>
    <xf numFmtId="3" fontId="0" fillId="34" borderId="30" xfId="67" applyNumberFormat="1" applyFont="1" applyFill="1" applyBorder="1" applyAlignment="1">
      <alignment horizontal="center"/>
    </xf>
    <xf numFmtId="3" fontId="0" fillId="34" borderId="28" xfId="67" applyNumberFormat="1" applyFont="1" applyFill="1" applyBorder="1" applyAlignment="1">
      <alignment horizontal="center"/>
    </xf>
    <xf numFmtId="10" fontId="0" fillId="34" borderId="30" xfId="67" applyNumberFormat="1" applyFont="1" applyFill="1" applyBorder="1" applyAlignment="1">
      <alignment horizontal="center"/>
    </xf>
    <xf numFmtId="4" fontId="0" fillId="34" borderId="0" xfId="0" applyNumberFormat="1" applyFill="1" applyBorder="1" applyAlignment="1">
      <alignment horizontal="center"/>
    </xf>
    <xf numFmtId="10" fontId="0" fillId="34" borderId="0" xfId="67" applyNumberFormat="1" applyFont="1" applyFill="1" applyBorder="1" applyAlignment="1">
      <alignment horizontal="center"/>
    </xf>
    <xf numFmtId="10" fontId="0" fillId="34" borderId="25" xfId="67" applyNumberFormat="1" applyFont="1" applyFill="1" applyBorder="1" applyAlignment="1">
      <alignment horizontal="center"/>
    </xf>
    <xf numFmtId="0" fontId="48" fillId="34" borderId="44" xfId="0" applyFont="1" applyFill="1" applyBorder="1" applyAlignment="1">
      <alignment/>
    </xf>
    <xf numFmtId="0" fontId="6" fillId="34" borderId="19" xfId="65" applyFont="1" applyFill="1" applyBorder="1" applyAlignment="1">
      <alignment horizontal="center" wrapText="1"/>
      <protection/>
    </xf>
    <xf numFmtId="0" fontId="6" fillId="34" borderId="21" xfId="65" applyFont="1" applyFill="1" applyBorder="1" applyAlignment="1">
      <alignment horizontal="center" wrapText="1"/>
      <protection/>
    </xf>
    <xf numFmtId="3" fontId="54" fillId="34" borderId="18" xfId="65" applyNumberFormat="1" applyFont="1" applyFill="1" applyBorder="1" applyAlignment="1">
      <alignment horizontal="center"/>
      <protection/>
    </xf>
    <xf numFmtId="3" fontId="54" fillId="34" borderId="38" xfId="65" applyNumberFormat="1" applyFont="1" applyFill="1" applyBorder="1" applyAlignment="1">
      <alignment horizontal="center"/>
      <protection/>
    </xf>
    <xf numFmtId="3" fontId="5" fillId="35" borderId="0" xfId="65" applyNumberFormat="1" applyFont="1" applyFill="1" applyBorder="1" applyAlignment="1">
      <alignment horizontal="center"/>
      <protection/>
    </xf>
    <xf numFmtId="3" fontId="6" fillId="35" borderId="0" xfId="65" applyNumberFormat="1" applyFont="1" applyFill="1" applyBorder="1" applyAlignment="1">
      <alignment horizontal="center"/>
      <protection/>
    </xf>
    <xf numFmtId="3" fontId="5" fillId="34" borderId="31" xfId="65" applyNumberFormat="1" applyFont="1" applyFill="1" applyBorder="1" applyAlignment="1">
      <alignment horizontal="center"/>
      <protection/>
    </xf>
    <xf numFmtId="3" fontId="5" fillId="34" borderId="37" xfId="65" applyNumberFormat="1" applyFont="1" applyFill="1" applyBorder="1" applyAlignment="1">
      <alignment horizontal="center"/>
      <protection/>
    </xf>
    <xf numFmtId="3" fontId="5" fillId="34" borderId="30" xfId="65" applyNumberFormat="1" applyFont="1" applyFill="1" applyBorder="1" applyAlignment="1">
      <alignment horizontal="center"/>
      <protection/>
    </xf>
    <xf numFmtId="3" fontId="5" fillId="34" borderId="12" xfId="65" applyNumberFormat="1" applyFont="1" applyFill="1" applyBorder="1" applyAlignment="1">
      <alignment horizontal="center"/>
      <protection/>
    </xf>
    <xf numFmtId="3" fontId="5" fillId="34" borderId="19" xfId="65" applyNumberFormat="1" applyFont="1" applyFill="1" applyBorder="1" applyAlignment="1">
      <alignment horizontal="center"/>
      <protection/>
    </xf>
    <xf numFmtId="3" fontId="5" fillId="34" borderId="26" xfId="65" applyNumberFormat="1" applyFont="1" applyFill="1" applyBorder="1" applyAlignment="1">
      <alignment horizontal="center"/>
      <protection/>
    </xf>
    <xf numFmtId="0" fontId="0" fillId="33" borderId="40" xfId="0" applyFill="1" applyBorder="1" applyAlignment="1">
      <alignment/>
    </xf>
    <xf numFmtId="0" fontId="48" fillId="33" borderId="15" xfId="0" applyFont="1" applyFill="1" applyBorder="1" applyAlignment="1">
      <alignment/>
    </xf>
    <xf numFmtId="3" fontId="0" fillId="33" borderId="40" xfId="0" applyNumberFormat="1" applyFill="1" applyBorder="1" applyAlignment="1">
      <alignment horizontal="center"/>
    </xf>
    <xf numFmtId="3" fontId="0" fillId="34" borderId="22" xfId="0" applyNumberFormat="1" applyFont="1" applyFill="1" applyBorder="1" applyAlignment="1">
      <alignment horizontal="center"/>
    </xf>
    <xf numFmtId="3" fontId="0" fillId="34" borderId="45" xfId="0" applyNumberFormat="1" applyFont="1" applyFill="1" applyBorder="1" applyAlignment="1">
      <alignment horizontal="center"/>
    </xf>
    <xf numFmtId="3" fontId="0" fillId="34" borderId="33" xfId="0" applyNumberFormat="1" applyFont="1" applyFill="1" applyBorder="1" applyAlignment="1">
      <alignment horizontal="center"/>
    </xf>
    <xf numFmtId="3" fontId="0" fillId="34" borderId="39" xfId="0" applyNumberFormat="1" applyFont="1" applyFill="1" applyBorder="1" applyAlignment="1">
      <alignment horizontal="center"/>
    </xf>
    <xf numFmtId="0" fontId="5" fillId="34" borderId="40" xfId="65" applyFont="1" applyFill="1" applyBorder="1">
      <alignment/>
      <protection/>
    </xf>
    <xf numFmtId="0" fontId="54" fillId="34" borderId="40" xfId="65" applyFont="1" applyFill="1" applyBorder="1">
      <alignment/>
      <protection/>
    </xf>
    <xf numFmtId="0" fontId="5" fillId="34" borderId="22" xfId="65" applyFont="1" applyFill="1" applyBorder="1">
      <alignment/>
      <protection/>
    </xf>
    <xf numFmtId="0" fontId="6" fillId="34" borderId="33" xfId="65" applyFont="1" applyFill="1" applyBorder="1" applyAlignment="1">
      <alignment horizontal="center"/>
      <protection/>
    </xf>
    <xf numFmtId="0" fontId="6" fillId="34" borderId="18" xfId="65" applyFont="1" applyFill="1" applyBorder="1" applyAlignment="1">
      <alignment horizontal="center"/>
      <protection/>
    </xf>
    <xf numFmtId="0" fontId="54" fillId="34" borderId="18" xfId="65" applyFont="1" applyFill="1" applyBorder="1" applyAlignment="1">
      <alignment horizontal="center"/>
      <protection/>
    </xf>
    <xf numFmtId="10" fontId="5" fillId="34" borderId="31" xfId="65" applyNumberFormat="1" applyFont="1" applyFill="1" applyBorder="1" applyAlignment="1">
      <alignment horizontal="center"/>
      <protection/>
    </xf>
    <xf numFmtId="10" fontId="5" fillId="34" borderId="30" xfId="65" applyNumberFormat="1" applyFont="1" applyFill="1" applyBorder="1" applyAlignment="1">
      <alignment horizontal="center"/>
      <protection/>
    </xf>
    <xf numFmtId="10" fontId="5" fillId="34" borderId="19" xfId="65" applyNumberFormat="1" applyFont="1" applyFill="1" applyBorder="1" applyAlignment="1">
      <alignment horizontal="center"/>
      <protection/>
    </xf>
    <xf numFmtId="3" fontId="5" fillId="34" borderId="46" xfId="65" applyNumberFormat="1" applyFont="1" applyFill="1" applyBorder="1" applyAlignment="1">
      <alignment horizontal="center"/>
      <protection/>
    </xf>
    <xf numFmtId="3" fontId="5" fillId="34" borderId="0" xfId="65" applyNumberFormat="1" applyFont="1" applyFill="1" applyBorder="1" applyAlignment="1">
      <alignment horizontal="center"/>
      <protection/>
    </xf>
    <xf numFmtId="3" fontId="5" fillId="34" borderId="25" xfId="65" applyNumberFormat="1" applyFont="1" applyFill="1" applyBorder="1" applyAlignment="1">
      <alignment horizontal="center"/>
      <protection/>
    </xf>
    <xf numFmtId="0" fontId="6" fillId="34" borderId="14" xfId="65" applyFont="1" applyFill="1" applyBorder="1" applyAlignment="1">
      <alignment horizontal="center" wrapText="1"/>
      <protection/>
    </xf>
    <xf numFmtId="3" fontId="0" fillId="0" borderId="0" xfId="0" applyNumberFormat="1" applyAlignment="1">
      <alignment/>
    </xf>
    <xf numFmtId="3" fontId="0" fillId="34" borderId="0" xfId="0" applyNumberFormat="1" applyFill="1" applyAlignment="1">
      <alignment horizontal="center"/>
    </xf>
    <xf numFmtId="165" fontId="0" fillId="34" borderId="0" xfId="0" applyNumberFormat="1" applyFill="1" applyBorder="1" applyAlignment="1">
      <alignment/>
    </xf>
    <xf numFmtId="166" fontId="0" fillId="34" borderId="0" xfId="0" applyNumberFormat="1" applyFill="1" applyBorder="1" applyAlignment="1">
      <alignment/>
    </xf>
    <xf numFmtId="10" fontId="5" fillId="35" borderId="0" xfId="65" applyNumberFormat="1" applyFont="1" applyFill="1" applyBorder="1">
      <alignment/>
      <protection/>
    </xf>
    <xf numFmtId="0" fontId="53" fillId="35" borderId="0" xfId="65" applyFont="1" applyFill="1" applyBorder="1">
      <alignment/>
      <protection/>
    </xf>
    <xf numFmtId="0" fontId="7" fillId="35" borderId="0" xfId="65" applyFont="1" applyFill="1" applyBorder="1">
      <alignment/>
      <protection/>
    </xf>
    <xf numFmtId="10" fontId="2" fillId="35" borderId="0" xfId="65" applyNumberFormat="1" applyFill="1" applyBorder="1" applyAlignment="1">
      <alignment horizontal="center"/>
      <protection/>
    </xf>
    <xf numFmtId="0" fontId="6" fillId="35" borderId="0" xfId="65" applyFont="1" applyFill="1" applyBorder="1" applyAlignment="1">
      <alignment horizontal="center"/>
      <protection/>
    </xf>
    <xf numFmtId="10" fontId="53" fillId="35" borderId="0" xfId="65" applyNumberFormat="1" applyFont="1" applyFill="1" applyBorder="1">
      <alignment/>
      <protection/>
    </xf>
    <xf numFmtId="0" fontId="6" fillId="35" borderId="0" xfId="65" applyFont="1" applyFill="1" applyBorder="1">
      <alignment/>
      <protection/>
    </xf>
    <xf numFmtId="10" fontId="0" fillId="34" borderId="0" xfId="67" applyNumberFormat="1" applyFont="1" applyFill="1" applyBorder="1" applyAlignment="1">
      <alignment/>
    </xf>
    <xf numFmtId="15" fontId="0" fillId="34" borderId="0" xfId="0" applyNumberFormat="1" applyFill="1" applyBorder="1" applyAlignment="1">
      <alignment/>
    </xf>
    <xf numFmtId="10" fontId="0" fillId="34" borderId="0" xfId="67" applyNumberFormat="1" applyFont="1" applyFill="1" applyBorder="1" applyAlignment="1">
      <alignment/>
    </xf>
    <xf numFmtId="0" fontId="48" fillId="34" borderId="0" xfId="0" applyFont="1" applyFill="1" applyBorder="1" applyAlignment="1">
      <alignment horizontal="left"/>
    </xf>
    <xf numFmtId="10" fontId="33" fillId="34" borderId="0" xfId="67" applyNumberFormat="1" applyFont="1" applyFill="1" applyBorder="1" applyAlignment="1">
      <alignment horizontal="center"/>
    </xf>
    <xf numFmtId="0" fontId="48" fillId="34" borderId="23" xfId="0" applyFont="1" applyFill="1" applyBorder="1" applyAlignment="1">
      <alignment horizontal="center"/>
    </xf>
    <xf numFmtId="0" fontId="52" fillId="34" borderId="44" xfId="0" applyFont="1" applyFill="1" applyBorder="1" applyAlignment="1">
      <alignment horizontal="center"/>
    </xf>
    <xf numFmtId="10" fontId="55" fillId="34" borderId="0" xfId="67" applyNumberFormat="1" applyFont="1" applyFill="1" applyBorder="1" applyAlignment="1">
      <alignment horizontal="left"/>
    </xf>
    <xf numFmtId="10" fontId="5" fillId="34" borderId="47" xfId="65" applyNumberFormat="1" applyFont="1" applyFill="1" applyBorder="1" applyAlignment="1">
      <alignment horizontal="center"/>
      <protection/>
    </xf>
    <xf numFmtId="10" fontId="5" fillId="34" borderId="48" xfId="65" applyNumberFormat="1" applyFont="1" applyFill="1" applyBorder="1" applyAlignment="1">
      <alignment horizontal="center"/>
      <protection/>
    </xf>
    <xf numFmtId="0" fontId="6" fillId="34" borderId="49" xfId="65" applyFont="1" applyFill="1" applyBorder="1">
      <alignment/>
      <protection/>
    </xf>
    <xf numFmtId="0" fontId="6" fillId="34" borderId="50" xfId="65" applyFont="1" applyFill="1" applyBorder="1">
      <alignment/>
      <protection/>
    </xf>
    <xf numFmtId="3" fontId="5" fillId="34" borderId="51" xfId="65" applyNumberFormat="1" applyFont="1" applyFill="1" applyBorder="1" applyAlignment="1">
      <alignment horizontal="center"/>
      <protection/>
    </xf>
    <xf numFmtId="10" fontId="5" fillId="34" borderId="36" xfId="65" applyNumberFormat="1" applyFont="1" applyFill="1" applyBorder="1" applyAlignment="1">
      <alignment horizontal="center"/>
      <protection/>
    </xf>
    <xf numFmtId="168" fontId="5" fillId="34" borderId="36" xfId="65" applyNumberFormat="1" applyFont="1" applyFill="1" applyBorder="1" applyAlignment="1">
      <alignment horizontal="center"/>
      <protection/>
    </xf>
    <xf numFmtId="3" fontId="5" fillId="34" borderId="36" xfId="65" applyNumberFormat="1" applyFont="1" applyFill="1" applyBorder="1" applyAlignment="1">
      <alignment horizontal="center"/>
      <protection/>
    </xf>
    <xf numFmtId="3" fontId="5" fillId="34" borderId="50" xfId="65" applyNumberFormat="1" applyFont="1" applyFill="1" applyBorder="1" applyAlignment="1">
      <alignment horizontal="center"/>
      <protection/>
    </xf>
    <xf numFmtId="10" fontId="5" fillId="34" borderId="51" xfId="67" applyNumberFormat="1" applyFont="1" applyFill="1" applyBorder="1" applyAlignment="1">
      <alignment horizontal="center"/>
    </xf>
    <xf numFmtId="10" fontId="5" fillId="34" borderId="46" xfId="67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10" fontId="0" fillId="34" borderId="0" xfId="67" applyNumberFormat="1" applyFont="1" applyFill="1" applyBorder="1" applyAlignment="1">
      <alignment/>
    </xf>
    <xf numFmtId="0" fontId="48" fillId="34" borderId="15" xfId="0" applyFont="1" applyFill="1" applyBorder="1" applyAlignment="1">
      <alignment horizontal="center"/>
    </xf>
    <xf numFmtId="0" fontId="48" fillId="34" borderId="16" xfId="0" applyFont="1" applyFill="1" applyBorder="1" applyAlignment="1">
      <alignment horizontal="center"/>
    </xf>
    <xf numFmtId="0" fontId="48" fillId="34" borderId="18" xfId="0" applyFont="1" applyFill="1" applyBorder="1" applyAlignment="1">
      <alignment horizontal="center"/>
    </xf>
    <xf numFmtId="0" fontId="48" fillId="34" borderId="20" xfId="0" applyFont="1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14" xfId="0" applyFill="1" applyBorder="1" applyAlignment="1">
      <alignment/>
    </xf>
    <xf numFmtId="0" fontId="52" fillId="34" borderId="29" xfId="0" applyFont="1" applyFill="1" applyBorder="1" applyAlignment="1">
      <alignment horizontal="center"/>
    </xf>
    <xf numFmtId="10" fontId="33" fillId="34" borderId="10" xfId="67" applyNumberFormat="1" applyFont="1" applyFill="1" applyBorder="1" applyAlignment="1">
      <alignment horizontal="center"/>
    </xf>
    <xf numFmtId="14" fontId="0" fillId="34" borderId="23" xfId="0" applyNumberFormat="1" applyFill="1" applyBorder="1" applyAlignment="1">
      <alignment/>
    </xf>
    <xf numFmtId="14" fontId="0" fillId="34" borderId="0" xfId="0" applyNumberFormat="1" applyFill="1" applyBorder="1" applyAlignment="1">
      <alignment/>
    </xf>
    <xf numFmtId="14" fontId="48" fillId="34" borderId="44" xfId="0" applyNumberFormat="1" applyFont="1" applyFill="1" applyBorder="1" applyAlignment="1">
      <alignment horizontal="center"/>
    </xf>
    <xf numFmtId="164" fontId="0" fillId="34" borderId="22" xfId="0" applyNumberFormat="1" applyFill="1" applyBorder="1" applyAlignment="1">
      <alignment horizontal="center"/>
    </xf>
    <xf numFmtId="3" fontId="33" fillId="34" borderId="44" xfId="0" applyNumberFormat="1" applyFont="1" applyFill="1" applyBorder="1" applyAlignment="1">
      <alignment horizontal="center"/>
    </xf>
    <xf numFmtId="164" fontId="0" fillId="34" borderId="33" xfId="0" applyNumberFormat="1" applyFill="1" applyBorder="1" applyAlignment="1">
      <alignment horizontal="center"/>
    </xf>
    <xf numFmtId="164" fontId="0" fillId="34" borderId="24" xfId="0" applyNumberFormat="1" applyFill="1" applyBorder="1" applyAlignment="1">
      <alignment horizontal="center"/>
    </xf>
    <xf numFmtId="14" fontId="48" fillId="34" borderId="52" xfId="0" applyNumberFormat="1" applyFont="1" applyFill="1" applyBorder="1" applyAlignment="1">
      <alignment horizontal="center"/>
    </xf>
    <xf numFmtId="164" fontId="0" fillId="34" borderId="32" xfId="0" applyNumberFormat="1" applyFill="1" applyBorder="1" applyAlignment="1">
      <alignment horizontal="center"/>
    </xf>
    <xf numFmtId="3" fontId="33" fillId="34" borderId="52" xfId="0" applyNumberFormat="1" applyFont="1" applyFill="1" applyBorder="1" applyAlignment="1">
      <alignment horizontal="center"/>
    </xf>
    <xf numFmtId="164" fontId="0" fillId="34" borderId="31" xfId="0" applyNumberFormat="1" applyFill="1" applyBorder="1" applyAlignment="1">
      <alignment horizontal="center"/>
    </xf>
    <xf numFmtId="164" fontId="0" fillId="34" borderId="37" xfId="0" applyNumberFormat="1" applyFill="1" applyBorder="1" applyAlignment="1">
      <alignment horizontal="center"/>
    </xf>
    <xf numFmtId="14" fontId="48" fillId="34" borderId="53" xfId="0" applyNumberFormat="1" applyFont="1" applyFill="1" applyBorder="1" applyAlignment="1">
      <alignment horizontal="center"/>
    </xf>
    <xf numFmtId="164" fontId="0" fillId="34" borderId="54" xfId="0" applyNumberFormat="1" applyFill="1" applyBorder="1" applyAlignment="1">
      <alignment horizontal="center"/>
    </xf>
    <xf numFmtId="3" fontId="33" fillId="34" borderId="53" xfId="0" applyNumberFormat="1" applyFont="1" applyFill="1" applyBorder="1" applyAlignment="1">
      <alignment horizontal="center"/>
    </xf>
    <xf numFmtId="164" fontId="0" fillId="34" borderId="34" xfId="0" applyNumberFormat="1" applyFill="1" applyBorder="1" applyAlignment="1">
      <alignment horizontal="center"/>
    </xf>
    <xf numFmtId="164" fontId="0" fillId="34" borderId="55" xfId="0" applyNumberFormat="1" applyFill="1" applyBorder="1" applyAlignment="1">
      <alignment horizontal="center"/>
    </xf>
    <xf numFmtId="14" fontId="0" fillId="34" borderId="25" xfId="0" applyNumberFormat="1" applyFill="1" applyBorder="1" applyAlignment="1">
      <alignment/>
    </xf>
    <xf numFmtId="4" fontId="0" fillId="34" borderId="22" xfId="0" applyNumberFormat="1" applyFill="1" applyBorder="1" applyAlignment="1">
      <alignment horizontal="center"/>
    </xf>
    <xf numFmtId="4" fontId="0" fillId="34" borderId="32" xfId="0" applyNumberFormat="1" applyFill="1" applyBorder="1" applyAlignment="1">
      <alignment horizontal="center"/>
    </xf>
    <xf numFmtId="4" fontId="0" fillId="34" borderId="54" xfId="0" applyNumberFormat="1" applyFill="1" applyBorder="1" applyAlignment="1">
      <alignment horizontal="center"/>
    </xf>
    <xf numFmtId="0" fontId="52" fillId="0" borderId="0" xfId="0" applyFont="1" applyAlignment="1">
      <alignment/>
    </xf>
    <xf numFmtId="166" fontId="51" fillId="34" borderId="0" xfId="0" applyNumberFormat="1" applyFont="1" applyFill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6" fillId="34" borderId="51" xfId="65" applyFont="1" applyFill="1" applyBorder="1" applyAlignment="1">
      <alignment horizontal="center"/>
      <protection/>
    </xf>
    <xf numFmtId="0" fontId="6" fillId="34" borderId="50" xfId="65" applyFont="1" applyFill="1" applyBorder="1" applyAlignment="1">
      <alignment horizontal="center"/>
      <protection/>
    </xf>
    <xf numFmtId="0" fontId="8" fillId="34" borderId="22" xfId="65" applyFont="1" applyFill="1" applyBorder="1" applyAlignment="1">
      <alignment horizontal="center" vertical="center"/>
      <protection/>
    </xf>
    <xf numFmtId="0" fontId="8" fillId="34" borderId="23" xfId="65" applyFont="1" applyFill="1" applyBorder="1" applyAlignment="1">
      <alignment horizontal="center" vertical="center"/>
      <protection/>
    </xf>
    <xf numFmtId="0" fontId="8" fillId="34" borderId="14" xfId="65" applyFont="1" applyFill="1" applyBorder="1" applyAlignment="1">
      <alignment horizontal="right" vertical="center"/>
      <protection/>
    </xf>
    <xf numFmtId="0" fontId="8" fillId="34" borderId="25" xfId="65" applyFont="1" applyFill="1" applyBorder="1" applyAlignment="1">
      <alignment horizontal="right" vertical="center"/>
      <protection/>
    </xf>
    <xf numFmtId="166" fontId="8" fillId="34" borderId="25" xfId="65" applyNumberFormat="1" applyFont="1" applyFill="1" applyBorder="1" applyAlignment="1">
      <alignment horizontal="left" vertical="center"/>
      <protection/>
    </xf>
  </cellXfs>
  <cellStyles count="6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Euro 2 2" xfId="46"/>
    <cellStyle name="Euro 3" xfId="47"/>
    <cellStyle name="Euro 3 2" xfId="48"/>
    <cellStyle name="Insatisfaisant" xfId="49"/>
    <cellStyle name="Hyperlink" xfId="50"/>
    <cellStyle name="Followed Hyperlink" xfId="51"/>
    <cellStyle name="Comma" xfId="52"/>
    <cellStyle name="Comma [0]" xfId="53"/>
    <cellStyle name="Milliers 2" xfId="54"/>
    <cellStyle name="Milliers 3" xfId="55"/>
    <cellStyle name="Milliers 3 2" xfId="56"/>
    <cellStyle name="Milliers 4" xfId="57"/>
    <cellStyle name="Milliers 4 2" xfId="58"/>
    <cellStyle name="Currency" xfId="59"/>
    <cellStyle name="Currency [0]" xfId="60"/>
    <cellStyle name="Neutre" xfId="61"/>
    <cellStyle name="Normal 2" xfId="62"/>
    <cellStyle name="Normal 3" xfId="63"/>
    <cellStyle name="Normal 3 2" xfId="64"/>
    <cellStyle name="Normal 4" xfId="65"/>
    <cellStyle name="Normal 4 2" xfId="66"/>
    <cellStyle name="Percent" xfId="67"/>
    <cellStyle name="Pourcentage 2" xfId="68"/>
    <cellStyle name="Pourcentage 3" xfId="69"/>
    <cellStyle name="Pourcentage 3 2" xfId="70"/>
    <cellStyle name="Pourcentage 4" xfId="71"/>
    <cellStyle name="Pourcentage 4 2" xfId="72"/>
    <cellStyle name="Satisfaisant" xfId="73"/>
    <cellStyle name="Sortie" xfId="74"/>
    <cellStyle name="Texte explicatif" xfId="75"/>
    <cellStyle name="Titre" xfId="76"/>
    <cellStyle name="Titre 1" xfId="77"/>
    <cellStyle name="Titre 2" xfId="78"/>
    <cellStyle name="Titre 3" xfId="79"/>
    <cellStyle name="Titre 4" xfId="80"/>
    <cellStyle name="Total" xfId="81"/>
    <cellStyle name="Vérification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J1212"/>
  <sheetViews>
    <sheetView tabSelected="1" zoomScalePageLayoutView="0" workbookViewId="0" topLeftCell="A136">
      <selection activeCell="R7" sqref="R7"/>
    </sheetView>
  </sheetViews>
  <sheetFormatPr defaultColWidth="11.421875" defaultRowHeight="15"/>
  <cols>
    <col min="1" max="1" width="13.140625" style="0" customWidth="1"/>
    <col min="2" max="2" width="15.140625" style="0" customWidth="1"/>
    <col min="4" max="4" width="15.8515625" style="53" bestFit="1" customWidth="1"/>
    <col min="5" max="5" width="15.8515625" style="53" customWidth="1"/>
    <col min="6" max="6" width="12.8515625" style="53" customWidth="1"/>
    <col min="7" max="7" width="12.7109375" style="0" customWidth="1"/>
    <col min="8" max="8" width="16.00390625" style="0" customWidth="1"/>
    <col min="10" max="10" width="13.00390625" style="0" customWidth="1"/>
    <col min="11" max="11" width="14.140625" style="0" customWidth="1"/>
    <col min="12" max="13" width="14.00390625" style="0" customWidth="1"/>
    <col min="14" max="14" width="13.140625" style="0" customWidth="1"/>
    <col min="15" max="15" width="14.7109375" style="0" customWidth="1"/>
    <col min="16" max="16" width="13.28125" style="0" customWidth="1"/>
    <col min="17" max="17" width="5.00390625" style="7" customWidth="1"/>
    <col min="18" max="18" width="18.8515625" style="173" customWidth="1"/>
    <col min="19" max="19" width="5.00390625" style="7" customWidth="1"/>
    <col min="20" max="20" width="21.7109375" style="0" customWidth="1"/>
    <col min="23" max="23" width="16.8515625" style="0" customWidth="1"/>
    <col min="27" max="27" width="15.57421875" style="0" customWidth="1"/>
  </cols>
  <sheetData>
    <row r="1" ht="15">
      <c r="B1" s="240" t="s">
        <v>72</v>
      </c>
    </row>
    <row r="2" ht="15.75" thickBot="1"/>
    <row r="3" spans="1:16" ht="15.75" thickBot="1">
      <c r="A3" s="153" t="s">
        <v>57</v>
      </c>
      <c r="B3" s="152"/>
      <c r="C3" s="152"/>
      <c r="D3" s="154">
        <f>D9*'Nb shares'!D5</f>
        <v>8634312524.5</v>
      </c>
      <c r="E3" s="154">
        <f>E9*'Nb shares'!E5</f>
        <v>39497445192.15</v>
      </c>
      <c r="F3" s="154">
        <f>F9*'Nb shares'!F5</f>
        <v>3140293647.88</v>
      </c>
      <c r="G3" s="154">
        <f>G9*'Nb shares'!G5</f>
        <v>7058633373.840001</v>
      </c>
      <c r="H3" s="154">
        <f>H9*'Nb shares'!H5</f>
        <v>10652885670.655</v>
      </c>
      <c r="I3" s="154">
        <f>I9*'Nb shares'!I5</f>
        <v>77959378.96000001</v>
      </c>
      <c r="J3" s="154">
        <f>J9*'Nb shares'!J5</f>
        <v>53717044555.84</v>
      </c>
      <c r="K3" s="154">
        <f>K9*'Nb shares'!K5</f>
        <v>45638567643.435</v>
      </c>
      <c r="L3" s="154">
        <f>L9*'Nb shares'!L5</f>
        <v>28276851463.525</v>
      </c>
      <c r="M3" s="154">
        <f>M9*'Nb shares'!M5</f>
        <v>20330907025</v>
      </c>
      <c r="N3" s="154">
        <f>N9*'Nb shares'!N5</f>
        <v>20102911144.925</v>
      </c>
      <c r="O3" s="154">
        <f>O9*'Nb shares'!O5</f>
        <v>0</v>
      </c>
      <c r="P3" s="154">
        <f>P9*'Nb shares'!P5</f>
        <v>9543458632.5</v>
      </c>
    </row>
    <row r="4" spans="1:3" ht="15">
      <c r="A4" s="1" t="e">
        <f>_XLL.RHISTORY(".FCHI;ADP.PA;AIR.PA;AIRF.PA;AREVA.PA;CNPP.PA;DEXI.BR;EDF.PA;GSZ.PA;ORAN.PA;RENA.PA;SAF.PA;TCH.PA;TCFP.PA",B4:C4,"START:30DEC11 INTERVAL:1D",,"CH:In;Fd TSREPEAT:N",B7)</f>
        <v>#NAME?</v>
      </c>
      <c r="B4" t="s">
        <v>0</v>
      </c>
      <c r="C4" t="s">
        <v>1</v>
      </c>
    </row>
    <row r="5" ht="15">
      <c r="A5" s="1"/>
    </row>
    <row r="6" spans="1:2" ht="15">
      <c r="A6" s="1"/>
      <c r="B6" s="240" t="s">
        <v>72</v>
      </c>
    </row>
    <row r="7" spans="3:33" ht="15">
      <c r="C7" s="3" t="s">
        <v>36</v>
      </c>
      <c r="D7" s="54" t="s">
        <v>2</v>
      </c>
      <c r="E7" s="54" t="s">
        <v>67</v>
      </c>
      <c r="F7" s="54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3" t="s">
        <v>8</v>
      </c>
      <c r="L7" s="3" t="s">
        <v>54</v>
      </c>
      <c r="M7" s="3" t="s">
        <v>9</v>
      </c>
      <c r="N7" s="3" t="s">
        <v>10</v>
      </c>
      <c r="O7" s="3" t="s">
        <v>11</v>
      </c>
      <c r="P7" s="3" t="s">
        <v>15</v>
      </c>
      <c r="U7" s="54" t="s">
        <v>2</v>
      </c>
      <c r="V7" s="54" t="s">
        <v>67</v>
      </c>
      <c r="W7" s="54" t="s">
        <v>3</v>
      </c>
      <c r="X7" s="3" t="s">
        <v>4</v>
      </c>
      <c r="Y7" s="3" t="s">
        <v>5</v>
      </c>
      <c r="Z7" s="3" t="s">
        <v>6</v>
      </c>
      <c r="AA7" s="3" t="s">
        <v>7</v>
      </c>
      <c r="AB7" s="3" t="s">
        <v>8</v>
      </c>
      <c r="AC7" s="3" t="s">
        <v>54</v>
      </c>
      <c r="AD7" s="3" t="s">
        <v>9</v>
      </c>
      <c r="AE7" s="3" t="s">
        <v>10</v>
      </c>
      <c r="AF7" s="3" t="s">
        <v>11</v>
      </c>
      <c r="AG7" s="3" t="s">
        <v>15</v>
      </c>
    </row>
    <row r="8" spans="2:33" ht="15">
      <c r="B8" t="s">
        <v>12</v>
      </c>
      <c r="C8" t="s">
        <v>13</v>
      </c>
      <c r="D8" s="53" t="s">
        <v>13</v>
      </c>
      <c r="E8" s="53" t="s">
        <v>13</v>
      </c>
      <c r="F8" s="53" t="s">
        <v>13</v>
      </c>
      <c r="G8" t="s">
        <v>13</v>
      </c>
      <c r="H8" t="s">
        <v>13</v>
      </c>
      <c r="I8" t="s">
        <v>13</v>
      </c>
      <c r="J8" t="s">
        <v>13</v>
      </c>
      <c r="K8" t="s">
        <v>13</v>
      </c>
      <c r="L8" t="s">
        <v>13</v>
      </c>
      <c r="M8" t="s">
        <v>13</v>
      </c>
      <c r="N8" t="s">
        <v>13</v>
      </c>
      <c r="O8" t="s">
        <v>13</v>
      </c>
      <c r="P8" t="s">
        <v>13</v>
      </c>
      <c r="T8" s="2">
        <v>41740</v>
      </c>
      <c r="U8" s="6">
        <v>50106687</v>
      </c>
      <c r="V8" s="6">
        <v>85835477</v>
      </c>
      <c r="W8" s="6">
        <v>47663693</v>
      </c>
      <c r="X8" s="6">
        <v>83074461</v>
      </c>
      <c r="Y8" s="6">
        <v>7645754</v>
      </c>
      <c r="Z8" s="6">
        <v>111698999</v>
      </c>
      <c r="AA8" s="6">
        <v>1571433448</v>
      </c>
      <c r="AB8" s="6">
        <v>885797264</v>
      </c>
      <c r="AC8" s="6">
        <v>356194433</v>
      </c>
      <c r="AD8" s="6">
        <v>44387915</v>
      </c>
      <c r="AE8" s="6">
        <f aca="true" t="shared" si="0" ref="AE8:AE37">112940227-19500000</f>
        <v>93440227</v>
      </c>
      <c r="AF8" s="6">
        <v>10</v>
      </c>
      <c r="AG8" s="6">
        <v>54788714</v>
      </c>
    </row>
    <row r="9" spans="1:33" ht="15">
      <c r="A9" t="s">
        <v>14</v>
      </c>
      <c r="B9" s="2">
        <v>41708</v>
      </c>
      <c r="C9" s="5">
        <v>4370.84</v>
      </c>
      <c r="D9" s="52">
        <v>87.25</v>
      </c>
      <c r="E9" s="52">
        <v>50.49</v>
      </c>
      <c r="F9" s="52">
        <v>10.46</v>
      </c>
      <c r="G9" s="4">
        <v>18.42</v>
      </c>
      <c r="H9" s="4">
        <v>15.515</v>
      </c>
      <c r="I9" s="4">
        <v>0.04</v>
      </c>
      <c r="J9" s="4">
        <v>28.88</v>
      </c>
      <c r="K9" s="4">
        <v>18.915</v>
      </c>
      <c r="L9" s="4">
        <v>10.675</v>
      </c>
      <c r="M9" s="4">
        <v>68.75</v>
      </c>
      <c r="N9" s="4">
        <v>48.205</v>
      </c>
      <c r="O9" s="4">
        <v>4.77</v>
      </c>
      <c r="P9" s="4">
        <v>46.385</v>
      </c>
      <c r="R9" s="173">
        <f>(D9*U32)+(E9*V32)+(F9*W32)+(G9*X32)+(H9*Y32)+(I9*Z32)+(J9*AA32)+(K9*AB32)+(L9*AC32)+(M9*AD32)+(N9*AE32)+(O9*AF32)+(P9*AG32)</f>
        <v>86895085952.59999</v>
      </c>
      <c r="T9" s="2">
        <v>41739</v>
      </c>
      <c r="U9" s="6">
        <v>50106687</v>
      </c>
      <c r="V9" s="6">
        <v>85835477</v>
      </c>
      <c r="W9" s="6">
        <v>47663693</v>
      </c>
      <c r="X9" s="6">
        <v>83074461</v>
      </c>
      <c r="Y9" s="6">
        <v>7645754</v>
      </c>
      <c r="Z9" s="6">
        <v>111698999</v>
      </c>
      <c r="AA9" s="6">
        <v>1571433448</v>
      </c>
      <c r="AB9" s="6">
        <v>885797264</v>
      </c>
      <c r="AC9" s="6">
        <v>356194433</v>
      </c>
      <c r="AD9" s="6">
        <v>44387915</v>
      </c>
      <c r="AE9" s="6">
        <f t="shared" si="0"/>
        <v>93440227</v>
      </c>
      <c r="AF9" s="6">
        <v>10</v>
      </c>
      <c r="AG9" s="6">
        <v>54788714</v>
      </c>
    </row>
    <row r="10" spans="2:33" ht="15">
      <c r="B10" s="2">
        <v>41705</v>
      </c>
      <c r="C10" s="5">
        <v>4366.42</v>
      </c>
      <c r="D10" s="52">
        <v>87.21</v>
      </c>
      <c r="E10" s="52">
        <v>51.31</v>
      </c>
      <c r="F10" s="52">
        <v>10.4</v>
      </c>
      <c r="G10" s="4">
        <v>18.605</v>
      </c>
      <c r="H10" s="4">
        <v>15.505</v>
      </c>
      <c r="I10" s="4">
        <v>0.04</v>
      </c>
      <c r="J10" s="4">
        <v>28.585</v>
      </c>
      <c r="K10" s="4">
        <v>18.745</v>
      </c>
      <c r="L10" s="4">
        <v>10.235</v>
      </c>
      <c r="M10" s="4">
        <v>69.71</v>
      </c>
      <c r="N10" s="4">
        <v>49.2</v>
      </c>
      <c r="O10" s="4">
        <v>4.746</v>
      </c>
      <c r="P10" s="4">
        <v>46.5</v>
      </c>
      <c r="R10" s="173">
        <f>(D10*U33)+(E10*V33)+(F10*W33)+(G10*X33)+(H10*Y33)+(I10*Z33)+(J10*AA33)+(K10*AB33)+(L10*AC33)+(M10*AD33)+(N10*AE33)+(O10*AF33)+(P10*AG33)</f>
        <v>86346901446</v>
      </c>
      <c r="T10" s="2">
        <v>41738</v>
      </c>
      <c r="U10" s="6">
        <v>50106687</v>
      </c>
      <c r="V10" s="6">
        <v>85835477</v>
      </c>
      <c r="W10" s="6">
        <v>47663693</v>
      </c>
      <c r="X10" s="6">
        <v>83074461</v>
      </c>
      <c r="Y10" s="6">
        <v>7645754</v>
      </c>
      <c r="Z10" s="6">
        <v>111698999</v>
      </c>
      <c r="AA10" s="6">
        <v>1571433448</v>
      </c>
      <c r="AB10" s="6">
        <v>885797264</v>
      </c>
      <c r="AC10" s="6">
        <v>356194433</v>
      </c>
      <c r="AD10" s="6">
        <v>44387915</v>
      </c>
      <c r="AE10" s="6">
        <f t="shared" si="0"/>
        <v>93440227</v>
      </c>
      <c r="AF10" s="6">
        <v>10</v>
      </c>
      <c r="AG10" s="6">
        <v>54788714</v>
      </c>
    </row>
    <row r="11" spans="2:33" ht="15">
      <c r="B11" s="2">
        <v>41704</v>
      </c>
      <c r="C11" s="5">
        <v>4417.04</v>
      </c>
      <c r="D11" s="52">
        <v>87.84</v>
      </c>
      <c r="E11" s="52">
        <v>52.96</v>
      </c>
      <c r="F11" s="52">
        <v>9.958</v>
      </c>
      <c r="G11" s="4">
        <v>18.8</v>
      </c>
      <c r="H11" s="4">
        <v>15.895</v>
      </c>
      <c r="I11" s="4">
        <v>0.05</v>
      </c>
      <c r="J11" s="4">
        <v>28.695</v>
      </c>
      <c r="K11" s="4">
        <v>19.04</v>
      </c>
      <c r="L11" s="4">
        <v>10.13</v>
      </c>
      <c r="M11" s="4">
        <v>71.7</v>
      </c>
      <c r="N11" s="4">
        <v>49.74</v>
      </c>
      <c r="O11" s="4">
        <v>4.83</v>
      </c>
      <c r="P11" s="4">
        <v>47</v>
      </c>
      <c r="R11" s="173">
        <f>(D11*U34)+(E11*V34)+(F11*W34)+(G11*X34)+(H11*Y34)+(I11*Z34)+(J11*AA34)+(K11*AB34)+(L11*AC34)+(M11*AD34)+(N11*AE34)+(O11*AF34)+(P11*AG34)</f>
        <v>87082279685.46399</v>
      </c>
      <c r="T11" s="2">
        <v>41737</v>
      </c>
      <c r="U11" s="6">
        <v>50106687</v>
      </c>
      <c r="V11" s="6">
        <v>85835477</v>
      </c>
      <c r="W11" s="6">
        <v>47663693</v>
      </c>
      <c r="X11" s="6">
        <v>83074461</v>
      </c>
      <c r="Y11" s="6">
        <v>7645754</v>
      </c>
      <c r="Z11" s="6">
        <v>111698999</v>
      </c>
      <c r="AA11" s="6">
        <v>1571433448</v>
      </c>
      <c r="AB11" s="6">
        <v>885797264</v>
      </c>
      <c r="AC11" s="6">
        <v>356194433</v>
      </c>
      <c r="AD11" s="6">
        <v>44387915</v>
      </c>
      <c r="AE11" s="6">
        <f t="shared" si="0"/>
        <v>93440227</v>
      </c>
      <c r="AF11" s="6">
        <v>10</v>
      </c>
      <c r="AG11" s="6">
        <v>54788714</v>
      </c>
    </row>
    <row r="12" spans="2:33" ht="15">
      <c r="B12" s="2">
        <v>41703</v>
      </c>
      <c r="C12" s="5">
        <v>4391.25</v>
      </c>
      <c r="D12" s="52">
        <v>87.13</v>
      </c>
      <c r="E12" s="52">
        <v>52.75</v>
      </c>
      <c r="F12" s="52">
        <v>9.9</v>
      </c>
      <c r="G12" s="4">
        <v>19.2</v>
      </c>
      <c r="H12" s="4">
        <v>15.605</v>
      </c>
      <c r="I12" s="4">
        <v>0.04</v>
      </c>
      <c r="J12" s="4">
        <v>28.8</v>
      </c>
      <c r="K12" s="4">
        <v>18.88</v>
      </c>
      <c r="L12" s="4">
        <v>9.165</v>
      </c>
      <c r="M12" s="4">
        <v>71.99</v>
      </c>
      <c r="N12" s="4">
        <v>50</v>
      </c>
      <c r="O12" s="4">
        <v>4.84</v>
      </c>
      <c r="P12" s="4">
        <v>47.945</v>
      </c>
      <c r="R12" s="173">
        <f>(D12*U35)+(E12*V35)+(F12*W35)+(G12*X35)+(H12*Y35)+(I12*Z35)+(J12*AA35)+(K12*AB35)+(L12*AC35)+(M12*AD35)+(N12*AE35)+(O12*AF35)+(P12*AG35)</f>
        <v>86824297130.235</v>
      </c>
      <c r="T12" s="2">
        <v>41736</v>
      </c>
      <c r="U12" s="6">
        <v>50106687</v>
      </c>
      <c r="V12" s="6">
        <v>85835477</v>
      </c>
      <c r="W12" s="6">
        <v>47663693</v>
      </c>
      <c r="X12" s="6">
        <v>83074461</v>
      </c>
      <c r="Y12" s="6">
        <v>7645754</v>
      </c>
      <c r="Z12" s="6">
        <v>111698999</v>
      </c>
      <c r="AA12" s="6">
        <v>1571433448</v>
      </c>
      <c r="AB12" s="6">
        <v>885797264</v>
      </c>
      <c r="AC12" s="6">
        <v>356194433</v>
      </c>
      <c r="AD12" s="6">
        <v>44387915</v>
      </c>
      <c r="AE12" s="6">
        <f t="shared" si="0"/>
        <v>93440227</v>
      </c>
      <c r="AF12" s="6">
        <v>10</v>
      </c>
      <c r="AG12" s="6">
        <v>54788714</v>
      </c>
    </row>
    <row r="13" spans="2:33" ht="15">
      <c r="B13" s="2">
        <v>41702</v>
      </c>
      <c r="C13" s="5">
        <v>4395.9</v>
      </c>
      <c r="D13" s="52">
        <v>86.61</v>
      </c>
      <c r="E13" s="52">
        <v>53.36</v>
      </c>
      <c r="F13" s="52">
        <v>9.886</v>
      </c>
      <c r="G13" s="4">
        <v>19.05</v>
      </c>
      <c r="H13" s="4">
        <v>15.46</v>
      </c>
      <c r="I13" s="4">
        <v>0.05</v>
      </c>
      <c r="J13" s="4">
        <v>28.655</v>
      </c>
      <c r="K13" s="4">
        <v>18.71</v>
      </c>
      <c r="L13" s="4">
        <v>9.087</v>
      </c>
      <c r="M13" s="4">
        <v>69.98</v>
      </c>
      <c r="N13" s="4">
        <v>51.13</v>
      </c>
      <c r="O13" s="4">
        <v>4.87</v>
      </c>
      <c r="P13" s="4">
        <v>48.37</v>
      </c>
      <c r="R13" s="173">
        <f>(D13*U36)+(E13*V36)+(F13*W36)+(G13*X36)+(H13*Y36)+(I13*Z36)+(J13*AA36)+(K13*AB36)+(L13*AC36)+(M13*AD36)+(N13*AE36)+(O13*AF36)+(P13*AG36)</f>
        <v>86470907589.26898</v>
      </c>
      <c r="T13" s="2">
        <v>41733</v>
      </c>
      <c r="U13" s="6">
        <v>50106687</v>
      </c>
      <c r="V13" s="6">
        <v>85835477</v>
      </c>
      <c r="W13" s="6">
        <v>47663693</v>
      </c>
      <c r="X13" s="6">
        <v>83074461</v>
      </c>
      <c r="Y13" s="6">
        <v>7645754</v>
      </c>
      <c r="Z13" s="6">
        <v>111698999</v>
      </c>
      <c r="AA13" s="6">
        <v>1571433448</v>
      </c>
      <c r="AB13" s="6">
        <v>885797264</v>
      </c>
      <c r="AC13" s="6">
        <v>356194433</v>
      </c>
      <c r="AD13" s="6">
        <v>44387915</v>
      </c>
      <c r="AE13" s="6">
        <f t="shared" si="0"/>
        <v>93440227</v>
      </c>
      <c r="AF13" s="6">
        <v>10</v>
      </c>
      <c r="AG13" s="6">
        <v>54788714</v>
      </c>
    </row>
    <row r="14" spans="2:33" ht="15">
      <c r="B14" s="2">
        <v>41701</v>
      </c>
      <c r="C14" s="5">
        <v>4290.87</v>
      </c>
      <c r="D14" s="52">
        <v>86.1</v>
      </c>
      <c r="E14" s="52">
        <v>51.7</v>
      </c>
      <c r="F14" s="52">
        <v>9.663</v>
      </c>
      <c r="G14" s="4">
        <v>19.5</v>
      </c>
      <c r="H14" s="4">
        <v>15.23</v>
      </c>
      <c r="I14" s="4">
        <v>0.04</v>
      </c>
      <c r="J14" s="4">
        <v>28.49</v>
      </c>
      <c r="K14" s="4">
        <v>18.225</v>
      </c>
      <c r="L14" s="4">
        <v>8.853</v>
      </c>
      <c r="M14" s="4">
        <v>68.3</v>
      </c>
      <c r="N14" s="4">
        <v>50.51</v>
      </c>
      <c r="O14" s="4">
        <v>4.75</v>
      </c>
      <c r="P14" s="4">
        <v>47.555</v>
      </c>
      <c r="R14" s="173">
        <f>(D14*U37)+(E14*V37)+(F14*W37)+(G14*X37)+(H14*Y37)+(I14*Z37)+(J14*AA37)+(K14*AB37)+(L14*AC37)+(M14*AD37)+(N14*AE37)+(O14*AF37)+(P14*AG37)</f>
        <v>85377340147.24802</v>
      </c>
      <c r="T14" s="2">
        <v>41732</v>
      </c>
      <c r="U14" s="6">
        <v>50106687</v>
      </c>
      <c r="V14" s="6">
        <v>85835477</v>
      </c>
      <c r="W14" s="6">
        <v>47663693</v>
      </c>
      <c r="X14" s="6">
        <v>83074461</v>
      </c>
      <c r="Y14" s="6">
        <v>7645754</v>
      </c>
      <c r="Z14" s="6">
        <v>111698999</v>
      </c>
      <c r="AA14" s="6">
        <v>1571433448</v>
      </c>
      <c r="AB14" s="6">
        <v>885797264</v>
      </c>
      <c r="AC14" s="6">
        <v>356194433</v>
      </c>
      <c r="AD14" s="6">
        <v>44387915</v>
      </c>
      <c r="AE14" s="6">
        <f t="shared" si="0"/>
        <v>93440227</v>
      </c>
      <c r="AF14" s="6">
        <v>10</v>
      </c>
      <c r="AG14" s="6">
        <v>54788714</v>
      </c>
    </row>
    <row r="15" spans="2:33" ht="15">
      <c r="B15" s="2">
        <v>41698</v>
      </c>
      <c r="C15" s="5">
        <v>4408.08</v>
      </c>
      <c r="D15" s="52">
        <v>87.94</v>
      </c>
      <c r="E15" s="52">
        <v>53.39</v>
      </c>
      <c r="F15" s="52">
        <v>10.005</v>
      </c>
      <c r="G15" s="4">
        <v>19.17</v>
      </c>
      <c r="H15" s="4">
        <v>15.62</v>
      </c>
      <c r="I15" s="4">
        <v>0.04</v>
      </c>
      <c r="J15" s="4">
        <v>28.815</v>
      </c>
      <c r="K15" s="4">
        <v>18.59</v>
      </c>
      <c r="L15" s="4">
        <v>9.069</v>
      </c>
      <c r="M15" s="4">
        <v>72.21</v>
      </c>
      <c r="N15" s="4">
        <v>51.01</v>
      </c>
      <c r="O15" s="4">
        <v>4.881</v>
      </c>
      <c r="P15" s="4">
        <v>48.1</v>
      </c>
      <c r="R15" s="173">
        <f>(D15*U38)+(E15*V38)+(F15*W38)+(G15*X38)+(H15*Y38)+(I15*Z38)+(J15*AA38)+(K15*AB38)+(L15*AC38)+(M15*AD38)+(N15*AE38)+(O15*AF38)+(P15*AG38)</f>
        <v>86767573243.47198</v>
      </c>
      <c r="T15" s="2">
        <v>41731</v>
      </c>
      <c r="U15" s="6">
        <v>50106687</v>
      </c>
      <c r="V15" s="6">
        <v>85835477</v>
      </c>
      <c r="W15" s="6">
        <v>47663693</v>
      </c>
      <c r="X15" s="6">
        <v>83074461</v>
      </c>
      <c r="Y15" s="6">
        <v>7645754</v>
      </c>
      <c r="Z15" s="6">
        <v>111698999</v>
      </c>
      <c r="AA15" s="6">
        <v>1571433448</v>
      </c>
      <c r="AB15" s="6">
        <v>885797264</v>
      </c>
      <c r="AC15" s="6">
        <v>356194433</v>
      </c>
      <c r="AD15" s="6">
        <v>44387915</v>
      </c>
      <c r="AE15" s="6">
        <f t="shared" si="0"/>
        <v>93440227</v>
      </c>
      <c r="AF15" s="6">
        <v>10</v>
      </c>
      <c r="AG15" s="6">
        <v>54788714</v>
      </c>
    </row>
    <row r="16" spans="2:33" ht="15">
      <c r="B16" s="2">
        <v>41697</v>
      </c>
      <c r="C16" s="5">
        <v>4396.39</v>
      </c>
      <c r="D16" s="52">
        <v>88.06</v>
      </c>
      <c r="E16" s="52">
        <v>53.78</v>
      </c>
      <c r="F16" s="52">
        <v>10.04</v>
      </c>
      <c r="G16" s="4">
        <v>18.945</v>
      </c>
      <c r="H16" s="4">
        <v>15.545</v>
      </c>
      <c r="I16" s="4">
        <v>0.04</v>
      </c>
      <c r="J16" s="4">
        <v>28.285</v>
      </c>
      <c r="K16" s="4">
        <v>18.615</v>
      </c>
      <c r="L16" s="4">
        <v>9.2</v>
      </c>
      <c r="M16" s="4">
        <v>72.79</v>
      </c>
      <c r="N16" s="4">
        <v>49.865</v>
      </c>
      <c r="O16" s="4">
        <v>4.808</v>
      </c>
      <c r="P16" s="4">
        <v>48.615</v>
      </c>
      <c r="R16" s="173">
        <f>(D16*U39)+(E16*V39)+(F16*W39)+(G16*X39)+(H16*Y39)+(I16*Z39)+(J16*AA39)+(K16*AB39)+(L16*AC39)+(M16*AD39)+(N16*AE39)+(O16*AF39)+(P16*AG39)</f>
        <v>85972383718.57</v>
      </c>
      <c r="T16" s="2">
        <v>41730</v>
      </c>
      <c r="U16" s="6">
        <v>50106687</v>
      </c>
      <c r="V16" s="6">
        <v>85835477</v>
      </c>
      <c r="W16" s="6">
        <v>47663693</v>
      </c>
      <c r="X16" s="6">
        <v>83074461</v>
      </c>
      <c r="Y16" s="6">
        <v>7645754</v>
      </c>
      <c r="Z16" s="6">
        <v>111698999</v>
      </c>
      <c r="AA16" s="6">
        <v>1571433448</v>
      </c>
      <c r="AB16" s="6">
        <v>885797264</v>
      </c>
      <c r="AC16" s="6">
        <v>356194433</v>
      </c>
      <c r="AD16" s="6">
        <v>44387915</v>
      </c>
      <c r="AE16" s="6">
        <f t="shared" si="0"/>
        <v>93440227</v>
      </c>
      <c r="AF16" s="6">
        <v>10</v>
      </c>
      <c r="AG16" s="6">
        <v>54788714</v>
      </c>
    </row>
    <row r="17" spans="2:33" ht="15">
      <c r="B17" s="2">
        <v>41696</v>
      </c>
      <c r="C17" s="5">
        <v>4396.91</v>
      </c>
      <c r="D17" s="52">
        <v>87.6</v>
      </c>
      <c r="E17" s="52">
        <v>53.97</v>
      </c>
      <c r="F17" s="52">
        <v>9.985</v>
      </c>
      <c r="G17" s="4">
        <v>21.84</v>
      </c>
      <c r="H17" s="4">
        <v>15.56</v>
      </c>
      <c r="I17" s="4">
        <v>0.05</v>
      </c>
      <c r="J17" s="4">
        <v>28.135</v>
      </c>
      <c r="K17" s="4">
        <v>17.555</v>
      </c>
      <c r="L17" s="4">
        <v>9.305</v>
      </c>
      <c r="M17" s="4">
        <v>74.17</v>
      </c>
      <c r="N17" s="4">
        <v>49.54</v>
      </c>
      <c r="O17" s="4">
        <v>4.835</v>
      </c>
      <c r="P17" s="4">
        <v>48.75</v>
      </c>
      <c r="R17" s="173">
        <f>(D17*U40)+(E17*V40)+(F17*W40)+(G17*X40)+(H17*Y40)+(I17*Z40)+(J17*AA40)+(K17*AB40)+(L17*AC40)+(M17*AD40)+(N17*AE40)+(O17*AF40)+(P17*AG40)</f>
        <v>85105778144.97002</v>
      </c>
      <c r="T17" s="2">
        <v>41729</v>
      </c>
      <c r="U17" s="6">
        <v>50106687</v>
      </c>
      <c r="V17" s="6">
        <v>85835477</v>
      </c>
      <c r="W17" s="6">
        <v>47663693</v>
      </c>
      <c r="X17" s="6">
        <v>83074461</v>
      </c>
      <c r="Y17" s="6">
        <v>7645754</v>
      </c>
      <c r="Z17" s="6">
        <v>111698999</v>
      </c>
      <c r="AA17" s="6">
        <v>1571433448</v>
      </c>
      <c r="AB17" s="6">
        <v>885797264</v>
      </c>
      <c r="AC17" s="6">
        <v>356194433</v>
      </c>
      <c r="AD17" s="6">
        <v>44387915</v>
      </c>
      <c r="AE17" s="6">
        <f t="shared" si="0"/>
        <v>93440227</v>
      </c>
      <c r="AF17" s="6">
        <v>10</v>
      </c>
      <c r="AG17" s="6">
        <v>54788714</v>
      </c>
    </row>
    <row r="18" spans="2:33" ht="15">
      <c r="B18" s="2">
        <v>41695</v>
      </c>
      <c r="C18" s="5">
        <v>4414.55</v>
      </c>
      <c r="D18" s="52">
        <v>87.58</v>
      </c>
      <c r="E18" s="52">
        <v>53.11</v>
      </c>
      <c r="F18" s="52">
        <v>9.625</v>
      </c>
      <c r="G18" s="4">
        <v>21.2</v>
      </c>
      <c r="H18" s="4">
        <v>15.6</v>
      </c>
      <c r="I18" s="4">
        <v>0.05</v>
      </c>
      <c r="J18" s="4">
        <v>28.74</v>
      </c>
      <c r="K18" s="4">
        <v>17.775</v>
      </c>
      <c r="L18" s="4">
        <v>9.63</v>
      </c>
      <c r="M18" s="4">
        <v>74.01</v>
      </c>
      <c r="N18" s="4">
        <v>50.7</v>
      </c>
      <c r="O18" s="4">
        <v>4.85</v>
      </c>
      <c r="P18" s="4">
        <v>48.75</v>
      </c>
      <c r="R18" s="173">
        <f>(D18*U41)+(E18*V41)+(F18*W41)+(G18*X41)+(H18*Y41)+(I18*Z41)+(J18*AA41)+(K18*AB41)+(L18*AC41)+(M18*AD41)+(N18*AE41)+(O18*AF41)+(P18*AG41)</f>
        <v>86323581168.56499</v>
      </c>
      <c r="T18" s="2">
        <v>41726</v>
      </c>
      <c r="U18" s="6">
        <v>50106687</v>
      </c>
      <c r="V18" s="6">
        <v>85835477</v>
      </c>
      <c r="W18" s="6">
        <v>47663693</v>
      </c>
      <c r="X18" s="6">
        <v>83074461</v>
      </c>
      <c r="Y18" s="6">
        <v>7645754</v>
      </c>
      <c r="Z18" s="6">
        <v>111698999</v>
      </c>
      <c r="AA18" s="6">
        <v>1571433448</v>
      </c>
      <c r="AB18" s="6">
        <v>885797264</v>
      </c>
      <c r="AC18" s="6">
        <v>356194433</v>
      </c>
      <c r="AD18" s="6">
        <v>44387915</v>
      </c>
      <c r="AE18" s="6">
        <f t="shared" si="0"/>
        <v>93440227</v>
      </c>
      <c r="AF18" s="6">
        <v>10</v>
      </c>
      <c r="AG18" s="6">
        <v>54788714</v>
      </c>
    </row>
    <row r="19" spans="2:33" ht="15">
      <c r="B19" s="2">
        <v>41694</v>
      </c>
      <c r="C19" s="5">
        <v>4419.13</v>
      </c>
      <c r="D19" s="52">
        <v>86.79</v>
      </c>
      <c r="E19" s="52">
        <v>53.07</v>
      </c>
      <c r="F19" s="52">
        <v>9.549</v>
      </c>
      <c r="G19" s="4">
        <v>21.05</v>
      </c>
      <c r="H19" s="4">
        <v>15.69</v>
      </c>
      <c r="I19" s="4">
        <v>0.05</v>
      </c>
      <c r="J19" s="4">
        <v>28.685</v>
      </c>
      <c r="K19" s="4">
        <v>18.025</v>
      </c>
      <c r="L19" s="4">
        <v>9.613</v>
      </c>
      <c r="M19" s="4">
        <v>74</v>
      </c>
      <c r="N19" s="4">
        <v>50.93</v>
      </c>
      <c r="O19" s="4">
        <v>4.829</v>
      </c>
      <c r="P19" s="4">
        <v>48.495</v>
      </c>
      <c r="R19" s="173">
        <f>(D19*U42)+(E19*V42)+(F19*W42)+(G19*X42)+(H19*Y42)+(I19*Z42)+(J19*AA42)+(K19*AB42)+(L19*AC42)+(M19*AD42)+(N19*AE42)+(O19*AF42)+(P19*AG42)</f>
        <v>86401209396.57597</v>
      </c>
      <c r="T19" s="2">
        <v>41725</v>
      </c>
      <c r="U19" s="6">
        <v>50106687</v>
      </c>
      <c r="V19" s="6">
        <v>85835477</v>
      </c>
      <c r="W19" s="6">
        <v>47663693</v>
      </c>
      <c r="X19" s="6">
        <v>83074461</v>
      </c>
      <c r="Y19" s="6">
        <v>7645754</v>
      </c>
      <c r="Z19" s="6">
        <v>111698999</v>
      </c>
      <c r="AA19" s="6">
        <v>1571433448</v>
      </c>
      <c r="AB19" s="6">
        <v>885797264</v>
      </c>
      <c r="AC19" s="6">
        <v>356194433</v>
      </c>
      <c r="AD19" s="6">
        <v>44387915</v>
      </c>
      <c r="AE19" s="6">
        <f t="shared" si="0"/>
        <v>93440227</v>
      </c>
      <c r="AF19" s="6">
        <v>10</v>
      </c>
      <c r="AG19" s="6">
        <v>54788714</v>
      </c>
    </row>
    <row r="20" spans="2:33" ht="15">
      <c r="B20" s="2">
        <v>41691</v>
      </c>
      <c r="C20" s="5">
        <v>4381.06</v>
      </c>
      <c r="D20" s="52">
        <v>84.92</v>
      </c>
      <c r="E20" s="52">
        <v>52.38</v>
      </c>
      <c r="F20" s="52">
        <v>9.285</v>
      </c>
      <c r="G20" s="4">
        <v>20.995</v>
      </c>
      <c r="H20" s="4">
        <v>15.585</v>
      </c>
      <c r="I20" s="4">
        <v>0.05</v>
      </c>
      <c r="J20" s="4">
        <v>28.48</v>
      </c>
      <c r="K20" s="4">
        <v>18.005</v>
      </c>
      <c r="L20" s="4">
        <v>9.434</v>
      </c>
      <c r="M20" s="4">
        <v>74.07</v>
      </c>
      <c r="N20" s="4">
        <v>52</v>
      </c>
      <c r="O20" s="4">
        <v>4.8</v>
      </c>
      <c r="P20" s="4">
        <v>47.75</v>
      </c>
      <c r="R20" s="173">
        <f>(D20*U43)+(E20*V43)+(F20*W43)+(G20*X43)+(H20*Y43)+(I20*Z43)+(J20*AA43)+(K20*AB43)+(L20*AC43)+(M20*AD43)+(N20*AE43)+(O20*AF43)+(P20*AG43)</f>
        <v>85888980297.372</v>
      </c>
      <c r="T20" s="2">
        <v>41724</v>
      </c>
      <c r="U20" s="6">
        <v>50106687</v>
      </c>
      <c r="V20" s="6">
        <v>85835477</v>
      </c>
      <c r="W20" s="6">
        <v>47663693</v>
      </c>
      <c r="X20" s="6">
        <v>83074461</v>
      </c>
      <c r="Y20" s="6">
        <v>7645754</v>
      </c>
      <c r="Z20" s="6">
        <v>111698999</v>
      </c>
      <c r="AA20" s="6">
        <v>1571433448</v>
      </c>
      <c r="AB20" s="6">
        <v>885797264</v>
      </c>
      <c r="AC20" s="6">
        <v>356194433</v>
      </c>
      <c r="AD20" s="6">
        <v>44387915</v>
      </c>
      <c r="AE20" s="6">
        <f t="shared" si="0"/>
        <v>93440227</v>
      </c>
      <c r="AF20" s="6">
        <v>10</v>
      </c>
      <c r="AG20" s="6">
        <v>54788714</v>
      </c>
    </row>
    <row r="21" spans="2:33" ht="15">
      <c r="B21" s="2">
        <v>41690</v>
      </c>
      <c r="C21" s="5">
        <v>4355.49</v>
      </c>
      <c r="D21" s="52">
        <v>84.74</v>
      </c>
      <c r="E21" s="52">
        <v>52.57</v>
      </c>
      <c r="F21" s="52">
        <v>9.102</v>
      </c>
      <c r="G21" s="4">
        <v>20.88</v>
      </c>
      <c r="H21" s="4">
        <v>15.19</v>
      </c>
      <c r="I21" s="4">
        <v>0.05</v>
      </c>
      <c r="J21" s="4">
        <v>28.35</v>
      </c>
      <c r="K21" s="4">
        <v>17.885</v>
      </c>
      <c r="L21" s="4">
        <v>9.384</v>
      </c>
      <c r="M21" s="4">
        <v>73.36</v>
      </c>
      <c r="N21" s="4">
        <v>52.43</v>
      </c>
      <c r="O21" s="4">
        <v>4.8</v>
      </c>
      <c r="P21" s="4">
        <v>47.655</v>
      </c>
      <c r="R21" s="173">
        <f>(D21*U44)+(E21*V44)+(F21*W44)+(G21*X44)+(H21*Y44)+(I21*Z44)+(J21*AA44)+(K21*AB44)+(L21*AC44)+(M21*AD44)+(N21*AE44)+(O21*AF44)+(P21*AG44)</f>
        <v>85550040951.238</v>
      </c>
      <c r="T21" s="2">
        <v>41723</v>
      </c>
      <c r="U21" s="6">
        <v>50106687</v>
      </c>
      <c r="V21" s="6">
        <v>85835477</v>
      </c>
      <c r="W21" s="6">
        <v>47663693</v>
      </c>
      <c r="X21" s="6">
        <v>83074461</v>
      </c>
      <c r="Y21" s="6">
        <v>7645754</v>
      </c>
      <c r="Z21" s="6">
        <v>111698999</v>
      </c>
      <c r="AA21" s="6">
        <v>1571433448</v>
      </c>
      <c r="AB21" s="6">
        <v>885797264</v>
      </c>
      <c r="AC21" s="6">
        <v>356194433</v>
      </c>
      <c r="AD21" s="6">
        <v>44387915</v>
      </c>
      <c r="AE21" s="6">
        <f t="shared" si="0"/>
        <v>93440227</v>
      </c>
      <c r="AF21" s="6">
        <v>10</v>
      </c>
      <c r="AG21" s="6">
        <v>54788714</v>
      </c>
    </row>
    <row r="22" spans="2:33" ht="15">
      <c r="B22" s="2">
        <v>41689</v>
      </c>
      <c r="C22" s="5">
        <v>4341.1</v>
      </c>
      <c r="D22" s="52">
        <v>84.5</v>
      </c>
      <c r="E22" s="52">
        <v>52.84</v>
      </c>
      <c r="F22" s="52">
        <v>9.08</v>
      </c>
      <c r="G22" s="4">
        <v>20.87</v>
      </c>
      <c r="H22" s="4">
        <v>14.65</v>
      </c>
      <c r="I22" s="4">
        <v>0.05</v>
      </c>
      <c r="J22" s="4">
        <v>28</v>
      </c>
      <c r="K22" s="4">
        <v>17.735</v>
      </c>
      <c r="L22" s="4">
        <v>9.34</v>
      </c>
      <c r="M22" s="4">
        <v>73.97</v>
      </c>
      <c r="N22" s="4">
        <v>53.51</v>
      </c>
      <c r="O22" s="4">
        <v>4.532</v>
      </c>
      <c r="P22" s="4">
        <v>46.92</v>
      </c>
      <c r="R22" s="173">
        <f>(D22*U45)+(E22*V45)+(F22*W45)+(G22*X45)+(H22*Y45)+(I22*Z45)+(J22*AA45)+(K22*AB45)+(L22*AC45)+(M22*AD45)+(N22*AE45)+(O22*AF45)+(P22*AG45)</f>
        <v>84944361386.52002</v>
      </c>
      <c r="T22" s="2">
        <v>41722</v>
      </c>
      <c r="U22" s="6">
        <v>50106687</v>
      </c>
      <c r="V22" s="6">
        <v>85835477</v>
      </c>
      <c r="W22" s="6">
        <v>47663693</v>
      </c>
      <c r="X22" s="6">
        <v>83074461</v>
      </c>
      <c r="Y22" s="6">
        <v>7645754</v>
      </c>
      <c r="Z22" s="6">
        <v>111698999</v>
      </c>
      <c r="AA22" s="6">
        <v>1571433448</v>
      </c>
      <c r="AB22" s="6">
        <v>885797264</v>
      </c>
      <c r="AC22" s="6">
        <v>356194433</v>
      </c>
      <c r="AD22" s="6">
        <v>44387915</v>
      </c>
      <c r="AE22" s="6">
        <f t="shared" si="0"/>
        <v>93440227</v>
      </c>
      <c r="AF22" s="6">
        <v>10</v>
      </c>
      <c r="AG22" s="6">
        <v>54788714</v>
      </c>
    </row>
    <row r="23" spans="2:33" ht="15">
      <c r="B23" s="2">
        <v>41688</v>
      </c>
      <c r="C23" s="5">
        <v>4330.71</v>
      </c>
      <c r="D23" s="52">
        <v>85.23</v>
      </c>
      <c r="E23" s="52">
        <v>52.98</v>
      </c>
      <c r="F23" s="52">
        <v>8.986</v>
      </c>
      <c r="G23" s="4">
        <v>20.705</v>
      </c>
      <c r="H23" s="4">
        <v>14.59</v>
      </c>
      <c r="I23" s="4">
        <v>0.05</v>
      </c>
      <c r="J23" s="4">
        <v>27.83</v>
      </c>
      <c r="K23" s="4">
        <v>17.38</v>
      </c>
      <c r="L23" s="4">
        <v>9.303</v>
      </c>
      <c r="M23" s="4">
        <v>73</v>
      </c>
      <c r="N23" s="4">
        <v>53.81</v>
      </c>
      <c r="O23" s="4">
        <v>4.488</v>
      </c>
      <c r="P23" s="4">
        <v>47.2</v>
      </c>
      <c r="R23" s="173">
        <f>(D23*U46)+(E23*V46)+(F23*W46)+(G23*X46)+(H23*Y46)+(I23*Z46)+(J23*AA46)+(K23*AB46)+(L23*AC46)+(M23*AD46)+(N23*AE46)+(O23*AF46)+(P23*AG46)</f>
        <v>84379845537.492</v>
      </c>
      <c r="T23" s="2">
        <v>41719</v>
      </c>
      <c r="U23" s="6">
        <v>50106687</v>
      </c>
      <c r="V23" s="6">
        <v>85835477</v>
      </c>
      <c r="W23" s="6">
        <v>47663693</v>
      </c>
      <c r="X23" s="6">
        <v>83074461</v>
      </c>
      <c r="Y23" s="6">
        <v>7645754</v>
      </c>
      <c r="Z23" s="6">
        <v>111698999</v>
      </c>
      <c r="AA23" s="6">
        <v>1571433448</v>
      </c>
      <c r="AB23" s="6">
        <v>885797264</v>
      </c>
      <c r="AC23" s="6">
        <v>356194433</v>
      </c>
      <c r="AD23" s="6">
        <v>44387915</v>
      </c>
      <c r="AE23" s="6">
        <f t="shared" si="0"/>
        <v>93440227</v>
      </c>
      <c r="AF23" s="6">
        <v>10</v>
      </c>
      <c r="AG23" s="6">
        <v>54788714</v>
      </c>
    </row>
    <row r="24" spans="2:33" ht="15">
      <c r="B24" s="2">
        <v>41687</v>
      </c>
      <c r="C24" s="5">
        <v>4335.17</v>
      </c>
      <c r="D24" s="52">
        <v>84.82</v>
      </c>
      <c r="E24" s="52">
        <v>52.7</v>
      </c>
      <c r="F24" s="52">
        <v>8.903</v>
      </c>
      <c r="G24" s="4">
        <v>20.865</v>
      </c>
      <c r="H24" s="4">
        <v>14.785</v>
      </c>
      <c r="I24" s="4">
        <v>0.05</v>
      </c>
      <c r="J24" s="4">
        <v>27.665</v>
      </c>
      <c r="K24" s="4">
        <v>17.425</v>
      </c>
      <c r="L24" s="4">
        <v>9.226</v>
      </c>
      <c r="M24" s="4">
        <v>72.54</v>
      </c>
      <c r="N24" s="4">
        <v>54.27</v>
      </c>
      <c r="O24" s="4">
        <v>4.5</v>
      </c>
      <c r="P24" s="4">
        <v>47.845</v>
      </c>
      <c r="R24" s="173">
        <f>(D24*U47)+(E24*V47)+(F24*W47)+(G24*X47)+(H24*Y47)+(I24*Z47)+(J24*AA47)+(K24*AB47)+(L24*AC47)+(M24*AD47)+(N24*AE47)+(O24*AF47)+(P24*AG47)</f>
        <v>84157144782.322</v>
      </c>
      <c r="T24" s="2">
        <v>41718</v>
      </c>
      <c r="U24" s="6">
        <v>50106687</v>
      </c>
      <c r="V24" s="6">
        <v>85835477</v>
      </c>
      <c r="W24" s="6">
        <v>47663693</v>
      </c>
      <c r="X24" s="6">
        <v>83074461</v>
      </c>
      <c r="Y24" s="6">
        <v>7645754</v>
      </c>
      <c r="Z24" s="6">
        <v>111698999</v>
      </c>
      <c r="AA24" s="6">
        <v>1571433448</v>
      </c>
      <c r="AB24" s="6">
        <v>885797264</v>
      </c>
      <c r="AC24" s="6">
        <v>356194433</v>
      </c>
      <c r="AD24" s="6">
        <v>44387915</v>
      </c>
      <c r="AE24" s="6">
        <f t="shared" si="0"/>
        <v>93440227</v>
      </c>
      <c r="AF24" s="6">
        <v>10</v>
      </c>
      <c r="AG24" s="6">
        <v>54788714</v>
      </c>
    </row>
    <row r="25" spans="2:33" ht="15">
      <c r="B25" s="2">
        <v>41684</v>
      </c>
      <c r="C25" s="5">
        <v>4340.14</v>
      </c>
      <c r="D25" s="52">
        <v>84.83</v>
      </c>
      <c r="E25" s="52">
        <v>53.2</v>
      </c>
      <c r="F25" s="52">
        <v>8.814</v>
      </c>
      <c r="G25" s="4">
        <v>20.975</v>
      </c>
      <c r="H25" s="4">
        <v>14.78</v>
      </c>
      <c r="I25" s="4">
        <v>0.04</v>
      </c>
      <c r="J25" s="4">
        <v>27.85</v>
      </c>
      <c r="K25" s="4">
        <v>17.43</v>
      </c>
      <c r="L25" s="4">
        <v>9.231</v>
      </c>
      <c r="M25" s="4">
        <v>72.2</v>
      </c>
      <c r="N25" s="4">
        <v>54.41</v>
      </c>
      <c r="O25" s="4">
        <v>4.449</v>
      </c>
      <c r="P25" s="4">
        <v>48.69</v>
      </c>
      <c r="R25" s="173">
        <f>(D25*U48)+(E25*V48)+(F25*W48)+(G25*X48)+(H25*Y48)+(I25*Z48)+(J25*AA48)+(K25*AB48)+(L25*AC48)+(M25*AD48)+(N25*AE48)+(O25*AF48)+(P25*AG48)</f>
        <v>84545515840.83</v>
      </c>
      <c r="T25" s="2">
        <v>41717</v>
      </c>
      <c r="U25" s="6">
        <v>50106687</v>
      </c>
      <c r="V25" s="6">
        <v>85835477</v>
      </c>
      <c r="W25" s="6">
        <v>47663693</v>
      </c>
      <c r="X25" s="6">
        <v>83074461</v>
      </c>
      <c r="Y25" s="6">
        <v>7645754</v>
      </c>
      <c r="Z25" s="6">
        <v>111698999</v>
      </c>
      <c r="AA25" s="6">
        <v>1571433448</v>
      </c>
      <c r="AB25" s="6">
        <v>885797264</v>
      </c>
      <c r="AC25" s="6">
        <v>356194433</v>
      </c>
      <c r="AD25" s="6">
        <v>44387915</v>
      </c>
      <c r="AE25" s="6">
        <f t="shared" si="0"/>
        <v>93440227</v>
      </c>
      <c r="AF25" s="6">
        <v>10</v>
      </c>
      <c r="AG25" s="6">
        <v>54788714</v>
      </c>
    </row>
    <row r="26" spans="2:33" ht="15">
      <c r="B26" s="2">
        <v>41683</v>
      </c>
      <c r="C26" s="5">
        <v>4312.8</v>
      </c>
      <c r="D26" s="52">
        <v>84.9</v>
      </c>
      <c r="E26" s="52">
        <v>52.13</v>
      </c>
      <c r="F26" s="52">
        <v>8.627</v>
      </c>
      <c r="G26" s="4">
        <v>20.695</v>
      </c>
      <c r="H26" s="4">
        <v>14.58</v>
      </c>
      <c r="I26" s="4">
        <v>0.05</v>
      </c>
      <c r="J26" s="4">
        <v>27.195</v>
      </c>
      <c r="K26" s="4">
        <v>17.175</v>
      </c>
      <c r="L26" s="4">
        <v>9.192</v>
      </c>
      <c r="M26" s="4">
        <v>69.56</v>
      </c>
      <c r="N26" s="4">
        <v>53.59</v>
      </c>
      <c r="O26" s="4">
        <v>4.129</v>
      </c>
      <c r="P26" s="4">
        <v>48.745</v>
      </c>
      <c r="R26" s="173">
        <f>(D26*U49)+(E26*V49)+(F26*W49)+(G26*X49)+(H26*Y49)+(I26*Z49)+(J26*AA49)+(K26*AB49)+(L26*AC49)+(M26*AD49)+(N26*AE49)+(O26*AF49)+(P26*AG49)</f>
        <v>82964742728.73198</v>
      </c>
      <c r="T26" s="2">
        <v>41716</v>
      </c>
      <c r="U26" s="6">
        <v>50106687</v>
      </c>
      <c r="V26" s="6">
        <v>85835477</v>
      </c>
      <c r="W26" s="6">
        <v>47663693</v>
      </c>
      <c r="X26" s="6">
        <v>83074461</v>
      </c>
      <c r="Y26" s="6">
        <v>7645754</v>
      </c>
      <c r="Z26" s="6">
        <v>111698999</v>
      </c>
      <c r="AA26" s="6">
        <v>1571433448</v>
      </c>
      <c r="AB26" s="6">
        <v>885797264</v>
      </c>
      <c r="AC26" s="6">
        <v>356194433</v>
      </c>
      <c r="AD26" s="6">
        <v>44387915</v>
      </c>
      <c r="AE26" s="6">
        <f t="shared" si="0"/>
        <v>93440227</v>
      </c>
      <c r="AF26" s="6">
        <v>10</v>
      </c>
      <c r="AG26" s="6">
        <v>54788714</v>
      </c>
    </row>
    <row r="27" spans="2:33" ht="15">
      <c r="B27" s="2">
        <v>41682</v>
      </c>
      <c r="C27" s="5">
        <v>4305.5</v>
      </c>
      <c r="D27" s="52">
        <v>84.72</v>
      </c>
      <c r="E27" s="52">
        <v>53.24</v>
      </c>
      <c r="F27" s="52">
        <v>8.713</v>
      </c>
      <c r="G27" s="4">
        <v>20.71</v>
      </c>
      <c r="H27" s="4">
        <v>14.725</v>
      </c>
      <c r="I27" s="4">
        <v>0.04</v>
      </c>
      <c r="J27" s="4">
        <v>26.08</v>
      </c>
      <c r="K27" s="4">
        <v>17.06</v>
      </c>
      <c r="L27" s="4">
        <v>9.121</v>
      </c>
      <c r="M27" s="4">
        <v>65.88</v>
      </c>
      <c r="N27" s="4">
        <v>53.66</v>
      </c>
      <c r="O27" s="4">
        <v>4.12</v>
      </c>
      <c r="P27" s="4">
        <v>49.04</v>
      </c>
      <c r="R27" s="173">
        <f>(D27*U50)+(E27*V50)+(F27*W50)+(G27*X50)+(H27*Y50)+(I27*Z50)+(J27*AA50)+(K27*AB50)+(L27*AC50)+(M27*AD50)+(N27*AE50)+(O27*AF50)+(P27*AG50)</f>
        <v>81036388918.002</v>
      </c>
      <c r="T27" s="2">
        <v>41715</v>
      </c>
      <c r="U27" s="6">
        <v>50106687</v>
      </c>
      <c r="V27" s="6">
        <v>85835477</v>
      </c>
      <c r="W27" s="6">
        <v>47663693</v>
      </c>
      <c r="X27" s="6">
        <v>83074461</v>
      </c>
      <c r="Y27" s="6">
        <v>7645754</v>
      </c>
      <c r="Z27" s="6">
        <v>111698999</v>
      </c>
      <c r="AA27" s="6">
        <v>1571433448</v>
      </c>
      <c r="AB27" s="6">
        <v>885797264</v>
      </c>
      <c r="AC27" s="6">
        <v>356194433</v>
      </c>
      <c r="AD27" s="6">
        <v>44387915</v>
      </c>
      <c r="AE27" s="6">
        <f t="shared" si="0"/>
        <v>93440227</v>
      </c>
      <c r="AF27" s="6">
        <v>10</v>
      </c>
      <c r="AG27" s="6">
        <v>54788714</v>
      </c>
    </row>
    <row r="28" spans="2:33" ht="15">
      <c r="B28" s="2">
        <v>41681</v>
      </c>
      <c r="C28" s="5">
        <v>4283.32</v>
      </c>
      <c r="D28" s="52">
        <v>84</v>
      </c>
      <c r="E28" s="52">
        <v>53.6</v>
      </c>
      <c r="F28" s="52">
        <v>8.67</v>
      </c>
      <c r="G28" s="4">
        <v>20.925</v>
      </c>
      <c r="H28" s="4">
        <v>14.55</v>
      </c>
      <c r="I28" s="4">
        <v>0.04</v>
      </c>
      <c r="J28" s="4">
        <v>25.945</v>
      </c>
      <c r="K28" s="4">
        <v>17.005</v>
      </c>
      <c r="L28" s="4">
        <v>9.11</v>
      </c>
      <c r="M28" s="4">
        <v>65</v>
      </c>
      <c r="N28" s="4">
        <v>53.95</v>
      </c>
      <c r="O28" s="4">
        <v>3.789</v>
      </c>
      <c r="P28" s="4">
        <v>48.455</v>
      </c>
      <c r="R28" s="173">
        <f>(D28*U51)+(E28*V51)+(F28*W51)+(G28*X51)+(H28*Y51)+(I28*Z51)+(J28*AA51)+(K28*AB51)+(L28*AC51)+(M28*AD51)+(N28*AE51)+(O28*AF51)+(P28*AG51)</f>
        <v>80736890734.31499</v>
      </c>
      <c r="T28" s="2">
        <v>41712</v>
      </c>
      <c r="U28" s="6">
        <v>50106687</v>
      </c>
      <c r="V28" s="6">
        <v>85835477</v>
      </c>
      <c r="W28" s="6">
        <v>47663693</v>
      </c>
      <c r="X28" s="6">
        <v>83074461</v>
      </c>
      <c r="Y28" s="6">
        <v>7645754</v>
      </c>
      <c r="Z28" s="6">
        <v>111698999</v>
      </c>
      <c r="AA28" s="6">
        <v>1571433448</v>
      </c>
      <c r="AB28" s="6">
        <v>885797264</v>
      </c>
      <c r="AC28" s="6">
        <v>356194433</v>
      </c>
      <c r="AD28" s="6">
        <v>44387915</v>
      </c>
      <c r="AE28" s="6">
        <f t="shared" si="0"/>
        <v>93440227</v>
      </c>
      <c r="AF28" s="6">
        <v>10</v>
      </c>
      <c r="AG28" s="6">
        <v>54788714</v>
      </c>
    </row>
    <row r="29" spans="2:33" ht="15">
      <c r="B29" s="2">
        <v>41680</v>
      </c>
      <c r="C29" s="5">
        <v>4237.13</v>
      </c>
      <c r="D29" s="52">
        <v>82.98</v>
      </c>
      <c r="E29" s="52">
        <v>52.45</v>
      </c>
      <c r="F29" s="52">
        <v>8.565</v>
      </c>
      <c r="G29" s="4">
        <v>20.55</v>
      </c>
      <c r="H29" s="4">
        <v>14.355</v>
      </c>
      <c r="I29" s="4">
        <v>0.04</v>
      </c>
      <c r="J29" s="4">
        <v>25.69</v>
      </c>
      <c r="K29" s="4">
        <v>16.95</v>
      </c>
      <c r="L29" s="4">
        <v>9.037</v>
      </c>
      <c r="M29" s="4">
        <v>63.18</v>
      </c>
      <c r="N29" s="4">
        <v>53.27</v>
      </c>
      <c r="O29" s="4">
        <v>3.71</v>
      </c>
      <c r="P29" s="4">
        <v>48.08</v>
      </c>
      <c r="R29" s="173">
        <f>(D29*U52)+(E29*V52)+(F29*W52)+(G29*X52)+(H29*Y52)+(I29*Z52)+(J29*AA52)+(K29*AB52)+(L29*AC52)+(M29*AD52)+(N29*AE52)+(O29*AF52)+(P29*AG52)</f>
        <v>79909114881.786</v>
      </c>
      <c r="T29" s="2">
        <v>41711</v>
      </c>
      <c r="U29" s="6">
        <v>50106687</v>
      </c>
      <c r="V29" s="6">
        <v>85835477</v>
      </c>
      <c r="W29" s="6">
        <v>47663693</v>
      </c>
      <c r="X29" s="6">
        <v>83074461</v>
      </c>
      <c r="Y29" s="6">
        <v>7645754</v>
      </c>
      <c r="Z29" s="6">
        <v>111698999</v>
      </c>
      <c r="AA29" s="6">
        <v>1571433448</v>
      </c>
      <c r="AB29" s="6">
        <v>885797264</v>
      </c>
      <c r="AC29" s="6">
        <v>356194433</v>
      </c>
      <c r="AD29" s="6">
        <v>44387915</v>
      </c>
      <c r="AE29" s="6">
        <f t="shared" si="0"/>
        <v>93440227</v>
      </c>
      <c r="AF29" s="6">
        <v>10</v>
      </c>
      <c r="AG29" s="6">
        <v>54788714</v>
      </c>
    </row>
    <row r="30" spans="2:33" ht="15">
      <c r="B30" s="2">
        <v>41677</v>
      </c>
      <c r="C30" s="5">
        <v>4228.18</v>
      </c>
      <c r="D30" s="52">
        <v>82.89</v>
      </c>
      <c r="E30" s="52">
        <v>52.51</v>
      </c>
      <c r="F30" s="52">
        <v>8.37</v>
      </c>
      <c r="G30" s="4">
        <v>19.95</v>
      </c>
      <c r="H30" s="4">
        <v>14.42</v>
      </c>
      <c r="I30" s="4">
        <v>0.05</v>
      </c>
      <c r="J30" s="4">
        <v>25.695</v>
      </c>
      <c r="K30" s="4">
        <v>16.985</v>
      </c>
      <c r="L30" s="4">
        <v>9.155</v>
      </c>
      <c r="M30" s="4">
        <v>64.06</v>
      </c>
      <c r="N30" s="4">
        <v>53.72</v>
      </c>
      <c r="O30" s="4">
        <v>3.725</v>
      </c>
      <c r="P30" s="4">
        <v>48.465</v>
      </c>
      <c r="R30" s="173">
        <f>(D30*U53)+(E30*V53)+(F30*W53)+(G30*X53)+(H30*Y53)+(I30*Z53)+(J30*AA53)+(K30*AB53)+(L30*AC53)+(M30*AD53)+(N30*AE53)+(O30*AF53)+(P30*AG53)</f>
        <v>80035324412.805</v>
      </c>
      <c r="T30" s="2">
        <v>41710</v>
      </c>
      <c r="U30" s="6">
        <v>50106687</v>
      </c>
      <c r="V30" s="6">
        <v>85835477</v>
      </c>
      <c r="W30" s="6">
        <v>47663693</v>
      </c>
      <c r="X30" s="6">
        <v>83074461</v>
      </c>
      <c r="Y30" s="6">
        <v>7645754</v>
      </c>
      <c r="Z30" s="6">
        <v>111698999</v>
      </c>
      <c r="AA30" s="6">
        <v>1571433448</v>
      </c>
      <c r="AB30" s="6">
        <v>885797264</v>
      </c>
      <c r="AC30" s="6">
        <v>356194433</v>
      </c>
      <c r="AD30" s="6">
        <v>44387915</v>
      </c>
      <c r="AE30" s="6">
        <f t="shared" si="0"/>
        <v>93440227</v>
      </c>
      <c r="AF30" s="6">
        <v>10</v>
      </c>
      <c r="AG30" s="6">
        <v>54788714</v>
      </c>
    </row>
    <row r="31" spans="2:33" ht="15">
      <c r="B31" s="2">
        <v>41676</v>
      </c>
      <c r="C31" s="5">
        <v>4188.1</v>
      </c>
      <c r="D31" s="52">
        <v>82.77</v>
      </c>
      <c r="E31" s="52">
        <v>52.2</v>
      </c>
      <c r="F31" s="52">
        <v>8.686</v>
      </c>
      <c r="G31" s="4">
        <v>20.24</v>
      </c>
      <c r="H31" s="4">
        <v>14.365</v>
      </c>
      <c r="I31" s="4">
        <v>0.05</v>
      </c>
      <c r="J31" s="4">
        <v>25.465</v>
      </c>
      <c r="K31" s="4">
        <v>16.775</v>
      </c>
      <c r="L31" s="4">
        <v>9.046</v>
      </c>
      <c r="M31" s="4">
        <v>63.53</v>
      </c>
      <c r="N31" s="4">
        <v>52.9</v>
      </c>
      <c r="O31" s="4">
        <v>3.73</v>
      </c>
      <c r="P31" s="4">
        <v>47.845</v>
      </c>
      <c r="R31" s="173">
        <f>(D31*U54)+(E31*V54)+(F31*W54)+(G31*X54)+(H31*Y54)+(I31*Z54)+(J31*AA54)+(K31*AB54)+(L31*AC54)+(M31*AD54)+(N31*AE54)+(O31*AF54)+(P31*AG54)</f>
        <v>79321047521.306</v>
      </c>
      <c r="T31" s="2">
        <v>41709</v>
      </c>
      <c r="U31" s="6">
        <v>50106687</v>
      </c>
      <c r="V31" s="6">
        <v>85835477</v>
      </c>
      <c r="W31" s="6">
        <v>47663693</v>
      </c>
      <c r="X31" s="6">
        <v>83074461</v>
      </c>
      <c r="Y31" s="6">
        <v>7645754</v>
      </c>
      <c r="Z31" s="6">
        <v>111698999</v>
      </c>
      <c r="AA31" s="6">
        <v>1571433448</v>
      </c>
      <c r="AB31" s="6">
        <v>885797264</v>
      </c>
      <c r="AC31" s="6">
        <v>356194433</v>
      </c>
      <c r="AD31" s="6">
        <v>44387915</v>
      </c>
      <c r="AE31" s="6">
        <f t="shared" si="0"/>
        <v>93440227</v>
      </c>
      <c r="AF31" s="6">
        <v>10</v>
      </c>
      <c r="AG31" s="6">
        <v>54788714</v>
      </c>
    </row>
    <row r="32" spans="2:33" ht="15">
      <c r="B32" s="2">
        <v>41675</v>
      </c>
      <c r="C32" s="5">
        <v>4117.79</v>
      </c>
      <c r="D32" s="52">
        <v>82.7</v>
      </c>
      <c r="E32" s="52">
        <v>51.12</v>
      </c>
      <c r="F32" s="52">
        <v>8.34</v>
      </c>
      <c r="G32" s="4">
        <v>20.14</v>
      </c>
      <c r="H32" s="4">
        <v>14.2</v>
      </c>
      <c r="I32" s="4">
        <v>0.04</v>
      </c>
      <c r="J32" s="4">
        <v>24.9</v>
      </c>
      <c r="K32" s="4">
        <v>16.525</v>
      </c>
      <c r="L32" s="4">
        <v>8.86</v>
      </c>
      <c r="M32" s="4">
        <v>61.82</v>
      </c>
      <c r="N32" s="4">
        <v>52.25</v>
      </c>
      <c r="O32" s="4">
        <v>3.589</v>
      </c>
      <c r="P32" s="4">
        <v>46.68</v>
      </c>
      <c r="R32" s="173">
        <f>(D32*U55)+(E32*V55)+(F32*W55)+(G32*X55)+(H32*Y55)+(I32*Z55)+(J32*AA55)+(K32*AB55)+(L32*AC55)+(M32*AD55)+(N32*AE55)+(O32*AF55)+(P32*AG55)</f>
        <v>77821630400.7</v>
      </c>
      <c r="T32" s="2">
        <v>41708</v>
      </c>
      <c r="U32" s="6">
        <v>50106687</v>
      </c>
      <c r="V32" s="6">
        <v>85835477</v>
      </c>
      <c r="W32" s="6">
        <v>47663693</v>
      </c>
      <c r="X32" s="6">
        <v>83074461</v>
      </c>
      <c r="Y32" s="6">
        <v>7645754</v>
      </c>
      <c r="Z32" s="6">
        <v>111698999</v>
      </c>
      <c r="AA32" s="6">
        <v>1571433448</v>
      </c>
      <c r="AB32" s="6">
        <v>885797264</v>
      </c>
      <c r="AC32" s="6">
        <v>356194433</v>
      </c>
      <c r="AD32" s="6">
        <v>44387915</v>
      </c>
      <c r="AE32" s="6">
        <f t="shared" si="0"/>
        <v>93440227</v>
      </c>
      <c r="AF32" s="6">
        <v>10</v>
      </c>
      <c r="AG32" s="6">
        <v>54788714</v>
      </c>
    </row>
    <row r="33" spans="2:33" ht="15">
      <c r="B33" s="2">
        <v>41674</v>
      </c>
      <c r="C33" s="5">
        <v>4117.45</v>
      </c>
      <c r="D33" s="52">
        <v>82.89</v>
      </c>
      <c r="E33" s="52">
        <v>52.16</v>
      </c>
      <c r="F33" s="52">
        <v>8.31</v>
      </c>
      <c r="G33" s="4">
        <v>19.95</v>
      </c>
      <c r="H33" s="4">
        <v>14.015</v>
      </c>
      <c r="I33" s="4">
        <v>0.04</v>
      </c>
      <c r="J33" s="4">
        <v>24.905</v>
      </c>
      <c r="K33" s="4">
        <v>16.33</v>
      </c>
      <c r="L33" s="4">
        <v>8.885</v>
      </c>
      <c r="M33" s="4">
        <v>62.05</v>
      </c>
      <c r="N33" s="4">
        <v>52.14</v>
      </c>
      <c r="O33" s="4">
        <v>3.579</v>
      </c>
      <c r="P33" s="4">
        <v>47.425</v>
      </c>
      <c r="R33" s="173">
        <f>(D33*U56)+(E33*V56)+(F33*W56)+(G33*X56)+(H33*Y56)+(I33*Z56)+(J33*AA56)+(K33*AB56)+(L33*AC56)+(M33*AD56)+(N33*AE56)+(O33*AF56)+(P33*AG56)</f>
        <v>77786570993.33499</v>
      </c>
      <c r="T33" s="2">
        <v>41705</v>
      </c>
      <c r="U33" s="6">
        <v>50106687</v>
      </c>
      <c r="V33" s="6">
        <v>85835477</v>
      </c>
      <c r="W33" s="6">
        <v>47663693</v>
      </c>
      <c r="X33" s="6">
        <v>83074461</v>
      </c>
      <c r="Y33" s="6">
        <v>7645754</v>
      </c>
      <c r="Z33" s="6">
        <v>111698999</v>
      </c>
      <c r="AA33" s="6">
        <v>1571433448</v>
      </c>
      <c r="AB33" s="6">
        <v>885797264</v>
      </c>
      <c r="AC33" s="6">
        <v>356194433</v>
      </c>
      <c r="AD33" s="6">
        <v>44387915</v>
      </c>
      <c r="AE33" s="6">
        <f t="shared" si="0"/>
        <v>93440227</v>
      </c>
      <c r="AF33" s="6">
        <v>10</v>
      </c>
      <c r="AG33" s="6">
        <v>54788714</v>
      </c>
    </row>
    <row r="34" spans="2:33" ht="15">
      <c r="B34" s="2">
        <v>41673</v>
      </c>
      <c r="C34" s="5">
        <v>4107.75</v>
      </c>
      <c r="D34" s="52">
        <v>83.39</v>
      </c>
      <c r="E34" s="52">
        <v>51.98</v>
      </c>
      <c r="F34" s="52">
        <v>8.372</v>
      </c>
      <c r="G34" s="4">
        <v>19.855</v>
      </c>
      <c r="H34" s="4">
        <v>14.1</v>
      </c>
      <c r="I34" s="4">
        <v>0.04</v>
      </c>
      <c r="J34" s="4">
        <v>24.94</v>
      </c>
      <c r="K34" s="4">
        <v>16.345</v>
      </c>
      <c r="L34" s="4">
        <v>8.94</v>
      </c>
      <c r="M34" s="4">
        <v>62.71</v>
      </c>
      <c r="N34" s="4">
        <v>52.78</v>
      </c>
      <c r="O34" s="4">
        <v>3.594</v>
      </c>
      <c r="P34" s="4">
        <v>47.99</v>
      </c>
      <c r="R34" s="173">
        <f>(D34*U57)+(E34*V57)+(F34*W57)+(G34*X57)+(H34*Y57)+(I34*Z57)+(J34*AA57)+(K34*AB57)+(L34*AC57)+(M34*AD57)+(N34*AE57)+(O34*AF57)+(P34*AG57)</f>
        <v>77999818131.431</v>
      </c>
      <c r="T34" s="2">
        <v>41704</v>
      </c>
      <c r="U34" s="6">
        <v>50106687</v>
      </c>
      <c r="V34" s="6">
        <v>85835477</v>
      </c>
      <c r="W34" s="6">
        <v>47663693</v>
      </c>
      <c r="X34" s="6">
        <v>83074461</v>
      </c>
      <c r="Y34" s="6">
        <v>7645754</v>
      </c>
      <c r="Z34" s="6">
        <v>111698999</v>
      </c>
      <c r="AA34" s="6">
        <v>1571433448</v>
      </c>
      <c r="AB34" s="6">
        <v>885797264</v>
      </c>
      <c r="AC34" s="6">
        <v>356194433</v>
      </c>
      <c r="AD34" s="6">
        <v>44387915</v>
      </c>
      <c r="AE34" s="6">
        <f t="shared" si="0"/>
        <v>93440227</v>
      </c>
      <c r="AF34" s="6">
        <v>10</v>
      </c>
      <c r="AG34" s="6">
        <v>54788714</v>
      </c>
    </row>
    <row r="35" spans="2:33" ht="15">
      <c r="B35" s="2">
        <v>41670</v>
      </c>
      <c r="C35" s="5">
        <v>4165.72</v>
      </c>
      <c r="D35" s="52">
        <v>83.7</v>
      </c>
      <c r="E35" s="52">
        <v>52.61</v>
      </c>
      <c r="F35" s="52">
        <v>8.532</v>
      </c>
      <c r="G35" s="4">
        <v>20.155</v>
      </c>
      <c r="H35" s="4">
        <v>14.53</v>
      </c>
      <c r="I35" s="4">
        <v>0.05</v>
      </c>
      <c r="J35" s="4">
        <v>25.22</v>
      </c>
      <c r="K35" s="4">
        <v>16.385</v>
      </c>
      <c r="L35" s="4">
        <v>9.176</v>
      </c>
      <c r="M35" s="4">
        <v>64.76</v>
      </c>
      <c r="N35" s="4">
        <v>52.76</v>
      </c>
      <c r="O35" s="4">
        <v>3.683</v>
      </c>
      <c r="P35" s="4">
        <v>48.325</v>
      </c>
      <c r="R35" s="173">
        <f>(D35*U58)+(E35*V58)+(F35*W58)+(G35*X58)+(H35*Y58)+(I35*Z58)+(J35*AA58)+(K35*AB58)+(L35*AC58)+(M35*AD58)+(N35*AE58)+(O35*AF58)+(P35*AG58)</f>
        <v>78773356531.779</v>
      </c>
      <c r="T35" s="2">
        <v>41703</v>
      </c>
      <c r="U35" s="6">
        <v>50106687</v>
      </c>
      <c r="V35" s="6">
        <v>85835477</v>
      </c>
      <c r="W35" s="6">
        <v>47663693</v>
      </c>
      <c r="X35" s="6">
        <v>83074461</v>
      </c>
      <c r="Y35" s="6">
        <v>7645754</v>
      </c>
      <c r="Z35" s="6">
        <v>111698999</v>
      </c>
      <c r="AA35" s="6">
        <v>1571433448</v>
      </c>
      <c r="AB35" s="6">
        <v>885797264</v>
      </c>
      <c r="AC35" s="6">
        <v>356194433</v>
      </c>
      <c r="AD35" s="6">
        <v>44387915</v>
      </c>
      <c r="AE35" s="6">
        <f t="shared" si="0"/>
        <v>93440227</v>
      </c>
      <c r="AF35" s="6">
        <v>10</v>
      </c>
      <c r="AG35" s="6">
        <v>54788714</v>
      </c>
    </row>
    <row r="36" spans="2:33" ht="15">
      <c r="B36" s="2">
        <v>41669</v>
      </c>
      <c r="C36" s="5">
        <v>4180.02</v>
      </c>
      <c r="D36" s="52">
        <v>84.21</v>
      </c>
      <c r="E36" s="52">
        <v>53.2</v>
      </c>
      <c r="F36" s="52">
        <v>8.571</v>
      </c>
      <c r="G36" s="4">
        <v>20.5</v>
      </c>
      <c r="H36" s="4">
        <v>14.625</v>
      </c>
      <c r="I36" s="4">
        <v>0.05</v>
      </c>
      <c r="J36" s="4">
        <v>25.28</v>
      </c>
      <c r="K36" s="4">
        <v>16.515</v>
      </c>
      <c r="L36" s="4">
        <v>9.173</v>
      </c>
      <c r="M36" s="4">
        <v>65.25</v>
      </c>
      <c r="N36" s="4">
        <v>52.93</v>
      </c>
      <c r="O36" s="4">
        <v>3.707</v>
      </c>
      <c r="P36" s="4">
        <v>48.35</v>
      </c>
      <c r="R36" s="173">
        <f>(D36*U59)+(E36*V59)+(F36*W59)+(G36*X59)+(H36*Y59)+(I36*Z59)+(J36*AA59)+(K36*AB59)+(L36*AC59)+(M36*AD59)+(N36*AE59)+(O36*AF59)+(P36*AG59)</f>
        <v>79128175496.21199</v>
      </c>
      <c r="T36" s="2">
        <f>T37+1</f>
        <v>41702</v>
      </c>
      <c r="U36" s="6">
        <v>50106687</v>
      </c>
      <c r="V36" s="6">
        <v>85835477</v>
      </c>
      <c r="W36" s="6">
        <v>47663693</v>
      </c>
      <c r="X36" s="6">
        <v>83074461</v>
      </c>
      <c r="Y36" s="6">
        <v>7645754</v>
      </c>
      <c r="Z36" s="6">
        <v>111698999</v>
      </c>
      <c r="AA36" s="6">
        <v>1571433448</v>
      </c>
      <c r="AB36" s="6">
        <v>885797264</v>
      </c>
      <c r="AC36" s="6">
        <v>356194433</v>
      </c>
      <c r="AD36" s="6">
        <v>44387915</v>
      </c>
      <c r="AE36" s="6">
        <f t="shared" si="0"/>
        <v>93440227</v>
      </c>
      <c r="AF36" s="6">
        <v>10</v>
      </c>
      <c r="AG36" s="6">
        <v>54788714</v>
      </c>
    </row>
    <row r="37" spans="2:33" ht="15">
      <c r="B37" s="2">
        <v>41668</v>
      </c>
      <c r="C37" s="5">
        <v>4156.98</v>
      </c>
      <c r="D37" s="52">
        <v>84.1</v>
      </c>
      <c r="E37" s="52">
        <v>53.56</v>
      </c>
      <c r="F37" s="52">
        <v>8.475</v>
      </c>
      <c r="G37" s="4">
        <v>20.4</v>
      </c>
      <c r="H37" s="4">
        <v>14.585</v>
      </c>
      <c r="I37" s="4">
        <v>0.05</v>
      </c>
      <c r="J37" s="4">
        <v>24.89</v>
      </c>
      <c r="K37" s="4">
        <v>16.255</v>
      </c>
      <c r="L37" s="4">
        <v>9.037</v>
      </c>
      <c r="M37" s="4">
        <v>65.09</v>
      </c>
      <c r="N37" s="4">
        <v>52.99</v>
      </c>
      <c r="O37" s="4">
        <v>3.665</v>
      </c>
      <c r="P37" s="4">
        <v>47.78</v>
      </c>
      <c r="R37" s="173">
        <f>(D37*U60)+(E37*V60)+(F37*W60)+(G37*X60)+(H37*Y60)+(I37*Z60)+(J37*AA60)+(K37*AB60)+(L37*AC60)+(M37*AD60)+(N37*AE60)+(O37*AF60)+(P37*AG60)</f>
        <v>78216041545.146</v>
      </c>
      <c r="T37" s="2">
        <f>T38+3</f>
        <v>41701</v>
      </c>
      <c r="U37" s="6">
        <v>50106687</v>
      </c>
      <c r="V37" s="6">
        <v>85835477</v>
      </c>
      <c r="W37" s="6">
        <v>47663693</v>
      </c>
      <c r="X37" s="6">
        <v>83074461</v>
      </c>
      <c r="Y37" s="6">
        <v>7645754</v>
      </c>
      <c r="Z37" s="6">
        <v>111698999</v>
      </c>
      <c r="AA37" s="6">
        <v>1571433448</v>
      </c>
      <c r="AB37" s="6">
        <v>885797264</v>
      </c>
      <c r="AC37" s="6">
        <v>356194433</v>
      </c>
      <c r="AD37" s="6">
        <v>44387915</v>
      </c>
      <c r="AE37" s="6">
        <f t="shared" si="0"/>
        <v>93440227</v>
      </c>
      <c r="AF37" s="6">
        <v>10</v>
      </c>
      <c r="AG37" s="6">
        <v>54788714</v>
      </c>
    </row>
    <row r="38" spans="2:33" ht="15">
      <c r="B38" s="2">
        <v>41667</v>
      </c>
      <c r="C38" s="5">
        <v>4185.29</v>
      </c>
      <c r="D38" s="52">
        <v>83.36</v>
      </c>
      <c r="E38" s="52">
        <v>54.83</v>
      </c>
      <c r="F38" s="52">
        <v>8.713</v>
      </c>
      <c r="G38" s="4">
        <v>20.31</v>
      </c>
      <c r="H38" s="4">
        <v>14.6</v>
      </c>
      <c r="I38" s="4">
        <v>0.04</v>
      </c>
      <c r="J38" s="4">
        <v>24.9</v>
      </c>
      <c r="K38" s="4">
        <v>16.375</v>
      </c>
      <c r="L38" s="4">
        <v>9.035</v>
      </c>
      <c r="M38" s="4">
        <v>65.33</v>
      </c>
      <c r="N38" s="4">
        <v>53.6</v>
      </c>
      <c r="O38" s="4">
        <v>3.69</v>
      </c>
      <c r="P38" s="4">
        <v>47.85</v>
      </c>
      <c r="R38" s="173">
        <f>(D38*U61)+(E38*V61)+(F38*W61)+(G38*X61)+(H38*Y61)+(I38*Z61)+(J38*AA61)+(K38*AB61)+(L38*AC61)+(M38*AD61)+(N38*AE61)+(O38*AF61)+(P38*AG61)</f>
        <v>78483623071.91397</v>
      </c>
      <c r="T38" s="2">
        <v>41698</v>
      </c>
      <c r="U38" s="6">
        <v>50106687</v>
      </c>
      <c r="V38" s="6">
        <v>85835477</v>
      </c>
      <c r="W38" s="6">
        <v>47663693</v>
      </c>
      <c r="X38" s="6">
        <v>83074461</v>
      </c>
      <c r="Y38" s="6">
        <v>7645754</v>
      </c>
      <c r="Z38" s="6">
        <v>111698999</v>
      </c>
      <c r="AA38" s="6">
        <v>1571433448</v>
      </c>
      <c r="AB38" s="6">
        <v>885797264</v>
      </c>
      <c r="AC38" s="6">
        <v>356194433</v>
      </c>
      <c r="AD38" s="6">
        <v>44387915</v>
      </c>
      <c r="AE38" s="6">
        <f aca="true" t="shared" si="1" ref="AE38:AE77">112940227-19500000</f>
        <v>93440227</v>
      </c>
      <c r="AF38" s="6">
        <v>10</v>
      </c>
      <c r="AG38" s="6">
        <v>54788714</v>
      </c>
    </row>
    <row r="39" spans="2:33" ht="15">
      <c r="B39" s="2">
        <v>41666</v>
      </c>
      <c r="C39" s="5">
        <v>4144.56</v>
      </c>
      <c r="D39" s="52">
        <v>82.73</v>
      </c>
      <c r="E39" s="52">
        <v>52.76</v>
      </c>
      <c r="F39" s="52">
        <v>8.566</v>
      </c>
      <c r="G39" s="4">
        <v>19.79</v>
      </c>
      <c r="H39" s="4">
        <v>14.415</v>
      </c>
      <c r="I39" s="4">
        <v>0.05</v>
      </c>
      <c r="J39" s="4">
        <v>24.73</v>
      </c>
      <c r="K39" s="4">
        <v>16.38</v>
      </c>
      <c r="L39" s="4">
        <v>9.07</v>
      </c>
      <c r="M39" s="4">
        <v>63.17</v>
      </c>
      <c r="N39" s="4">
        <v>52.28</v>
      </c>
      <c r="O39" s="4">
        <v>3.67</v>
      </c>
      <c r="P39" s="4">
        <v>47.615</v>
      </c>
      <c r="R39" s="173">
        <f>(D39*U62)+(E39*V62)+(F39*W62)+(G39*X62)+(H39*Y62)+(I39*Z62)+(J39*AA62)+(K39*AB62)+(L39*AC62)+(M39*AD62)+(N39*AE62)+(O39*AF62)+(P39*AG62)</f>
        <v>77741531425.90799</v>
      </c>
      <c r="T39" s="2">
        <v>41697</v>
      </c>
      <c r="U39" s="6">
        <v>50106687</v>
      </c>
      <c r="V39" s="6">
        <v>85835477</v>
      </c>
      <c r="W39" s="6">
        <v>47663693</v>
      </c>
      <c r="X39" s="6">
        <v>83074461</v>
      </c>
      <c r="Y39" s="6">
        <v>7645754</v>
      </c>
      <c r="Z39" s="6">
        <v>111698999</v>
      </c>
      <c r="AA39" s="6">
        <v>1571433448</v>
      </c>
      <c r="AB39" s="6">
        <v>885797264</v>
      </c>
      <c r="AC39" s="6">
        <v>356194433</v>
      </c>
      <c r="AD39" s="6">
        <v>44387915</v>
      </c>
      <c r="AE39" s="6">
        <f t="shared" si="1"/>
        <v>93440227</v>
      </c>
      <c r="AF39" s="6">
        <v>10</v>
      </c>
      <c r="AG39" s="6">
        <v>54788714</v>
      </c>
    </row>
    <row r="40" spans="2:33" ht="15">
      <c r="B40" s="2">
        <v>41663</v>
      </c>
      <c r="C40" s="5">
        <v>4161.47</v>
      </c>
      <c r="D40" s="52">
        <v>82.79</v>
      </c>
      <c r="E40" s="52">
        <v>52.78</v>
      </c>
      <c r="F40" s="52">
        <v>8.626</v>
      </c>
      <c r="G40" s="4">
        <v>19.33</v>
      </c>
      <c r="H40" s="4">
        <v>14.575</v>
      </c>
      <c r="I40" s="4">
        <v>0.04</v>
      </c>
      <c r="J40" s="4">
        <v>25.34</v>
      </c>
      <c r="K40" s="4">
        <v>16.575</v>
      </c>
      <c r="L40" s="4">
        <v>9.178</v>
      </c>
      <c r="M40" s="4">
        <v>63.78</v>
      </c>
      <c r="N40" s="4">
        <v>52.25</v>
      </c>
      <c r="O40" s="4">
        <v>3.708</v>
      </c>
      <c r="P40" s="4">
        <v>47.62</v>
      </c>
      <c r="R40" s="173">
        <f>(D40*U63)+(E40*V63)+(F40*W63)+(G40*X63)+(H40*Y63)+(I40*Z63)+(J40*AA63)+(K40*AB63)+(L40*AC63)+(M40*AD63)+(N40*AE63)+(O40*AF63)+(P40*AG63)</f>
        <v>78905327670.652</v>
      </c>
      <c r="T40" s="2">
        <v>41696</v>
      </c>
      <c r="U40" s="6">
        <v>50106687</v>
      </c>
      <c r="V40" s="6">
        <v>85835477</v>
      </c>
      <c r="W40" s="6">
        <v>47663693</v>
      </c>
      <c r="X40" s="6">
        <v>83074461</v>
      </c>
      <c r="Y40" s="6">
        <v>7645754</v>
      </c>
      <c r="Z40" s="6">
        <v>111698999</v>
      </c>
      <c r="AA40" s="6">
        <v>1571433448</v>
      </c>
      <c r="AB40" s="6">
        <v>885797264</v>
      </c>
      <c r="AC40" s="6">
        <v>356194433</v>
      </c>
      <c r="AD40" s="6">
        <v>44387915</v>
      </c>
      <c r="AE40" s="6">
        <f t="shared" si="1"/>
        <v>93440227</v>
      </c>
      <c r="AF40" s="6">
        <v>10</v>
      </c>
      <c r="AG40" s="6">
        <v>54788714</v>
      </c>
    </row>
    <row r="41" spans="2:33" ht="15">
      <c r="B41" s="2">
        <v>41662</v>
      </c>
      <c r="C41" s="5">
        <v>4280.96</v>
      </c>
      <c r="D41" s="52">
        <v>84.45</v>
      </c>
      <c r="E41" s="52">
        <v>54.9</v>
      </c>
      <c r="F41" s="52">
        <v>8.89</v>
      </c>
      <c r="G41" s="4">
        <v>19.54</v>
      </c>
      <c r="H41" s="4">
        <v>14.815</v>
      </c>
      <c r="I41" s="4">
        <v>0.04</v>
      </c>
      <c r="J41" s="4">
        <v>25.73</v>
      </c>
      <c r="K41" s="4">
        <v>16.95</v>
      </c>
      <c r="L41" s="4">
        <v>9.42</v>
      </c>
      <c r="M41" s="4">
        <v>67.06</v>
      </c>
      <c r="N41" s="4">
        <v>53.54</v>
      </c>
      <c r="O41" s="4">
        <v>3.8</v>
      </c>
      <c r="P41" s="4">
        <v>48.8</v>
      </c>
      <c r="R41" s="173">
        <f>(D41*U64)+(E41*V64)+(F41*W64)+(G41*X64)+(H41*Y64)+(I41*Z64)+(J41*AA64)+(K41*AB64)+(L41*AC64)+(M41*AD64)+(N41*AE64)+(O41*AF64)+(P41*AG64)</f>
        <v>80564352824.01</v>
      </c>
      <c r="T41" s="2">
        <v>41695</v>
      </c>
      <c r="U41" s="6">
        <v>50106687</v>
      </c>
      <c r="V41" s="6">
        <v>85835477</v>
      </c>
      <c r="W41" s="6">
        <v>47663693</v>
      </c>
      <c r="X41" s="6">
        <v>83074461</v>
      </c>
      <c r="Y41" s="6">
        <v>7645754</v>
      </c>
      <c r="Z41" s="6">
        <v>111698999</v>
      </c>
      <c r="AA41" s="6">
        <v>1571433448</v>
      </c>
      <c r="AB41" s="6">
        <v>885797264</v>
      </c>
      <c r="AC41" s="6">
        <v>356194433</v>
      </c>
      <c r="AD41" s="6">
        <v>44387915</v>
      </c>
      <c r="AE41" s="6">
        <f t="shared" si="1"/>
        <v>93440227</v>
      </c>
      <c r="AF41" s="6">
        <v>10</v>
      </c>
      <c r="AG41" s="6">
        <v>54788714</v>
      </c>
    </row>
    <row r="42" spans="2:33" ht="15">
      <c r="B42" s="2">
        <v>41661</v>
      </c>
      <c r="C42" s="5">
        <v>4324.98</v>
      </c>
      <c r="D42" s="52">
        <v>84.5</v>
      </c>
      <c r="E42" s="52">
        <v>57.1</v>
      </c>
      <c r="F42" s="52">
        <v>8.936</v>
      </c>
      <c r="G42" s="4">
        <v>19.925</v>
      </c>
      <c r="H42" s="4">
        <v>15.15</v>
      </c>
      <c r="I42" s="4">
        <v>0.05</v>
      </c>
      <c r="J42" s="4">
        <v>25.715</v>
      </c>
      <c r="K42" s="4">
        <v>17</v>
      </c>
      <c r="L42" s="4">
        <v>9.361</v>
      </c>
      <c r="M42" s="4">
        <v>68.16</v>
      </c>
      <c r="N42" s="4">
        <v>54.18</v>
      </c>
      <c r="O42" s="4">
        <v>3.85</v>
      </c>
      <c r="P42" s="4">
        <v>49.08</v>
      </c>
      <c r="R42" s="173">
        <f>(D42*U65)+(E42*V65)+(F42*W65)+(G42*X65)+(H42*Y65)+(I42*Z65)+(J42*AA65)+(K42*AB65)+(L42*AC65)+(M42*AD65)+(N42*AE65)+(O42*AF65)+(P42*AG65)</f>
        <v>80917222904.836</v>
      </c>
      <c r="T42" s="2">
        <v>41694</v>
      </c>
      <c r="U42" s="6">
        <v>50106687</v>
      </c>
      <c r="V42" s="6">
        <v>85835477</v>
      </c>
      <c r="W42" s="6">
        <v>47663693</v>
      </c>
      <c r="X42" s="6">
        <v>83074461</v>
      </c>
      <c r="Y42" s="6">
        <v>7645754</v>
      </c>
      <c r="Z42" s="6">
        <v>111698999</v>
      </c>
      <c r="AA42" s="6">
        <v>1571433448</v>
      </c>
      <c r="AB42" s="6">
        <v>885797264</v>
      </c>
      <c r="AC42" s="6">
        <v>356194433</v>
      </c>
      <c r="AD42" s="6">
        <v>44387915</v>
      </c>
      <c r="AE42" s="6">
        <f t="shared" si="1"/>
        <v>93440227</v>
      </c>
      <c r="AF42" s="6">
        <v>10</v>
      </c>
      <c r="AG42" s="6">
        <v>54788714</v>
      </c>
    </row>
    <row r="43" spans="2:36" ht="15">
      <c r="B43" s="2">
        <v>41660</v>
      </c>
      <c r="C43" s="5">
        <v>4323.87</v>
      </c>
      <c r="D43" s="52">
        <v>84.05</v>
      </c>
      <c r="E43" s="52">
        <v>57</v>
      </c>
      <c r="F43" s="52">
        <v>8.898</v>
      </c>
      <c r="G43" s="4">
        <v>19.645</v>
      </c>
      <c r="H43" s="4">
        <v>15.31</v>
      </c>
      <c r="I43" s="4">
        <v>0.04</v>
      </c>
      <c r="J43" s="4">
        <v>25.655</v>
      </c>
      <c r="K43" s="4">
        <v>17.055</v>
      </c>
      <c r="L43" s="4">
        <v>9.481</v>
      </c>
      <c r="M43" s="4">
        <v>67.89</v>
      </c>
      <c r="N43" s="4">
        <v>53.73</v>
      </c>
      <c r="O43" s="4">
        <v>3.846</v>
      </c>
      <c r="P43" s="4">
        <v>49.225</v>
      </c>
      <c r="R43" s="173">
        <f>(D43*U66)+(E43*V66)+(F43*W66)+(G43*X66)+(H43*Y66)+(I43*Z66)+(J43*AA66)+(K43*AB66)+(L43*AC66)+(M43*AD66)+(N43*AE66)+(O43*AF66)+(P43*AG66)</f>
        <v>80812213308.11201</v>
      </c>
      <c r="T43" s="2">
        <v>41691</v>
      </c>
      <c r="U43" s="6">
        <v>50106687</v>
      </c>
      <c r="V43" s="6">
        <v>85835477</v>
      </c>
      <c r="W43" s="6">
        <v>47663693</v>
      </c>
      <c r="X43" s="6">
        <v>83074461</v>
      </c>
      <c r="Y43" s="6">
        <v>7645754</v>
      </c>
      <c r="Z43" s="6">
        <v>111698999</v>
      </c>
      <c r="AA43" s="6">
        <v>1571433448</v>
      </c>
      <c r="AB43" s="6">
        <v>885797264</v>
      </c>
      <c r="AC43" s="6">
        <v>356194433</v>
      </c>
      <c r="AD43" s="6">
        <v>44387915</v>
      </c>
      <c r="AE43" s="6">
        <f t="shared" si="1"/>
        <v>93440227</v>
      </c>
      <c r="AF43" s="6">
        <v>10</v>
      </c>
      <c r="AG43" s="6">
        <v>54788714</v>
      </c>
      <c r="AJ43" t="s">
        <v>14</v>
      </c>
    </row>
    <row r="44" spans="2:33" ht="15">
      <c r="B44" s="2">
        <v>41659</v>
      </c>
      <c r="C44" s="5">
        <v>4322.86</v>
      </c>
      <c r="D44" s="52">
        <v>85</v>
      </c>
      <c r="E44" s="52">
        <v>57.01</v>
      </c>
      <c r="F44" s="52">
        <v>8.839</v>
      </c>
      <c r="G44" s="4">
        <v>19.99</v>
      </c>
      <c r="H44" s="4">
        <v>15.5</v>
      </c>
      <c r="I44" s="4">
        <v>0.05</v>
      </c>
      <c r="J44" s="4">
        <v>25.47</v>
      </c>
      <c r="K44" s="4">
        <v>17.435</v>
      </c>
      <c r="L44" s="4">
        <v>9.696</v>
      </c>
      <c r="M44" s="4">
        <v>68</v>
      </c>
      <c r="N44" s="4">
        <v>53.45</v>
      </c>
      <c r="O44" s="4">
        <v>3.881</v>
      </c>
      <c r="P44" s="4">
        <v>48.93</v>
      </c>
      <c r="R44" s="173">
        <f>(D44*U67)+(E44*V67)+(F44*W67)+(G44*X67)+(H44*Y67)+(I44*Z67)+(J44*AA67)+(K44*AB67)+(L44*AC67)+(M44*AD67)+(N44*AE67)+(O44*AF67)+(P44*AG67)</f>
        <v>80974117542.28499</v>
      </c>
      <c r="T44" s="2">
        <v>41690</v>
      </c>
      <c r="U44" s="6">
        <v>50106687</v>
      </c>
      <c r="V44" s="6">
        <v>85835477</v>
      </c>
      <c r="W44" s="6">
        <v>47663693</v>
      </c>
      <c r="X44" s="6">
        <v>83074461</v>
      </c>
      <c r="Y44" s="6">
        <v>7645754</v>
      </c>
      <c r="Z44" s="6">
        <v>111698999</v>
      </c>
      <c r="AA44" s="6">
        <v>1571433448</v>
      </c>
      <c r="AB44" s="6">
        <v>885797264</v>
      </c>
      <c r="AC44" s="6">
        <v>356194433</v>
      </c>
      <c r="AD44" s="6">
        <v>44387915</v>
      </c>
      <c r="AE44" s="6">
        <f t="shared" si="1"/>
        <v>93440227</v>
      </c>
      <c r="AF44" s="6">
        <v>10</v>
      </c>
      <c r="AG44" s="6">
        <v>54788714</v>
      </c>
    </row>
    <row r="45" spans="2:33" ht="15">
      <c r="B45" s="2">
        <v>41656</v>
      </c>
      <c r="C45" s="5">
        <v>4327.5</v>
      </c>
      <c r="D45" s="52">
        <v>83.7</v>
      </c>
      <c r="E45" s="52">
        <v>57.03</v>
      </c>
      <c r="F45" s="52">
        <v>9.3</v>
      </c>
      <c r="G45" s="4">
        <v>20.14</v>
      </c>
      <c r="H45" s="4">
        <v>15.6</v>
      </c>
      <c r="I45" s="4">
        <v>0.05</v>
      </c>
      <c r="J45" s="4">
        <v>25.245</v>
      </c>
      <c r="K45" s="4">
        <v>17.345</v>
      </c>
      <c r="L45" s="4">
        <v>9.671</v>
      </c>
      <c r="M45" s="4">
        <v>68.25</v>
      </c>
      <c r="N45" s="4">
        <v>53.39</v>
      </c>
      <c r="O45" s="4">
        <v>3.945</v>
      </c>
      <c r="P45" s="4">
        <v>48.95</v>
      </c>
      <c r="R45" s="173">
        <f>(D45*U68)+(E45*V68)+(F45*W68)+(G45*X68)+(H45*Y68)+(I45*Z68)+(J45*AA68)+(K45*AB68)+(L45*AC68)+(M45*AD68)+(N45*AE68)+(O45*AF68)+(P45*AG68)</f>
        <v>80968157542.05301</v>
      </c>
      <c r="T45" s="2">
        <v>41689</v>
      </c>
      <c r="U45" s="6">
        <v>50106687</v>
      </c>
      <c r="V45" s="6">
        <v>85835477</v>
      </c>
      <c r="W45" s="6">
        <v>47663693</v>
      </c>
      <c r="X45" s="6">
        <v>83074461</v>
      </c>
      <c r="Y45" s="6">
        <v>7645754</v>
      </c>
      <c r="Z45" s="6">
        <v>111698999</v>
      </c>
      <c r="AA45" s="6">
        <v>1571433448</v>
      </c>
      <c r="AB45" s="6">
        <v>885797264</v>
      </c>
      <c r="AC45" s="6">
        <v>356194433</v>
      </c>
      <c r="AD45" s="6">
        <v>44387915</v>
      </c>
      <c r="AE45" s="6">
        <f t="shared" si="1"/>
        <v>93440227</v>
      </c>
      <c r="AF45" s="6">
        <v>10</v>
      </c>
      <c r="AG45" s="6">
        <v>54788714</v>
      </c>
    </row>
    <row r="46" spans="2:33" ht="15">
      <c r="B46" s="2">
        <v>41655</v>
      </c>
      <c r="C46" s="5">
        <v>4319.27</v>
      </c>
      <c r="D46" s="52">
        <v>83.16</v>
      </c>
      <c r="E46" s="52">
        <v>56.99</v>
      </c>
      <c r="F46" s="52">
        <v>9.238</v>
      </c>
      <c r="G46" s="4">
        <v>20.265</v>
      </c>
      <c r="H46" s="4">
        <v>15.64</v>
      </c>
      <c r="I46" s="4">
        <v>0.05</v>
      </c>
      <c r="J46" s="4">
        <v>25.375</v>
      </c>
      <c r="K46" s="4">
        <v>17.01</v>
      </c>
      <c r="L46" s="4">
        <v>9.625</v>
      </c>
      <c r="M46" s="4">
        <v>66.36</v>
      </c>
      <c r="N46" s="4">
        <v>53.25</v>
      </c>
      <c r="O46" s="4">
        <v>3.955</v>
      </c>
      <c r="P46" s="4">
        <v>48.41</v>
      </c>
      <c r="R46" s="173">
        <f>(D46*U69)+(E46*V69)+(F46*W69)+(G46*X69)+(H46*Y69)+(I46*Z69)+(J46*AA69)+(K46*AB69)+(L46*AC69)+(M46*AD69)+(N46*AE69)+(O46*AF69)+(P46*AG69)</f>
        <v>80709678977.584</v>
      </c>
      <c r="T46" s="2">
        <v>41688</v>
      </c>
      <c r="U46" s="6">
        <v>50106687</v>
      </c>
      <c r="V46" s="6">
        <v>85835477</v>
      </c>
      <c r="W46" s="6">
        <v>47663693</v>
      </c>
      <c r="X46" s="6">
        <v>83074461</v>
      </c>
      <c r="Y46" s="6">
        <v>7645754</v>
      </c>
      <c r="Z46" s="6">
        <v>111698999</v>
      </c>
      <c r="AA46" s="6">
        <v>1571433448</v>
      </c>
      <c r="AB46" s="6">
        <v>885797264</v>
      </c>
      <c r="AC46" s="6">
        <v>356194433</v>
      </c>
      <c r="AD46" s="6">
        <v>44387915</v>
      </c>
      <c r="AE46" s="6">
        <f t="shared" si="1"/>
        <v>93440227</v>
      </c>
      <c r="AF46" s="6">
        <v>10</v>
      </c>
      <c r="AG46" s="6">
        <v>54788714</v>
      </c>
    </row>
    <row r="47" spans="2:33" ht="15">
      <c r="B47" s="2">
        <v>41654</v>
      </c>
      <c r="C47" s="5">
        <v>4332.07</v>
      </c>
      <c r="D47" s="52">
        <v>82.88</v>
      </c>
      <c r="E47" s="52">
        <v>56.64</v>
      </c>
      <c r="F47" s="52">
        <v>9.315</v>
      </c>
      <c r="G47" s="4">
        <v>20.51</v>
      </c>
      <c r="H47" s="4">
        <v>15.63</v>
      </c>
      <c r="I47" s="4">
        <v>0.05</v>
      </c>
      <c r="J47" s="4">
        <v>25.395</v>
      </c>
      <c r="K47" s="4">
        <v>17.15</v>
      </c>
      <c r="L47" s="4">
        <v>9.685</v>
      </c>
      <c r="M47" s="4">
        <v>65.43</v>
      </c>
      <c r="N47" s="4">
        <v>53.61</v>
      </c>
      <c r="O47" s="4">
        <v>3.979</v>
      </c>
      <c r="P47" s="4">
        <v>48.45</v>
      </c>
      <c r="R47" s="173">
        <f>(D47*U70)+(E47*V70)+(F47*W70)+(G47*X70)+(H47*Y70)+(I47*Z70)+(J47*AA70)+(K47*AB70)+(L47*AC70)+(M47*AD70)+(N47*AE70)+(O47*AF70)+(P47*AG70)</f>
        <v>80858104758.70999</v>
      </c>
      <c r="T47" s="2">
        <v>41687</v>
      </c>
      <c r="U47" s="6">
        <v>50106687</v>
      </c>
      <c r="V47" s="6">
        <v>85835477</v>
      </c>
      <c r="W47" s="6">
        <v>47663693</v>
      </c>
      <c r="X47" s="6">
        <v>83074461</v>
      </c>
      <c r="Y47" s="6">
        <v>7645754</v>
      </c>
      <c r="Z47" s="6">
        <v>111698999</v>
      </c>
      <c r="AA47" s="6">
        <v>1571433448</v>
      </c>
      <c r="AB47" s="6">
        <v>885797264</v>
      </c>
      <c r="AC47" s="6">
        <v>356194433</v>
      </c>
      <c r="AD47" s="6">
        <v>44387915</v>
      </c>
      <c r="AE47" s="6">
        <f t="shared" si="1"/>
        <v>93440227</v>
      </c>
      <c r="AF47" s="6">
        <v>10</v>
      </c>
      <c r="AG47" s="6">
        <v>54788714</v>
      </c>
    </row>
    <row r="48" spans="2:33" ht="15">
      <c r="B48" s="2">
        <v>41653</v>
      </c>
      <c r="C48" s="5">
        <v>4274.2</v>
      </c>
      <c r="D48" s="52">
        <v>81.64</v>
      </c>
      <c r="E48" s="52">
        <v>56.1</v>
      </c>
      <c r="F48" s="52">
        <v>9.198</v>
      </c>
      <c r="G48" s="4">
        <v>20.57</v>
      </c>
      <c r="H48" s="4">
        <v>15.36</v>
      </c>
      <c r="I48" s="4">
        <v>0.04</v>
      </c>
      <c r="J48" s="4">
        <v>25.195</v>
      </c>
      <c r="K48" s="4">
        <v>16.885</v>
      </c>
      <c r="L48" s="4">
        <v>9.533</v>
      </c>
      <c r="M48" s="4">
        <v>65.2</v>
      </c>
      <c r="N48" s="4">
        <v>52.46</v>
      </c>
      <c r="O48" s="4">
        <v>3.822</v>
      </c>
      <c r="P48" s="4">
        <v>47.6</v>
      </c>
      <c r="R48" s="173">
        <f>(D48*U71)+(E48*V71)+(F48*W71)+(G48*X71)+(H48*Y71)+(I48*Z71)+(J48*AA71)+(K48*AB71)+(L48*AC71)+(M48*AD71)+(N48*AE71)+(O48*AF71)+(P48*AG71)</f>
        <v>79974111881.39299</v>
      </c>
      <c r="T48" s="2">
        <v>41684</v>
      </c>
      <c r="U48" s="6">
        <v>50106687</v>
      </c>
      <c r="V48" s="6">
        <v>85835477</v>
      </c>
      <c r="W48" s="6">
        <v>47663693</v>
      </c>
      <c r="X48" s="6">
        <v>83074461</v>
      </c>
      <c r="Y48" s="6">
        <v>7645754</v>
      </c>
      <c r="Z48" s="6">
        <v>111698999</v>
      </c>
      <c r="AA48" s="6">
        <v>1571433448</v>
      </c>
      <c r="AB48" s="6">
        <v>885797264</v>
      </c>
      <c r="AC48" s="6">
        <v>356194433</v>
      </c>
      <c r="AD48" s="6">
        <v>44387915</v>
      </c>
      <c r="AE48" s="6">
        <f t="shared" si="1"/>
        <v>93440227</v>
      </c>
      <c r="AF48" s="6">
        <v>10</v>
      </c>
      <c r="AG48" s="6">
        <v>54788714</v>
      </c>
    </row>
    <row r="49" spans="2:33" ht="15">
      <c r="B49" s="2">
        <v>41652</v>
      </c>
      <c r="C49" s="5">
        <v>4263.27</v>
      </c>
      <c r="D49" s="52">
        <v>82.81</v>
      </c>
      <c r="E49" s="52">
        <v>55.78</v>
      </c>
      <c r="F49" s="52">
        <v>9.154</v>
      </c>
      <c r="G49" s="4">
        <v>20.62</v>
      </c>
      <c r="H49" s="4">
        <v>15.35</v>
      </c>
      <c r="I49" s="4">
        <v>0.04</v>
      </c>
      <c r="J49" s="4">
        <v>24.98</v>
      </c>
      <c r="K49" s="4">
        <v>16.77</v>
      </c>
      <c r="L49" s="4">
        <v>9.526</v>
      </c>
      <c r="M49" s="4">
        <v>64.77</v>
      </c>
      <c r="N49" s="4">
        <v>51.53</v>
      </c>
      <c r="O49" s="4">
        <v>3.844</v>
      </c>
      <c r="P49" s="4">
        <v>47.195</v>
      </c>
      <c r="R49" s="173">
        <f>(D49*U72)+(E49*V72)+(F49*W72)+(G49*X72)+(H49*Y72)+(I49*Z72)+(J49*AA72)+(K49*AB72)+(L49*AC72)+(M49*AD72)+(N49*AE72)+(O49*AF72)+(P49*AG72)</f>
        <v>79434286354.18</v>
      </c>
      <c r="T49" s="2">
        <v>41683</v>
      </c>
      <c r="U49" s="6">
        <v>50106687</v>
      </c>
      <c r="V49" s="6">
        <v>85835477</v>
      </c>
      <c r="W49" s="6">
        <v>47663693</v>
      </c>
      <c r="X49" s="6">
        <v>83074461</v>
      </c>
      <c r="Y49" s="6">
        <v>7645754</v>
      </c>
      <c r="Z49" s="6">
        <v>111698999</v>
      </c>
      <c r="AA49" s="6">
        <v>1571433448</v>
      </c>
      <c r="AB49" s="6">
        <v>885797264</v>
      </c>
      <c r="AC49" s="6">
        <v>356194433</v>
      </c>
      <c r="AD49" s="6">
        <v>44387915</v>
      </c>
      <c r="AE49" s="6">
        <f t="shared" si="1"/>
        <v>93440227</v>
      </c>
      <c r="AF49" s="6">
        <v>10</v>
      </c>
      <c r="AG49" s="6">
        <v>54788714</v>
      </c>
    </row>
    <row r="50" spans="2:33" ht="15">
      <c r="B50" s="2">
        <v>41649</v>
      </c>
      <c r="C50" s="5">
        <v>4250.6</v>
      </c>
      <c r="D50" s="52">
        <v>83.12</v>
      </c>
      <c r="E50" s="52">
        <v>55.28</v>
      </c>
      <c r="F50" s="52">
        <v>8.929</v>
      </c>
      <c r="G50" s="4">
        <v>20.52</v>
      </c>
      <c r="H50" s="4">
        <v>15.4</v>
      </c>
      <c r="I50" s="4">
        <v>0.04</v>
      </c>
      <c r="J50" s="4">
        <v>25.53</v>
      </c>
      <c r="K50" s="4">
        <v>16.775</v>
      </c>
      <c r="L50" s="4">
        <v>9.469</v>
      </c>
      <c r="M50" s="4">
        <v>62.94</v>
      </c>
      <c r="N50" s="4">
        <v>51.5</v>
      </c>
      <c r="O50" s="4">
        <v>3.9</v>
      </c>
      <c r="P50" s="4">
        <v>47.725</v>
      </c>
      <c r="R50" s="173">
        <f>(D50*U73)+(E50*V73)+(F50*W73)+(G50*X73)+(H50*Y73)+(I50*Z73)+(J50*AA73)+(K50*AB73)+(L50*AC73)+(M50*AD73)+(N50*AE73)+(O50*AF73)+(P50*AG73)</f>
        <v>80177657083.084</v>
      </c>
      <c r="T50" s="2">
        <v>41682</v>
      </c>
      <c r="U50" s="6">
        <v>50106687</v>
      </c>
      <c r="V50" s="6">
        <v>85835477</v>
      </c>
      <c r="W50" s="6">
        <v>47663693</v>
      </c>
      <c r="X50" s="6">
        <v>83074461</v>
      </c>
      <c r="Y50" s="6">
        <v>7645754</v>
      </c>
      <c r="Z50" s="6">
        <v>111698999</v>
      </c>
      <c r="AA50" s="6">
        <v>1571433448</v>
      </c>
      <c r="AB50" s="6">
        <v>885797264</v>
      </c>
      <c r="AC50" s="6">
        <v>356194433</v>
      </c>
      <c r="AD50" s="6">
        <v>44387915</v>
      </c>
      <c r="AE50" s="6">
        <f t="shared" si="1"/>
        <v>93440227</v>
      </c>
      <c r="AF50" s="6">
        <v>10</v>
      </c>
      <c r="AG50" s="6">
        <v>54788714</v>
      </c>
    </row>
    <row r="51" spans="2:33" ht="15">
      <c r="B51" s="2">
        <v>41648</v>
      </c>
      <c r="C51" s="5">
        <v>4225.14</v>
      </c>
      <c r="D51" s="52">
        <v>82.5</v>
      </c>
      <c r="E51" s="52">
        <v>54.71</v>
      </c>
      <c r="F51" s="52">
        <v>8.685</v>
      </c>
      <c r="G51" s="4">
        <v>20.78</v>
      </c>
      <c r="H51" s="4">
        <v>15.465</v>
      </c>
      <c r="I51" s="4">
        <v>0.04</v>
      </c>
      <c r="J51" s="4">
        <v>25.37</v>
      </c>
      <c r="K51" s="4">
        <v>16.72</v>
      </c>
      <c r="L51" s="4">
        <v>9.183</v>
      </c>
      <c r="M51" s="4">
        <v>60.77</v>
      </c>
      <c r="N51" s="4">
        <v>51.1</v>
      </c>
      <c r="O51" s="4">
        <v>3.804</v>
      </c>
      <c r="P51" s="4">
        <v>47.145</v>
      </c>
      <c r="R51" s="173">
        <f>(D51*U74)+(E51*V74)+(F51*W74)+(G51*X74)+(H51*Y74)+(I51*Z74)+(J51*AA74)+(K51*AB74)+(L51*AC74)+(M51*AD74)+(N51*AE74)+(O51*AF74)+(P51*AG74)</f>
        <v>79536059625.40399</v>
      </c>
      <c r="T51" s="2">
        <v>41681</v>
      </c>
      <c r="U51" s="6">
        <v>50106687</v>
      </c>
      <c r="V51" s="6">
        <v>85835477</v>
      </c>
      <c r="W51" s="6">
        <v>47663693</v>
      </c>
      <c r="X51" s="6">
        <v>83074461</v>
      </c>
      <c r="Y51" s="6">
        <v>7645754</v>
      </c>
      <c r="Z51" s="6">
        <v>111698999</v>
      </c>
      <c r="AA51" s="6">
        <v>1571433448</v>
      </c>
      <c r="AB51" s="6">
        <v>885797264</v>
      </c>
      <c r="AC51" s="6">
        <v>356194433</v>
      </c>
      <c r="AD51" s="6">
        <v>44387915</v>
      </c>
      <c r="AE51" s="6">
        <f t="shared" si="1"/>
        <v>93440227</v>
      </c>
      <c r="AF51" s="6">
        <v>10</v>
      </c>
      <c r="AG51" s="6">
        <v>54788714</v>
      </c>
    </row>
    <row r="52" spans="2:33" ht="15">
      <c r="B52" s="2">
        <v>41647</v>
      </c>
      <c r="C52" s="5">
        <v>4260.96</v>
      </c>
      <c r="D52" s="52">
        <v>82.5</v>
      </c>
      <c r="E52" s="52">
        <v>55.35</v>
      </c>
      <c r="F52" s="52">
        <v>8.736</v>
      </c>
      <c r="G52" s="4">
        <v>20.89</v>
      </c>
      <c r="H52" s="4">
        <v>15.49</v>
      </c>
      <c r="I52" s="4">
        <v>0.05</v>
      </c>
      <c r="J52" s="4">
        <v>25.565</v>
      </c>
      <c r="K52" s="4">
        <v>16.85</v>
      </c>
      <c r="L52" s="4">
        <v>9.14</v>
      </c>
      <c r="M52" s="4">
        <v>61.4</v>
      </c>
      <c r="N52" s="4">
        <v>51.13</v>
      </c>
      <c r="O52" s="4">
        <v>3.8</v>
      </c>
      <c r="P52" s="4">
        <v>46.97</v>
      </c>
      <c r="R52" s="173">
        <f>(D52*U75)+(E52*V75)+(F52*W75)+(G52*X75)+(H52*Y75)+(I52*Z75)+(J52*AA75)+(K52*AB75)+(L52*AC75)+(M52*AD75)+(N52*AE75)+(O52*AF75)+(P52*AG75)</f>
        <v>80036456238.228</v>
      </c>
      <c r="T52" s="2">
        <v>41680</v>
      </c>
      <c r="U52" s="6">
        <v>50106687</v>
      </c>
      <c r="V52" s="6">
        <v>85835477</v>
      </c>
      <c r="W52" s="6">
        <v>47663693</v>
      </c>
      <c r="X52" s="6">
        <v>83074461</v>
      </c>
      <c r="Y52" s="6">
        <v>7645754</v>
      </c>
      <c r="Z52" s="6">
        <v>111698999</v>
      </c>
      <c r="AA52" s="6">
        <v>1571433448</v>
      </c>
      <c r="AB52" s="6">
        <v>885797264</v>
      </c>
      <c r="AC52" s="6">
        <v>356194433</v>
      </c>
      <c r="AD52" s="6">
        <v>44387915</v>
      </c>
      <c r="AE52" s="6">
        <f t="shared" si="1"/>
        <v>93440227</v>
      </c>
      <c r="AF52" s="6">
        <v>10</v>
      </c>
      <c r="AG52" s="6">
        <v>54788714</v>
      </c>
    </row>
    <row r="53" spans="2:33" ht="15">
      <c r="B53" s="2">
        <v>41646</v>
      </c>
      <c r="C53" s="5">
        <v>4262.68</v>
      </c>
      <c r="D53" s="52">
        <v>82.35</v>
      </c>
      <c r="E53" s="52">
        <v>55.91</v>
      </c>
      <c r="F53" s="52">
        <v>8.144</v>
      </c>
      <c r="G53" s="4">
        <v>20.61</v>
      </c>
      <c r="H53" s="4">
        <v>15.25</v>
      </c>
      <c r="I53" s="4">
        <v>0.04</v>
      </c>
      <c r="J53" s="4">
        <v>25.77</v>
      </c>
      <c r="K53" s="4">
        <v>16.75</v>
      </c>
      <c r="L53" s="4">
        <v>9.124</v>
      </c>
      <c r="M53" s="4">
        <v>60.68</v>
      </c>
      <c r="N53" s="4">
        <v>51.36</v>
      </c>
      <c r="O53" s="4">
        <v>3.821</v>
      </c>
      <c r="P53" s="4">
        <v>47.21</v>
      </c>
      <c r="R53" s="173">
        <f>(D53*U76)+(E53*V76)+(F53*W76)+(G53*X76)+(H53*Y76)+(I53*Z76)+(J53*AA76)+(K53*AB76)+(L53*AC76)+(M53*AD76)+(N53*AE76)+(O53*AF76)+(P53*AG76)</f>
        <v>80257620705.784</v>
      </c>
      <c r="T53" s="2">
        <v>41677</v>
      </c>
      <c r="U53" s="6">
        <v>50106687</v>
      </c>
      <c r="V53" s="6">
        <v>85835477</v>
      </c>
      <c r="W53" s="6">
        <v>47663693</v>
      </c>
      <c r="X53" s="6">
        <v>83074461</v>
      </c>
      <c r="Y53" s="6">
        <v>7645754</v>
      </c>
      <c r="Z53" s="6">
        <v>111698999</v>
      </c>
      <c r="AA53" s="6">
        <v>1571433448</v>
      </c>
      <c r="AB53" s="6">
        <v>885797264</v>
      </c>
      <c r="AC53" s="6">
        <v>356194433</v>
      </c>
      <c r="AD53" s="6">
        <v>44387915</v>
      </c>
      <c r="AE53" s="6">
        <f t="shared" si="1"/>
        <v>93440227</v>
      </c>
      <c r="AF53" s="6">
        <v>10</v>
      </c>
      <c r="AG53" s="6">
        <v>54788714</v>
      </c>
    </row>
    <row r="54" spans="2:33" ht="15">
      <c r="B54" s="2">
        <v>41645</v>
      </c>
      <c r="C54" s="5">
        <v>4227.54</v>
      </c>
      <c r="D54" s="52">
        <v>82.39</v>
      </c>
      <c r="E54" s="52">
        <v>55.43</v>
      </c>
      <c r="F54" s="52">
        <v>7.709</v>
      </c>
      <c r="G54" s="4">
        <v>20.72</v>
      </c>
      <c r="H54" s="4">
        <v>14.645</v>
      </c>
      <c r="I54" s="4">
        <v>0.04</v>
      </c>
      <c r="J54" s="4">
        <v>25.425</v>
      </c>
      <c r="K54" s="4">
        <v>16.545</v>
      </c>
      <c r="L54" s="4">
        <v>8.874</v>
      </c>
      <c r="M54" s="4">
        <v>57.88</v>
      </c>
      <c r="N54" s="4">
        <v>51.59</v>
      </c>
      <c r="O54" s="4">
        <v>3.778</v>
      </c>
      <c r="P54" s="4">
        <v>47.325</v>
      </c>
      <c r="R54" s="173">
        <f>(D54*U77)+(E54*V77)+(F54*W77)+(G54*X77)+(H54*Y77)+(I54*Z77)+(J54*AA77)+(K54*AB77)+(L54*AC77)+(M54*AD77)+(N54*AE77)+(O54*AF77)+(P54*AG77)</f>
        <v>79289073182.109</v>
      </c>
      <c r="T54" s="2">
        <v>41676</v>
      </c>
      <c r="U54" s="6">
        <v>50106687</v>
      </c>
      <c r="V54" s="6">
        <v>85835477</v>
      </c>
      <c r="W54" s="6">
        <v>47663693</v>
      </c>
      <c r="X54" s="6">
        <v>83074461</v>
      </c>
      <c r="Y54" s="6">
        <v>7645754</v>
      </c>
      <c r="Z54" s="6">
        <v>111698999</v>
      </c>
      <c r="AA54" s="6">
        <v>1571433448</v>
      </c>
      <c r="AB54" s="6">
        <v>885797264</v>
      </c>
      <c r="AC54" s="6">
        <v>356194433</v>
      </c>
      <c r="AD54" s="6">
        <v>44387915</v>
      </c>
      <c r="AE54" s="6">
        <f t="shared" si="1"/>
        <v>93440227</v>
      </c>
      <c r="AF54" s="6">
        <v>10</v>
      </c>
      <c r="AG54" s="6">
        <v>54788714</v>
      </c>
    </row>
    <row r="55" spans="2:33" ht="15">
      <c r="B55" s="2">
        <v>41642</v>
      </c>
      <c r="C55" s="5">
        <v>4247.65</v>
      </c>
      <c r="D55" s="52">
        <v>82.68</v>
      </c>
      <c r="E55" s="52">
        <v>56.4</v>
      </c>
      <c r="F55" s="52">
        <v>7.667</v>
      </c>
      <c r="G55" s="4">
        <v>19.79</v>
      </c>
      <c r="H55" s="4">
        <v>14.605</v>
      </c>
      <c r="I55" s="4">
        <v>0.04</v>
      </c>
      <c r="J55" s="4">
        <v>25.62</v>
      </c>
      <c r="K55" s="4">
        <v>16.745</v>
      </c>
      <c r="L55" s="4">
        <v>8.839</v>
      </c>
      <c r="M55" s="4">
        <v>58.5</v>
      </c>
      <c r="N55" s="4">
        <v>51.2</v>
      </c>
      <c r="O55" s="4">
        <v>3.761</v>
      </c>
      <c r="P55" s="4">
        <v>47.665</v>
      </c>
      <c r="R55" s="173">
        <f>(D55*U78)+(E55*V78)+(F55*W78)+(G55*X78)+(H55*Y78)+(I55*Z78)+(J55*AA78)+(K55*AB78)+(L55*AC78)+(M55*AD78)+(N55*AE78)+(O55*AF78)+(P55*AG78)</f>
        <v>79795914558.758</v>
      </c>
      <c r="T55" s="2">
        <v>41675</v>
      </c>
      <c r="U55" s="6">
        <v>50106687</v>
      </c>
      <c r="V55" s="6">
        <v>85835477</v>
      </c>
      <c r="W55" s="6">
        <v>47663693</v>
      </c>
      <c r="X55" s="6">
        <v>83074461</v>
      </c>
      <c r="Y55" s="6">
        <v>7645754</v>
      </c>
      <c r="Z55" s="6">
        <v>111698999</v>
      </c>
      <c r="AA55" s="6">
        <v>1571433448</v>
      </c>
      <c r="AB55" s="6">
        <v>885797264</v>
      </c>
      <c r="AC55" s="6">
        <v>356194433</v>
      </c>
      <c r="AD55" s="6">
        <v>44387915</v>
      </c>
      <c r="AE55" s="6">
        <f t="shared" si="1"/>
        <v>93440227</v>
      </c>
      <c r="AF55" s="6">
        <v>10</v>
      </c>
      <c r="AG55" s="6">
        <v>54788714</v>
      </c>
    </row>
    <row r="56" spans="2:33" ht="15">
      <c r="B56" s="2">
        <v>41641</v>
      </c>
      <c r="C56" s="5">
        <v>4227.28</v>
      </c>
      <c r="D56" s="52">
        <v>82.45</v>
      </c>
      <c r="E56" s="52">
        <v>56.55</v>
      </c>
      <c r="F56" s="52">
        <v>7.589</v>
      </c>
      <c r="G56" s="4">
        <v>19.045</v>
      </c>
      <c r="H56" s="4">
        <v>14.6</v>
      </c>
      <c r="I56" s="4">
        <v>0.04</v>
      </c>
      <c r="J56" s="4">
        <v>25.375</v>
      </c>
      <c r="K56" s="4">
        <v>16.715</v>
      </c>
      <c r="L56" s="4">
        <v>8.727</v>
      </c>
      <c r="M56" s="4">
        <v>58.18</v>
      </c>
      <c r="N56" s="4">
        <v>50.29</v>
      </c>
      <c r="O56" s="4">
        <v>3.745</v>
      </c>
      <c r="P56" s="4">
        <v>46.915</v>
      </c>
      <c r="R56" s="173">
        <f>(D56*U79)+(E56*V79)+(F56*W79)+(G56*X79)+(H56*Y79)+(I56*Z79)+(J56*AA79)+(K56*AB79)+(L56*AC79)+(M56*AD79)+(N56*AE79)+(O56*AF79)+(P56*AG79)</f>
        <v>79141028011.023</v>
      </c>
      <c r="T56" s="2">
        <v>41674</v>
      </c>
      <c r="U56" s="6">
        <v>50106687</v>
      </c>
      <c r="V56" s="6">
        <v>85835477</v>
      </c>
      <c r="W56" s="6">
        <v>47663693</v>
      </c>
      <c r="X56" s="6">
        <v>83074461</v>
      </c>
      <c r="Y56" s="6">
        <v>7645754</v>
      </c>
      <c r="Z56" s="6">
        <v>111698999</v>
      </c>
      <c r="AA56" s="6">
        <v>1571433448</v>
      </c>
      <c r="AB56" s="6">
        <v>885797264</v>
      </c>
      <c r="AC56" s="6">
        <v>356194433</v>
      </c>
      <c r="AD56" s="6">
        <v>44387915</v>
      </c>
      <c r="AE56" s="6">
        <f t="shared" si="1"/>
        <v>93440227</v>
      </c>
      <c r="AF56" s="6">
        <v>10</v>
      </c>
      <c r="AG56" s="6">
        <v>54788714</v>
      </c>
    </row>
    <row r="57" spans="2:33" ht="15">
      <c r="B57" s="2">
        <v>41639</v>
      </c>
      <c r="C57" s="5">
        <v>4295.95</v>
      </c>
      <c r="D57" s="52">
        <v>82.5</v>
      </c>
      <c r="E57" s="52">
        <v>55.81</v>
      </c>
      <c r="F57" s="52">
        <v>7.586</v>
      </c>
      <c r="G57" s="4">
        <v>19</v>
      </c>
      <c r="H57" s="4">
        <v>14.9</v>
      </c>
      <c r="I57" s="4">
        <v>0.04</v>
      </c>
      <c r="J57" s="4">
        <v>25.685</v>
      </c>
      <c r="K57" s="4">
        <v>17.095</v>
      </c>
      <c r="L57" s="4">
        <v>9</v>
      </c>
      <c r="M57" s="4">
        <v>58.45</v>
      </c>
      <c r="N57" s="4">
        <v>50.51</v>
      </c>
      <c r="O57" s="4">
        <v>3.85</v>
      </c>
      <c r="P57" s="4">
        <v>46.8</v>
      </c>
      <c r="R57" s="173">
        <f>(D57*U80)+(E57*V80)+(F57*W80)+(G57*X80)+(H57*Y80)+(I57*Z80)+(J57*AA80)+(K57*AB80)+(L57*AC80)+(M57*AD80)+(N57*AE80)+(O57*AF80)+(P57*AG80)</f>
        <v>80019715542.988</v>
      </c>
      <c r="T57" s="2">
        <v>41673</v>
      </c>
      <c r="U57" s="6">
        <v>50106687</v>
      </c>
      <c r="V57" s="6">
        <v>85835477</v>
      </c>
      <c r="W57" s="6">
        <v>47663693</v>
      </c>
      <c r="X57" s="6">
        <v>83074461</v>
      </c>
      <c r="Y57" s="6">
        <v>7645754</v>
      </c>
      <c r="Z57" s="6">
        <v>111698999</v>
      </c>
      <c r="AA57" s="6">
        <v>1571433448</v>
      </c>
      <c r="AB57" s="6">
        <v>885797264</v>
      </c>
      <c r="AC57" s="6">
        <v>356194433</v>
      </c>
      <c r="AD57" s="6">
        <v>44387915</v>
      </c>
      <c r="AE57" s="6">
        <f t="shared" si="1"/>
        <v>93440227</v>
      </c>
      <c r="AF57" s="6">
        <v>10</v>
      </c>
      <c r="AG57" s="6">
        <v>54788714</v>
      </c>
    </row>
    <row r="58" spans="2:33" ht="15">
      <c r="B58" s="2">
        <v>41638</v>
      </c>
      <c r="C58" s="5">
        <v>4275.71</v>
      </c>
      <c r="D58" s="52">
        <v>83.72</v>
      </c>
      <c r="E58" s="52">
        <v>55.73</v>
      </c>
      <c r="F58" s="52">
        <v>7.575</v>
      </c>
      <c r="G58" s="4">
        <v>18.85</v>
      </c>
      <c r="H58" s="4">
        <v>14.76</v>
      </c>
      <c r="I58" s="4">
        <v>0.05</v>
      </c>
      <c r="J58" s="4">
        <v>25.58</v>
      </c>
      <c r="K58" s="4">
        <v>17.04</v>
      </c>
      <c r="L58" s="4">
        <v>8.94</v>
      </c>
      <c r="M58" s="4">
        <v>58</v>
      </c>
      <c r="N58" s="4">
        <v>50.19</v>
      </c>
      <c r="O58" s="4">
        <v>3.808</v>
      </c>
      <c r="P58" s="4">
        <v>46.35</v>
      </c>
      <c r="R58" s="173">
        <f>(D58*U81)+(E58*V81)+(F58*W81)+(G58*X81)+(H58*Y81)+(I58*Z81)+(J58*AA81)+(K58*AB81)+(L58*AC81)+(M58*AD81)+(N58*AE81)+(O58*AF81)+(P58*AG81)</f>
        <v>79750776298.935</v>
      </c>
      <c r="T58" s="2">
        <v>41670</v>
      </c>
      <c r="U58" s="6">
        <v>50106687</v>
      </c>
      <c r="V58" s="6">
        <v>85835477</v>
      </c>
      <c r="W58" s="6">
        <v>47663693</v>
      </c>
      <c r="X58" s="6">
        <v>83074461</v>
      </c>
      <c r="Y58" s="6">
        <v>7645754</v>
      </c>
      <c r="Z58" s="6">
        <v>111698999</v>
      </c>
      <c r="AA58" s="6">
        <v>1571433448</v>
      </c>
      <c r="AB58" s="6">
        <v>885797264</v>
      </c>
      <c r="AC58" s="6">
        <v>356194433</v>
      </c>
      <c r="AD58" s="6">
        <v>44387915</v>
      </c>
      <c r="AE58" s="6">
        <f t="shared" si="1"/>
        <v>93440227</v>
      </c>
      <c r="AF58" s="6">
        <v>10</v>
      </c>
      <c r="AG58" s="6">
        <v>54788714</v>
      </c>
    </row>
    <row r="59" spans="2:33" ht="15">
      <c r="B59" s="2">
        <v>41635</v>
      </c>
      <c r="C59" s="5">
        <v>4277.65</v>
      </c>
      <c r="D59" s="52">
        <v>83.81</v>
      </c>
      <c r="E59" s="52">
        <v>56.24</v>
      </c>
      <c r="F59" s="52">
        <v>7.449</v>
      </c>
      <c r="G59" s="4">
        <v>19.005</v>
      </c>
      <c r="H59" s="4">
        <v>14.55</v>
      </c>
      <c r="I59" s="4">
        <v>0.04</v>
      </c>
      <c r="J59" s="4">
        <v>25.44</v>
      </c>
      <c r="K59" s="4">
        <v>17.035</v>
      </c>
      <c r="L59" s="4">
        <v>9.015</v>
      </c>
      <c r="M59" s="4">
        <v>58.53</v>
      </c>
      <c r="N59" s="4">
        <v>50.4</v>
      </c>
      <c r="O59" s="4">
        <v>3.824</v>
      </c>
      <c r="P59" s="4">
        <v>46</v>
      </c>
      <c r="R59" s="173">
        <f>(D59*U82)+(E59*V82)+(F59*W82)+(G59*X82)+(H59*Y82)+(I59*Z82)+(J59*AA82)+(K59*AB82)+(L59*AC82)+(M59*AD82)+(N59*AE82)+(O59*AF82)+(P59*AG82)</f>
        <v>79633561849.037</v>
      </c>
      <c r="T59" s="2">
        <v>41669</v>
      </c>
      <c r="U59" s="6">
        <v>50106687</v>
      </c>
      <c r="V59" s="6">
        <v>85835477</v>
      </c>
      <c r="W59" s="6">
        <v>47663693</v>
      </c>
      <c r="X59" s="6">
        <v>83074461</v>
      </c>
      <c r="Y59" s="6">
        <v>7645754</v>
      </c>
      <c r="Z59" s="6">
        <v>111698999</v>
      </c>
      <c r="AA59" s="6">
        <v>1571433448</v>
      </c>
      <c r="AB59" s="6">
        <v>885797264</v>
      </c>
      <c r="AC59" s="6">
        <v>356194433</v>
      </c>
      <c r="AD59" s="6">
        <v>44387915</v>
      </c>
      <c r="AE59" s="6">
        <f t="shared" si="1"/>
        <v>93440227</v>
      </c>
      <c r="AF59" s="6">
        <v>10</v>
      </c>
      <c r="AG59" s="6">
        <v>54788714</v>
      </c>
    </row>
    <row r="60" spans="2:33" ht="15">
      <c r="B60" s="2">
        <v>41632</v>
      </c>
      <c r="C60" s="5">
        <v>4218.41</v>
      </c>
      <c r="D60" s="52">
        <v>82.43</v>
      </c>
      <c r="E60" s="52">
        <v>56.15</v>
      </c>
      <c r="F60" s="52">
        <v>7.302</v>
      </c>
      <c r="G60" s="4">
        <v>18.85</v>
      </c>
      <c r="H60" s="4">
        <v>14.5</v>
      </c>
      <c r="I60" s="4">
        <v>0.04</v>
      </c>
      <c r="J60" s="4">
        <v>25.4</v>
      </c>
      <c r="K60" s="4">
        <v>17.035</v>
      </c>
      <c r="L60" s="4">
        <v>8.859</v>
      </c>
      <c r="M60" s="4">
        <v>58.3</v>
      </c>
      <c r="N60" s="4">
        <v>49.835</v>
      </c>
      <c r="O60" s="4">
        <v>3.78</v>
      </c>
      <c r="P60" s="4">
        <v>45.89</v>
      </c>
      <c r="R60" s="173">
        <f>(D60*U83)+(E60*V83)+(F60*W83)+(G60*X83)+(H60*Y83)+(I60*Z83)+(J60*AA83)+(K60*AB83)+(L60*AC83)+(M60*AD83)+(N60*AE83)+(O60*AF83)+(P60*AG83)</f>
        <v>79348248076.948</v>
      </c>
      <c r="T60" s="2">
        <v>41668</v>
      </c>
      <c r="U60" s="6">
        <v>50106687</v>
      </c>
      <c r="V60" s="6">
        <v>85835477</v>
      </c>
      <c r="W60" s="6">
        <v>47663693</v>
      </c>
      <c r="X60" s="6">
        <v>83074461</v>
      </c>
      <c r="Y60" s="6">
        <v>7645754</v>
      </c>
      <c r="Z60" s="6">
        <v>111698999</v>
      </c>
      <c r="AA60" s="6">
        <v>1571433448</v>
      </c>
      <c r="AB60" s="6">
        <v>885797264</v>
      </c>
      <c r="AC60" s="6">
        <v>356194433</v>
      </c>
      <c r="AD60" s="6">
        <v>44387915</v>
      </c>
      <c r="AE60" s="6">
        <f t="shared" si="1"/>
        <v>93440227</v>
      </c>
      <c r="AF60" s="6">
        <v>10</v>
      </c>
      <c r="AG60" s="6">
        <v>54788714</v>
      </c>
    </row>
    <row r="61" spans="2:33" ht="15">
      <c r="B61" s="2">
        <v>41631</v>
      </c>
      <c r="C61" s="5">
        <v>4215.29</v>
      </c>
      <c r="D61" s="52">
        <v>82.5</v>
      </c>
      <c r="E61" s="52">
        <v>55.91</v>
      </c>
      <c r="F61" s="52">
        <v>7.28</v>
      </c>
      <c r="G61" s="4">
        <v>18.84</v>
      </c>
      <c r="H61" s="4">
        <v>14.385</v>
      </c>
      <c r="I61" s="4">
        <v>0.04</v>
      </c>
      <c r="J61" s="4">
        <v>24.98</v>
      </c>
      <c r="K61" s="4">
        <v>17.035</v>
      </c>
      <c r="L61" s="4">
        <v>8.839</v>
      </c>
      <c r="M61" s="4">
        <v>58.25</v>
      </c>
      <c r="N61" s="4">
        <v>49.575</v>
      </c>
      <c r="O61" s="4">
        <v>3.77</v>
      </c>
      <c r="P61" s="4">
        <v>46.05</v>
      </c>
      <c r="R61" s="173">
        <f>(D61*U84)+(E61*V84)+(F61*W84)+(G61*X84)+(H61*Y84)+(I61*Z84)+(J61*AA84)+(K61*AB84)+(L61*AC84)+(M61*AD84)+(N61*AE84)+(O61*AF84)+(P61*AG84)</f>
        <v>78641595940.42198</v>
      </c>
      <c r="T61" s="2">
        <v>41667</v>
      </c>
      <c r="U61" s="6">
        <v>50106687</v>
      </c>
      <c r="V61" s="6">
        <v>85835477</v>
      </c>
      <c r="W61" s="6">
        <v>47663693</v>
      </c>
      <c r="X61" s="6">
        <v>83074461</v>
      </c>
      <c r="Y61" s="6">
        <v>7645754</v>
      </c>
      <c r="Z61" s="6">
        <v>111698999</v>
      </c>
      <c r="AA61" s="6">
        <v>1571433448</v>
      </c>
      <c r="AB61" s="6">
        <v>885797264</v>
      </c>
      <c r="AC61" s="6">
        <v>356194433</v>
      </c>
      <c r="AD61" s="6">
        <v>44387915</v>
      </c>
      <c r="AE61" s="6">
        <f t="shared" si="1"/>
        <v>93440227</v>
      </c>
      <c r="AF61" s="6">
        <v>10</v>
      </c>
      <c r="AG61" s="6">
        <v>54788714</v>
      </c>
    </row>
    <row r="62" spans="2:33" ht="15">
      <c r="B62" s="2">
        <v>41628</v>
      </c>
      <c r="C62" s="5">
        <v>4193.77</v>
      </c>
      <c r="D62" s="52">
        <v>82.3</v>
      </c>
      <c r="E62" s="52">
        <v>55.9</v>
      </c>
      <c r="F62" s="52">
        <v>7.302</v>
      </c>
      <c r="G62" s="4">
        <v>18.52</v>
      </c>
      <c r="H62" s="4">
        <v>14.18</v>
      </c>
      <c r="I62" s="4">
        <v>0.04</v>
      </c>
      <c r="J62" s="4">
        <v>24.645</v>
      </c>
      <c r="K62" s="4">
        <v>16.975</v>
      </c>
      <c r="L62" s="4">
        <v>8.757</v>
      </c>
      <c r="M62" s="4">
        <v>57.6</v>
      </c>
      <c r="N62" s="4">
        <v>49.205</v>
      </c>
      <c r="O62" s="4">
        <v>3.74</v>
      </c>
      <c r="P62" s="4">
        <v>44.94</v>
      </c>
      <c r="R62" s="173">
        <f>(D62*U85)+(E62*V85)+(F62*W85)+(G62*X85)+(H62*Y85)+(I62*Z85)+(J62*AA85)+(K62*AB85)+(L62*AC85)+(M62*AD85)+(N62*AE85)+(O62*AF85)+(P62*AG85)</f>
        <v>77870506869.522</v>
      </c>
      <c r="T62" s="2">
        <v>41666</v>
      </c>
      <c r="U62" s="6">
        <v>50106687</v>
      </c>
      <c r="V62" s="6">
        <v>85835477</v>
      </c>
      <c r="W62" s="6">
        <v>47663693</v>
      </c>
      <c r="X62" s="6">
        <v>83074461</v>
      </c>
      <c r="Y62" s="6">
        <v>7645754</v>
      </c>
      <c r="Z62" s="6">
        <v>111698999</v>
      </c>
      <c r="AA62" s="6">
        <v>1571433448</v>
      </c>
      <c r="AB62" s="6">
        <v>885797264</v>
      </c>
      <c r="AC62" s="6">
        <v>356194433</v>
      </c>
      <c r="AD62" s="6">
        <v>44387915</v>
      </c>
      <c r="AE62" s="6">
        <f t="shared" si="1"/>
        <v>93440227</v>
      </c>
      <c r="AF62" s="6">
        <v>10</v>
      </c>
      <c r="AG62" s="6">
        <v>54788714</v>
      </c>
    </row>
    <row r="63" spans="2:33" ht="15">
      <c r="B63" s="2">
        <v>41627</v>
      </c>
      <c r="C63" s="5">
        <v>4177.03</v>
      </c>
      <c r="D63" s="52">
        <v>81</v>
      </c>
      <c r="E63" s="52">
        <v>55.84</v>
      </c>
      <c r="F63" s="52">
        <v>7.239</v>
      </c>
      <c r="G63" s="4">
        <v>18.62</v>
      </c>
      <c r="H63" s="4">
        <v>13.865</v>
      </c>
      <c r="I63" s="4">
        <v>0.04</v>
      </c>
      <c r="J63" s="4">
        <v>25.115</v>
      </c>
      <c r="K63" s="4">
        <v>16.86</v>
      </c>
      <c r="L63" s="4">
        <v>9.032</v>
      </c>
      <c r="M63" s="4">
        <v>57.42</v>
      </c>
      <c r="N63" s="4">
        <v>49.26</v>
      </c>
      <c r="O63" s="4">
        <v>3.72</v>
      </c>
      <c r="P63" s="4">
        <v>44.745</v>
      </c>
      <c r="R63" s="173">
        <f>(D63*U86)+(E63*V86)+(F63*W86)+(G63*X86)+(H63*Y86)+(I63*Z86)+(J63*AA86)+(K63*AB86)+(L63*AC86)+(M63*AD86)+(N63*AE86)+(O63*AF86)+(P63*AG86)</f>
        <v>78523758640.083</v>
      </c>
      <c r="T63" s="2">
        <v>41663</v>
      </c>
      <c r="U63" s="6">
        <v>50106687</v>
      </c>
      <c r="V63" s="6">
        <v>85835477</v>
      </c>
      <c r="W63" s="6">
        <v>47663693</v>
      </c>
      <c r="X63" s="6">
        <v>83074461</v>
      </c>
      <c r="Y63" s="6">
        <v>7645754</v>
      </c>
      <c r="Z63" s="6">
        <v>111698999</v>
      </c>
      <c r="AA63" s="6">
        <v>1571433448</v>
      </c>
      <c r="AB63" s="6">
        <v>885797264</v>
      </c>
      <c r="AC63" s="6">
        <v>356194433</v>
      </c>
      <c r="AD63" s="6">
        <v>44387915</v>
      </c>
      <c r="AE63" s="6">
        <f t="shared" si="1"/>
        <v>93440227</v>
      </c>
      <c r="AF63" s="6">
        <v>10</v>
      </c>
      <c r="AG63" s="6">
        <v>54788714</v>
      </c>
    </row>
    <row r="64" spans="2:33" ht="15">
      <c r="B64" s="2">
        <v>41626</v>
      </c>
      <c r="C64" s="5">
        <v>4109.51</v>
      </c>
      <c r="D64" s="52">
        <v>80.75</v>
      </c>
      <c r="E64" s="52">
        <v>55</v>
      </c>
      <c r="F64" s="52">
        <v>7.225</v>
      </c>
      <c r="G64" s="4">
        <v>18.53</v>
      </c>
      <c r="H64" s="4">
        <v>13.625</v>
      </c>
      <c r="I64" s="4">
        <v>0.05</v>
      </c>
      <c r="J64" s="4">
        <v>25.47</v>
      </c>
      <c r="K64" s="4">
        <v>16.705</v>
      </c>
      <c r="L64" s="4">
        <v>8.861</v>
      </c>
      <c r="M64" s="4">
        <v>58.13</v>
      </c>
      <c r="N64" s="4">
        <v>48.84</v>
      </c>
      <c r="O64" s="4">
        <v>3.67</v>
      </c>
      <c r="P64" s="4">
        <v>44.65</v>
      </c>
      <c r="R64" s="173">
        <f>(D64*U87)+(E64*V87)+(F64*W87)+(G64*X87)+(H64*Y87)+(I64*Z87)+(J64*AA87)+(K64*AB87)+(L64*AC87)+(M64*AD87)+(N64*AE87)+(O64*AF87)+(P64*AG87)</f>
        <v>78770240731.628</v>
      </c>
      <c r="T64" s="2">
        <v>41662</v>
      </c>
      <c r="U64" s="6">
        <v>50106687</v>
      </c>
      <c r="V64" s="6">
        <v>85835477</v>
      </c>
      <c r="W64" s="6">
        <v>47663693</v>
      </c>
      <c r="X64" s="6">
        <v>83074461</v>
      </c>
      <c r="Y64" s="6">
        <v>7645754</v>
      </c>
      <c r="Z64" s="6">
        <v>111698999</v>
      </c>
      <c r="AA64" s="6">
        <v>1571433448</v>
      </c>
      <c r="AB64" s="6">
        <v>885797264</v>
      </c>
      <c r="AC64" s="6">
        <v>356194433</v>
      </c>
      <c r="AD64" s="6">
        <v>44387915</v>
      </c>
      <c r="AE64" s="6">
        <f t="shared" si="1"/>
        <v>93440227</v>
      </c>
      <c r="AF64" s="6">
        <v>10</v>
      </c>
      <c r="AG64" s="6">
        <v>54788714</v>
      </c>
    </row>
    <row r="65" spans="2:33" ht="15">
      <c r="B65" s="2">
        <v>41625</v>
      </c>
      <c r="C65" s="5">
        <v>4068.64</v>
      </c>
      <c r="D65" s="52">
        <v>81.13</v>
      </c>
      <c r="E65" s="52">
        <v>54.44</v>
      </c>
      <c r="F65" s="52">
        <v>7.135</v>
      </c>
      <c r="G65" s="4">
        <v>18.4</v>
      </c>
      <c r="H65" s="4">
        <v>13.435</v>
      </c>
      <c r="I65" s="4">
        <v>0.04</v>
      </c>
      <c r="J65" s="4">
        <v>25.43</v>
      </c>
      <c r="K65" s="4">
        <v>16.165</v>
      </c>
      <c r="L65" s="4">
        <v>8.738</v>
      </c>
      <c r="M65" s="4">
        <v>57.38</v>
      </c>
      <c r="N65" s="4">
        <v>48.37</v>
      </c>
      <c r="O65" s="4">
        <v>3.65</v>
      </c>
      <c r="P65" s="4">
        <v>44.19</v>
      </c>
      <c r="R65" s="173">
        <f>(D65*U88)+(E65*V88)+(F65*W88)+(G65*X88)+(H65*Y88)+(I65*Z88)+(J65*AA88)+(K65*AB88)+(L65*AC88)+(M65*AD88)+(N65*AE88)+(O65*AF88)+(P65*AG88)</f>
        <v>78031647817.419</v>
      </c>
      <c r="T65" s="2">
        <v>41661</v>
      </c>
      <c r="U65" s="6">
        <v>50106687</v>
      </c>
      <c r="V65" s="6">
        <v>85835477</v>
      </c>
      <c r="W65" s="6">
        <v>47663693</v>
      </c>
      <c r="X65" s="6">
        <v>83074461</v>
      </c>
      <c r="Y65" s="6">
        <v>7645754</v>
      </c>
      <c r="Z65" s="6">
        <v>111698999</v>
      </c>
      <c r="AA65" s="6">
        <v>1571433448</v>
      </c>
      <c r="AB65" s="6">
        <v>885797264</v>
      </c>
      <c r="AC65" s="6">
        <v>356194433</v>
      </c>
      <c r="AD65" s="6">
        <v>44387915</v>
      </c>
      <c r="AE65" s="6">
        <f t="shared" si="1"/>
        <v>93440227</v>
      </c>
      <c r="AF65" s="6">
        <v>10</v>
      </c>
      <c r="AG65" s="6">
        <v>54788714</v>
      </c>
    </row>
    <row r="66" spans="2:33" ht="15">
      <c r="B66" s="2">
        <v>41624</v>
      </c>
      <c r="C66" s="5">
        <v>4119.88</v>
      </c>
      <c r="D66" s="52">
        <v>81.33</v>
      </c>
      <c r="E66" s="52">
        <v>55.42</v>
      </c>
      <c r="F66" s="52">
        <v>7.242</v>
      </c>
      <c r="G66" s="4">
        <v>18.585</v>
      </c>
      <c r="H66" s="4">
        <v>13.48</v>
      </c>
      <c r="I66" s="4">
        <v>0.04</v>
      </c>
      <c r="J66" s="4">
        <v>25.43</v>
      </c>
      <c r="K66" s="4">
        <v>16.495</v>
      </c>
      <c r="L66" s="4">
        <v>8.639</v>
      </c>
      <c r="M66" s="4">
        <v>57.13</v>
      </c>
      <c r="N66" s="4">
        <v>49</v>
      </c>
      <c r="O66" s="4">
        <v>3.62</v>
      </c>
      <c r="P66" s="4">
        <v>45.3</v>
      </c>
      <c r="R66" s="173">
        <f>(D66*U89)+(E66*V89)+(F66*W89)+(G66*X89)+(H66*Y89)+(I66*Z89)+(J66*AA89)+(K66*AB89)+(L66*AC89)+(M66*AD89)+(N66*AE89)+(O66*AF89)+(P66*AG89)</f>
        <v>78520104570.63799</v>
      </c>
      <c r="T66" s="2">
        <v>41660</v>
      </c>
      <c r="U66" s="6">
        <v>50106687</v>
      </c>
      <c r="V66" s="6">
        <v>85835477</v>
      </c>
      <c r="W66" s="6">
        <v>47663693</v>
      </c>
      <c r="X66" s="6">
        <v>83074461</v>
      </c>
      <c r="Y66" s="6">
        <v>7645754</v>
      </c>
      <c r="Z66" s="6">
        <v>111698999</v>
      </c>
      <c r="AA66" s="6">
        <v>1571433448</v>
      </c>
      <c r="AB66" s="6">
        <v>885797264</v>
      </c>
      <c r="AC66" s="6">
        <v>356194433</v>
      </c>
      <c r="AD66" s="6">
        <v>44387915</v>
      </c>
      <c r="AE66" s="6">
        <f t="shared" si="1"/>
        <v>93440227</v>
      </c>
      <c r="AF66" s="6">
        <v>10</v>
      </c>
      <c r="AG66" s="6">
        <v>54788714</v>
      </c>
    </row>
    <row r="67" spans="2:33" ht="15">
      <c r="B67" s="2">
        <v>41621</v>
      </c>
      <c r="C67" s="5">
        <v>4059.71</v>
      </c>
      <c r="D67" s="52">
        <v>81</v>
      </c>
      <c r="E67" s="52">
        <v>53.93</v>
      </c>
      <c r="F67" s="52">
        <v>7.225</v>
      </c>
      <c r="G67" s="4">
        <v>18.36</v>
      </c>
      <c r="H67" s="4">
        <v>12.95</v>
      </c>
      <c r="I67" s="4">
        <v>0.05</v>
      </c>
      <c r="J67" s="4">
        <v>25.23</v>
      </c>
      <c r="K67" s="4">
        <v>16.41</v>
      </c>
      <c r="L67" s="4">
        <v>8.545</v>
      </c>
      <c r="M67" s="4">
        <v>57.04</v>
      </c>
      <c r="N67" s="4">
        <v>48.17</v>
      </c>
      <c r="O67" s="4">
        <v>3.65</v>
      </c>
      <c r="P67" s="4">
        <v>43.87</v>
      </c>
      <c r="R67" s="173">
        <f>(D67*U90)+(E67*V90)+(F67*W90)+(G67*X90)+(H67*Y90)+(I67*Z90)+(J67*AA90)+(K67*AB90)+(L67*AC90)+(M67*AD90)+(N67*AE90)+(O67*AF90)+(P67*AG90)</f>
        <v>77758314566.71999</v>
      </c>
      <c r="T67" s="2">
        <v>41659</v>
      </c>
      <c r="U67" s="6">
        <v>50106687</v>
      </c>
      <c r="V67" s="6">
        <v>85835477</v>
      </c>
      <c r="W67" s="6">
        <v>47663693</v>
      </c>
      <c r="X67" s="6">
        <v>83074461</v>
      </c>
      <c r="Y67" s="6">
        <v>7645754</v>
      </c>
      <c r="Z67" s="6">
        <v>111698999</v>
      </c>
      <c r="AA67" s="6">
        <v>1571433448</v>
      </c>
      <c r="AB67" s="6">
        <v>885797264</v>
      </c>
      <c r="AC67" s="6">
        <v>356194433</v>
      </c>
      <c r="AD67" s="6">
        <v>44387915</v>
      </c>
      <c r="AE67" s="6">
        <f t="shared" si="1"/>
        <v>93440227</v>
      </c>
      <c r="AF67" s="6">
        <v>10</v>
      </c>
      <c r="AG67" s="6">
        <v>54788714</v>
      </c>
    </row>
    <row r="68" spans="2:33" ht="15">
      <c r="B68" s="2">
        <v>41620</v>
      </c>
      <c r="C68" s="5">
        <v>4069.12</v>
      </c>
      <c r="D68" s="52">
        <v>80.82</v>
      </c>
      <c r="E68" s="52">
        <v>53.52</v>
      </c>
      <c r="F68" s="52">
        <v>7.208</v>
      </c>
      <c r="G68" s="4">
        <v>18.65</v>
      </c>
      <c r="H68" s="4">
        <v>13.04</v>
      </c>
      <c r="I68" s="4">
        <v>0.05</v>
      </c>
      <c r="J68" s="4">
        <v>25.265</v>
      </c>
      <c r="K68" s="4">
        <v>16.41</v>
      </c>
      <c r="L68" s="4">
        <v>8.679</v>
      </c>
      <c r="M68" s="4">
        <v>57.09</v>
      </c>
      <c r="N68" s="4">
        <v>48.065</v>
      </c>
      <c r="O68" s="4">
        <v>3.61</v>
      </c>
      <c r="P68" s="4">
        <v>43.485</v>
      </c>
      <c r="R68" s="173">
        <f>(D68*U91)+(E68*V91)+(F68*W91)+(G68*X91)+(H68*Y91)+(I68*Z91)+(J68*AA91)+(K68*AB91)+(L68*AC91)+(M68*AD91)+(N68*AE91)+(O68*AF91)+(P68*AG91)</f>
        <v>77808825225.50601</v>
      </c>
      <c r="T68" s="2">
        <v>41656</v>
      </c>
      <c r="U68" s="6">
        <v>50106687</v>
      </c>
      <c r="V68" s="6">
        <v>93864165</v>
      </c>
      <c r="W68" s="6">
        <v>47663693</v>
      </c>
      <c r="X68" s="6">
        <v>83074461</v>
      </c>
      <c r="Y68" s="6">
        <v>7645754</v>
      </c>
      <c r="Z68" s="6">
        <v>111698999</v>
      </c>
      <c r="AA68" s="6">
        <v>1571433448</v>
      </c>
      <c r="AB68" s="6">
        <v>885797264</v>
      </c>
      <c r="AC68" s="6">
        <v>356194433</v>
      </c>
      <c r="AD68" s="6">
        <v>44387915</v>
      </c>
      <c r="AE68" s="6">
        <f t="shared" si="1"/>
        <v>93440227</v>
      </c>
      <c r="AF68" s="6">
        <v>10</v>
      </c>
      <c r="AG68" s="6">
        <v>54788714</v>
      </c>
    </row>
    <row r="69" spans="2:33" ht="15">
      <c r="B69" s="2">
        <v>41619</v>
      </c>
      <c r="C69" s="5">
        <v>4086.86</v>
      </c>
      <c r="D69" s="52">
        <v>80.62</v>
      </c>
      <c r="E69" s="52">
        <v>52.86</v>
      </c>
      <c r="F69" s="52">
        <v>7.282</v>
      </c>
      <c r="G69" s="4">
        <v>18.72</v>
      </c>
      <c r="H69" s="4">
        <v>13.145</v>
      </c>
      <c r="I69" s="4">
        <v>0.04</v>
      </c>
      <c r="J69" s="4">
        <v>25.85</v>
      </c>
      <c r="K69" s="4">
        <v>16.51</v>
      </c>
      <c r="L69" s="4">
        <v>8.699</v>
      </c>
      <c r="M69" s="4">
        <v>58.2</v>
      </c>
      <c r="N69" s="4">
        <v>48.3</v>
      </c>
      <c r="O69" s="4">
        <v>3.61</v>
      </c>
      <c r="P69" s="4">
        <v>43.4</v>
      </c>
      <c r="R69" s="173">
        <f>(D69*U92)+(E69*V92)+(F69*W92)+(G69*X92)+(H69*Y92)+(I69*Z92)+(J69*AA92)+(K69*AB92)+(L69*AC92)+(M69*AD92)+(N69*AE92)+(O69*AF92)+(P69*AG92)</f>
        <v>78827445859.38303</v>
      </c>
      <c r="T69" s="2">
        <v>41655</v>
      </c>
      <c r="U69" s="6">
        <v>50106687</v>
      </c>
      <c r="V69" s="6">
        <v>93864165</v>
      </c>
      <c r="W69" s="6">
        <v>47663693</v>
      </c>
      <c r="X69" s="6">
        <v>83074461</v>
      </c>
      <c r="Y69" s="6">
        <v>7645754</v>
      </c>
      <c r="Z69" s="6">
        <v>111698999</v>
      </c>
      <c r="AA69" s="6">
        <v>1571433448</v>
      </c>
      <c r="AB69" s="6">
        <v>885797264</v>
      </c>
      <c r="AC69" s="6">
        <v>356194433</v>
      </c>
      <c r="AD69" s="6">
        <v>44387915</v>
      </c>
      <c r="AE69" s="6">
        <f t="shared" si="1"/>
        <v>93440227</v>
      </c>
      <c r="AF69" s="6">
        <v>10</v>
      </c>
      <c r="AG69" s="6">
        <v>54788714</v>
      </c>
    </row>
    <row r="70" spans="2:33" ht="15">
      <c r="B70" s="2">
        <v>41618</v>
      </c>
      <c r="C70" s="5">
        <v>4091.14</v>
      </c>
      <c r="D70" s="52">
        <v>80.25</v>
      </c>
      <c r="E70" s="52">
        <v>49.18</v>
      </c>
      <c r="F70" s="52">
        <v>7.207</v>
      </c>
      <c r="G70" s="4">
        <v>18.93</v>
      </c>
      <c r="H70" s="4">
        <v>13.085</v>
      </c>
      <c r="I70" s="4">
        <v>0.04</v>
      </c>
      <c r="J70" s="4">
        <v>26.47</v>
      </c>
      <c r="K70" s="4">
        <v>16.69</v>
      </c>
      <c r="L70" s="4">
        <v>8.835</v>
      </c>
      <c r="M70" s="4">
        <v>59.03</v>
      </c>
      <c r="N70" s="4">
        <v>47.81</v>
      </c>
      <c r="O70" s="4">
        <v>3.52</v>
      </c>
      <c r="P70" s="4">
        <v>43.1</v>
      </c>
      <c r="R70" s="173">
        <f>(D70*U93)+(E70*V93)+(F70*W93)+(G70*X93)+(H70*Y93)+(I70*Z93)+(J70*AA93)+(K70*AB93)+(L70*AC93)+(M70*AD93)+(N70*AE93)+(O70*AF93)+(P70*AG93)</f>
        <v>79633692703.87598</v>
      </c>
      <c r="T70" s="2">
        <v>41654</v>
      </c>
      <c r="U70" s="6">
        <v>50106687</v>
      </c>
      <c r="V70" s="6">
        <v>93864165</v>
      </c>
      <c r="W70" s="6">
        <v>47663693</v>
      </c>
      <c r="X70" s="6">
        <v>83074461</v>
      </c>
      <c r="Y70" s="6">
        <v>7645754</v>
      </c>
      <c r="Z70" s="6">
        <v>111698999</v>
      </c>
      <c r="AA70" s="6">
        <v>1571433448</v>
      </c>
      <c r="AB70" s="6">
        <v>885797264</v>
      </c>
      <c r="AC70" s="6">
        <v>356194433</v>
      </c>
      <c r="AD70" s="6">
        <v>44387915</v>
      </c>
      <c r="AE70" s="6">
        <f t="shared" si="1"/>
        <v>93440227</v>
      </c>
      <c r="AF70" s="6">
        <v>10</v>
      </c>
      <c r="AG70" s="6">
        <v>54788714</v>
      </c>
    </row>
    <row r="71" spans="2:33" ht="15">
      <c r="B71" s="2">
        <v>41617</v>
      </c>
      <c r="C71" s="5">
        <v>4134.1</v>
      </c>
      <c r="D71" s="52">
        <v>80.7</v>
      </c>
      <c r="E71" s="52">
        <v>50.49</v>
      </c>
      <c r="F71" s="52">
        <v>7.274</v>
      </c>
      <c r="G71" s="4">
        <v>19.105</v>
      </c>
      <c r="H71" s="4">
        <v>13.055</v>
      </c>
      <c r="I71" s="4">
        <v>0.05</v>
      </c>
      <c r="J71" s="4">
        <v>26.64</v>
      </c>
      <c r="K71" s="4">
        <v>16.815</v>
      </c>
      <c r="L71" s="4">
        <v>8.996</v>
      </c>
      <c r="M71" s="4">
        <v>60.45</v>
      </c>
      <c r="N71" s="4">
        <v>48.59</v>
      </c>
      <c r="O71" s="4">
        <v>3.58</v>
      </c>
      <c r="P71" s="4">
        <v>43.355</v>
      </c>
      <c r="R71" s="173">
        <f>(D71*U94)+(E71*V94)+(F71*W94)+(G71*X94)+(H71*Y94)+(I71*Z94)+(J71*AA94)+(K71*AB94)+(L71*AC94)+(M71*AD94)+(N71*AE94)+(O71*AF94)+(P71*AG94)</f>
        <v>80382922871.55501</v>
      </c>
      <c r="T71" s="2">
        <v>41653</v>
      </c>
      <c r="U71" s="6">
        <v>50106687</v>
      </c>
      <c r="V71" s="6">
        <v>93864165</v>
      </c>
      <c r="W71" s="6">
        <v>47663693</v>
      </c>
      <c r="X71" s="6">
        <v>83074461</v>
      </c>
      <c r="Y71" s="6">
        <v>7645754</v>
      </c>
      <c r="Z71" s="6">
        <v>111698999</v>
      </c>
      <c r="AA71" s="6">
        <v>1571433448</v>
      </c>
      <c r="AB71" s="6">
        <v>885797264</v>
      </c>
      <c r="AC71" s="6">
        <v>356194433</v>
      </c>
      <c r="AD71" s="6">
        <v>44387915</v>
      </c>
      <c r="AE71" s="6">
        <f t="shared" si="1"/>
        <v>93440227</v>
      </c>
      <c r="AF71" s="6">
        <v>10</v>
      </c>
      <c r="AG71" s="6">
        <v>54788714</v>
      </c>
    </row>
    <row r="72" spans="2:33" ht="15">
      <c r="B72" s="2">
        <v>41614</v>
      </c>
      <c r="C72" s="5">
        <v>4129.37</v>
      </c>
      <c r="D72" s="52">
        <v>81.26</v>
      </c>
      <c r="E72" s="52">
        <v>50.08</v>
      </c>
      <c r="F72" s="52">
        <v>7.282</v>
      </c>
      <c r="G72" s="4">
        <v>19.35</v>
      </c>
      <c r="H72" s="4">
        <v>13.15</v>
      </c>
      <c r="I72" s="4">
        <v>0.05</v>
      </c>
      <c r="J72" s="4">
        <v>26.58</v>
      </c>
      <c r="K72" s="4">
        <v>16.48</v>
      </c>
      <c r="L72" s="4">
        <v>8.95</v>
      </c>
      <c r="M72" s="4">
        <v>60.78</v>
      </c>
      <c r="N72" s="4">
        <v>47.985</v>
      </c>
      <c r="O72" s="4">
        <v>3.58</v>
      </c>
      <c r="P72" s="4">
        <v>43.205</v>
      </c>
      <c r="R72" s="173">
        <f>(D72*U95)+(E72*V95)+(F72*W95)+(G72*X95)+(H72*Y95)+(I72*Z95)+(J72*AA95)+(K72*AB95)+(L72*AC95)+(M72*AD95)+(N72*AE95)+(O72*AF95)+(P72*AG95)</f>
        <v>79936444541.021</v>
      </c>
      <c r="T72" s="2">
        <v>41652</v>
      </c>
      <c r="U72" s="6">
        <v>50106687</v>
      </c>
      <c r="V72" s="6">
        <v>93864165</v>
      </c>
      <c r="W72" s="6">
        <v>47663693</v>
      </c>
      <c r="X72" s="6">
        <v>83074461</v>
      </c>
      <c r="Y72" s="6">
        <v>7645754</v>
      </c>
      <c r="Z72" s="6">
        <v>111698999</v>
      </c>
      <c r="AA72" s="6">
        <v>1571433448</v>
      </c>
      <c r="AB72" s="6">
        <v>885797264</v>
      </c>
      <c r="AC72" s="6">
        <v>356194433</v>
      </c>
      <c r="AD72" s="6">
        <v>44387915</v>
      </c>
      <c r="AE72" s="6">
        <f t="shared" si="1"/>
        <v>93440227</v>
      </c>
      <c r="AF72" s="6">
        <v>10</v>
      </c>
      <c r="AG72" s="6">
        <v>54788714</v>
      </c>
    </row>
    <row r="73" spans="2:33" ht="15">
      <c r="B73" s="2">
        <v>41613</v>
      </c>
      <c r="C73" s="5">
        <v>4099.91</v>
      </c>
      <c r="D73" s="52">
        <v>81</v>
      </c>
      <c r="E73" s="52">
        <v>49.895</v>
      </c>
      <c r="F73" s="52">
        <v>7.355</v>
      </c>
      <c r="G73" s="4">
        <v>19.465</v>
      </c>
      <c r="H73" s="4">
        <v>13.165</v>
      </c>
      <c r="I73" s="4">
        <v>0.05</v>
      </c>
      <c r="J73" s="4">
        <v>26.205</v>
      </c>
      <c r="K73" s="4">
        <v>16.38</v>
      </c>
      <c r="L73" s="4">
        <v>9.331</v>
      </c>
      <c r="M73" s="4">
        <v>60.48</v>
      </c>
      <c r="N73" s="4">
        <v>47.325</v>
      </c>
      <c r="O73" s="4">
        <v>3.57</v>
      </c>
      <c r="P73" s="4">
        <v>43.34</v>
      </c>
      <c r="R73" s="173">
        <f>(D73*U96)+(E73*V96)+(F73*W96)+(G73*X96)+(H73*Y96)+(I73*Z96)+(J73*AA96)+(K73*AB96)+(L73*AC96)+(M73*AD96)+(N73*AE96)+(O73*AF96)+(P73*AG96)</f>
        <v>79309451992.33298</v>
      </c>
      <c r="T73" s="2">
        <v>41649</v>
      </c>
      <c r="U73" s="6">
        <v>50106687</v>
      </c>
      <c r="V73" s="6">
        <v>93864165</v>
      </c>
      <c r="W73" s="6">
        <v>47663693</v>
      </c>
      <c r="X73" s="6">
        <v>83074461</v>
      </c>
      <c r="Y73" s="6">
        <v>7645754</v>
      </c>
      <c r="Z73" s="6">
        <v>111698999</v>
      </c>
      <c r="AA73" s="6">
        <v>1571433448</v>
      </c>
      <c r="AB73" s="6">
        <v>885797264</v>
      </c>
      <c r="AC73" s="6">
        <v>356194433</v>
      </c>
      <c r="AD73" s="6">
        <v>44387915</v>
      </c>
      <c r="AE73" s="6">
        <f t="shared" si="1"/>
        <v>93440227</v>
      </c>
      <c r="AF73" s="6">
        <v>10</v>
      </c>
      <c r="AG73" s="6">
        <v>54788714</v>
      </c>
    </row>
    <row r="74" spans="2:33" ht="15">
      <c r="B74" s="2">
        <v>41612</v>
      </c>
      <c r="C74" s="5">
        <v>4148.52</v>
      </c>
      <c r="D74" s="52">
        <v>81.09</v>
      </c>
      <c r="E74" s="52">
        <v>50.64</v>
      </c>
      <c r="F74" s="52">
        <v>7.392</v>
      </c>
      <c r="G74" s="4">
        <v>19.21</v>
      </c>
      <c r="H74" s="4">
        <v>13.335</v>
      </c>
      <c r="I74" s="4">
        <v>0.04</v>
      </c>
      <c r="J74" s="4">
        <v>26.265</v>
      </c>
      <c r="K74" s="4">
        <v>16.58</v>
      </c>
      <c r="L74" s="4">
        <v>9.3</v>
      </c>
      <c r="M74" s="4">
        <v>61.5</v>
      </c>
      <c r="N74" s="4">
        <v>47.485</v>
      </c>
      <c r="O74" s="4">
        <v>3.57</v>
      </c>
      <c r="P74" s="4">
        <v>43.23</v>
      </c>
      <c r="R74" s="173">
        <f>(D74*U97)+(E74*V97)+(F74*W97)+(G74*X97)+(H74*Y97)+(I74*Z97)+(J74*AA97)+(K74*AB97)+(L74*AC97)+(M74*AD97)+(N74*AE97)+(O74*AF97)+(P74*AG97)</f>
        <v>79679255537.70099</v>
      </c>
      <c r="T74" s="2">
        <v>41648</v>
      </c>
      <c r="U74" s="6">
        <v>50106687</v>
      </c>
      <c r="V74" s="6">
        <v>93864165</v>
      </c>
      <c r="W74" s="6">
        <v>47663693</v>
      </c>
      <c r="X74" s="6">
        <v>83074461</v>
      </c>
      <c r="Y74" s="6">
        <v>7645754</v>
      </c>
      <c r="Z74" s="6">
        <v>111698999</v>
      </c>
      <c r="AA74" s="6">
        <v>1571433448</v>
      </c>
      <c r="AB74" s="6">
        <v>885797264</v>
      </c>
      <c r="AC74" s="6">
        <v>356194433</v>
      </c>
      <c r="AD74" s="6">
        <v>44387915</v>
      </c>
      <c r="AE74" s="6">
        <f t="shared" si="1"/>
        <v>93440227</v>
      </c>
      <c r="AF74" s="6">
        <v>10</v>
      </c>
      <c r="AG74" s="6">
        <v>54788714</v>
      </c>
    </row>
    <row r="75" spans="2:33" ht="15">
      <c r="B75" s="2">
        <v>41611</v>
      </c>
      <c r="C75" s="5">
        <v>4172.44</v>
      </c>
      <c r="D75" s="52">
        <v>80.5</v>
      </c>
      <c r="E75" s="52">
        <v>51.13</v>
      </c>
      <c r="F75" s="52">
        <v>7.328</v>
      </c>
      <c r="G75" s="4">
        <v>18.61</v>
      </c>
      <c r="H75" s="4">
        <v>13.415</v>
      </c>
      <c r="I75" s="4">
        <v>0.05</v>
      </c>
      <c r="J75" s="4">
        <v>26.29</v>
      </c>
      <c r="K75" s="4">
        <v>16.78</v>
      </c>
      <c r="L75" s="4">
        <v>9.2</v>
      </c>
      <c r="M75" s="4">
        <v>61.87</v>
      </c>
      <c r="N75" s="4">
        <v>47.97</v>
      </c>
      <c r="O75" s="4">
        <v>3.59</v>
      </c>
      <c r="P75" s="4">
        <v>43.915</v>
      </c>
      <c r="R75" s="173">
        <f>(D75*U98)+(E75*V98)+(F75*W98)+(G75*X98)+(H75*Y98)+(I75*Z98)+(J75*AA98)+(K75*AB98)+(L75*AC98)+(M75*AD98)+(N75*AE98)+(O75*AF98)+(P75*AG98)</f>
        <v>79924617684.214</v>
      </c>
      <c r="T75" s="2">
        <v>41647</v>
      </c>
      <c r="U75" s="6">
        <v>50106687</v>
      </c>
      <c r="V75" s="6">
        <v>93864165</v>
      </c>
      <c r="W75" s="6">
        <v>47663693</v>
      </c>
      <c r="X75" s="6">
        <v>83074461</v>
      </c>
      <c r="Y75" s="6">
        <v>7645754</v>
      </c>
      <c r="Z75" s="6">
        <v>111698999</v>
      </c>
      <c r="AA75" s="6">
        <v>1571433448</v>
      </c>
      <c r="AB75" s="6">
        <v>885797264</v>
      </c>
      <c r="AC75" s="6">
        <v>356194433</v>
      </c>
      <c r="AD75" s="6">
        <v>44387915</v>
      </c>
      <c r="AE75" s="6">
        <f t="shared" si="1"/>
        <v>93440227</v>
      </c>
      <c r="AF75" s="6">
        <v>10</v>
      </c>
      <c r="AG75" s="6">
        <v>54788714</v>
      </c>
    </row>
    <row r="76" spans="2:33" ht="15">
      <c r="B76" s="2">
        <v>41610</v>
      </c>
      <c r="C76" s="5">
        <v>4285.81</v>
      </c>
      <c r="D76" s="52">
        <v>80.16</v>
      </c>
      <c r="E76" s="52">
        <v>53.1</v>
      </c>
      <c r="F76" s="52">
        <v>7.651</v>
      </c>
      <c r="G76" s="4">
        <v>19.005</v>
      </c>
      <c r="H76" s="4">
        <v>13.93</v>
      </c>
      <c r="I76" s="4">
        <v>0.04</v>
      </c>
      <c r="J76" s="4">
        <v>27.255</v>
      </c>
      <c r="K76" s="4">
        <v>17.175</v>
      </c>
      <c r="L76" s="4">
        <v>9.527</v>
      </c>
      <c r="M76" s="4">
        <v>64.84</v>
      </c>
      <c r="N76" s="4">
        <v>49.12</v>
      </c>
      <c r="O76" s="4">
        <v>3.69</v>
      </c>
      <c r="P76" s="4">
        <v>44.79</v>
      </c>
      <c r="R76" s="173">
        <f>(D76*U99)+(E76*V99)+(F76*W99)+(G76*X99)+(H76*Y99)+(I76*Z99)+(J76*AA99)+(K76*AB99)+(L76*AC99)+(M76*AD99)+(N76*AE99)+(O76*AF99)+(P76*AG99)</f>
        <v>82413551444.47899</v>
      </c>
      <c r="T76" s="2">
        <v>41646</v>
      </c>
      <c r="U76" s="6">
        <v>50106687</v>
      </c>
      <c r="V76" s="6">
        <v>93864165</v>
      </c>
      <c r="W76" s="6">
        <v>47663693</v>
      </c>
      <c r="X76" s="6">
        <v>83074461</v>
      </c>
      <c r="Y76" s="6">
        <v>7645754</v>
      </c>
      <c r="Z76" s="6">
        <v>111698999</v>
      </c>
      <c r="AA76" s="6">
        <v>1571433448</v>
      </c>
      <c r="AB76" s="6">
        <v>885797264</v>
      </c>
      <c r="AC76" s="6">
        <v>356194433</v>
      </c>
      <c r="AD76" s="6">
        <v>44387915</v>
      </c>
      <c r="AE76" s="6">
        <f t="shared" si="1"/>
        <v>93440227</v>
      </c>
      <c r="AF76" s="6">
        <v>10</v>
      </c>
      <c r="AG76" s="6">
        <v>54788714</v>
      </c>
    </row>
    <row r="77" spans="2:33" ht="15">
      <c r="B77" s="2">
        <v>41607</v>
      </c>
      <c r="C77" s="5">
        <v>4295.21</v>
      </c>
      <c r="D77" s="52">
        <v>81</v>
      </c>
      <c r="E77" s="52">
        <v>52.26</v>
      </c>
      <c r="F77" s="52">
        <v>7.627</v>
      </c>
      <c r="G77" s="4">
        <v>19</v>
      </c>
      <c r="H77" s="4">
        <v>14.065</v>
      </c>
      <c r="I77" s="4">
        <v>0.05</v>
      </c>
      <c r="J77" s="4">
        <v>27.4</v>
      </c>
      <c r="K77" s="4">
        <v>17.07</v>
      </c>
      <c r="L77" s="4">
        <v>9.615</v>
      </c>
      <c r="M77" s="4">
        <v>65.29</v>
      </c>
      <c r="N77" s="4">
        <v>48.455</v>
      </c>
      <c r="O77" s="4">
        <v>3.73</v>
      </c>
      <c r="P77" s="4">
        <v>44.925</v>
      </c>
      <c r="R77" s="173">
        <f>(D77*U100)+(E77*V100)+(F77*W100)+(G77*X100)+(H77*Y100)+(I77*Z100)+(J77*AA100)+(K77*AB100)+(L77*AC100)+(M77*AD100)+(N77*AE100)+(O77*AF100)+(P77*AG100)</f>
        <v>82508812563.731</v>
      </c>
      <c r="T77" s="2">
        <v>41645</v>
      </c>
      <c r="U77" s="6">
        <v>50106687</v>
      </c>
      <c r="V77" s="6">
        <v>93864165</v>
      </c>
      <c r="W77" s="6">
        <v>47663693</v>
      </c>
      <c r="X77" s="6">
        <v>83074461</v>
      </c>
      <c r="Y77" s="6">
        <v>7645754</v>
      </c>
      <c r="Z77" s="6">
        <v>111698999</v>
      </c>
      <c r="AA77" s="6">
        <v>1571433448</v>
      </c>
      <c r="AB77" s="6">
        <v>885797264</v>
      </c>
      <c r="AC77" s="6">
        <v>356194433</v>
      </c>
      <c r="AD77" s="6">
        <v>44387915</v>
      </c>
      <c r="AE77" s="6">
        <f t="shared" si="1"/>
        <v>93440227</v>
      </c>
      <c r="AF77" s="6">
        <v>10</v>
      </c>
      <c r="AG77" s="6">
        <v>54788714</v>
      </c>
    </row>
    <row r="78" spans="2:33" ht="15">
      <c r="B78" s="2">
        <v>41606</v>
      </c>
      <c r="C78" s="5">
        <v>4302.42</v>
      </c>
      <c r="D78" s="52">
        <v>79.29</v>
      </c>
      <c r="E78" s="52">
        <v>52.67</v>
      </c>
      <c r="F78" s="52">
        <v>7.678</v>
      </c>
      <c r="G78" s="4">
        <v>19.005</v>
      </c>
      <c r="H78" s="4">
        <v>14.06</v>
      </c>
      <c r="I78" s="4">
        <v>0.04</v>
      </c>
      <c r="J78" s="4">
        <v>27.38</v>
      </c>
      <c r="K78" s="4">
        <v>17.085</v>
      </c>
      <c r="L78" s="4">
        <v>9.566</v>
      </c>
      <c r="M78" s="4">
        <v>64.75</v>
      </c>
      <c r="N78" s="4">
        <v>48.785</v>
      </c>
      <c r="O78" s="4">
        <v>3.67</v>
      </c>
      <c r="P78" s="4">
        <v>44.495</v>
      </c>
      <c r="R78" s="173">
        <f>(D78*U101)+(E78*V101)+(F78*W101)+(G78*X101)+(H78*Y101)+(I78*Z101)+(J78*AA101)+(K78*AB101)+(L78*AC101)+(M78*AD101)+(N78*AE101)+(O78*AF101)+(P78*AG101)</f>
        <v>82411016854.472</v>
      </c>
      <c r="T78" s="2">
        <v>41642</v>
      </c>
      <c r="U78" s="6">
        <v>50106687</v>
      </c>
      <c r="V78" s="6">
        <v>93864165</v>
      </c>
      <c r="W78" s="6">
        <v>47663693</v>
      </c>
      <c r="X78" s="6">
        <v>83074461</v>
      </c>
      <c r="Y78" s="6">
        <v>7645754</v>
      </c>
      <c r="Z78" s="6">
        <v>111698999</v>
      </c>
      <c r="AA78" s="6">
        <v>1571433448</v>
      </c>
      <c r="AB78" s="6">
        <v>885797264</v>
      </c>
      <c r="AC78" s="6">
        <v>356194433</v>
      </c>
      <c r="AD78" s="6">
        <v>44387915</v>
      </c>
      <c r="AE78" s="6">
        <f aca="true" t="shared" si="2" ref="AE78:AE105">112940227-19500000</f>
        <v>93440227</v>
      </c>
      <c r="AF78" s="6">
        <v>10</v>
      </c>
      <c r="AG78" s="6">
        <v>54788714</v>
      </c>
    </row>
    <row r="79" spans="2:33" ht="15">
      <c r="B79" s="2">
        <v>41605</v>
      </c>
      <c r="C79" s="5">
        <v>4293.06</v>
      </c>
      <c r="D79" s="52">
        <v>78.7</v>
      </c>
      <c r="E79" s="52">
        <v>52.37</v>
      </c>
      <c r="F79" s="52">
        <v>7.694</v>
      </c>
      <c r="G79" s="4">
        <v>17.715</v>
      </c>
      <c r="H79" s="4">
        <v>14.09</v>
      </c>
      <c r="I79" s="4">
        <v>0.05</v>
      </c>
      <c r="J79" s="4">
        <v>27.12</v>
      </c>
      <c r="K79" s="4">
        <v>17.12</v>
      </c>
      <c r="L79" s="4">
        <v>9.515</v>
      </c>
      <c r="M79" s="4">
        <v>65.05</v>
      </c>
      <c r="N79" s="4">
        <v>48.645</v>
      </c>
      <c r="O79" s="4">
        <v>3.68</v>
      </c>
      <c r="P79" s="4">
        <v>44.3</v>
      </c>
      <c r="R79" s="173">
        <f>(D79*U102)+(E79*V102)+(F79*W102)+(G79*X102)+(H79*Y102)+(I79*Z102)+(J79*AA102)+(K79*AB102)+(L79*AC102)+(M79*AD102)+(N79*AE102)+(O79*AF102)+(P79*AG102)</f>
        <v>81842052821.91699</v>
      </c>
      <c r="T79" s="2">
        <v>41641</v>
      </c>
      <c r="U79" s="6">
        <v>50106687</v>
      </c>
      <c r="V79" s="6">
        <v>93864165</v>
      </c>
      <c r="W79" s="6">
        <v>47663693</v>
      </c>
      <c r="X79" s="6">
        <v>83074461</v>
      </c>
      <c r="Y79" s="6">
        <v>7645754</v>
      </c>
      <c r="Z79" s="6">
        <v>111698999</v>
      </c>
      <c r="AA79" s="6">
        <v>1571433448</v>
      </c>
      <c r="AB79" s="6">
        <v>885797264</v>
      </c>
      <c r="AC79" s="6">
        <v>356194433</v>
      </c>
      <c r="AD79" s="6">
        <v>44387915</v>
      </c>
      <c r="AE79" s="6">
        <f t="shared" si="2"/>
        <v>93440227</v>
      </c>
      <c r="AF79" s="6">
        <v>10</v>
      </c>
      <c r="AG79" s="6">
        <v>54788714</v>
      </c>
    </row>
    <row r="80" spans="2:33" ht="15">
      <c r="B80" s="2">
        <v>41604</v>
      </c>
      <c r="C80" s="5">
        <v>4277.57</v>
      </c>
      <c r="D80" s="52">
        <v>78.47</v>
      </c>
      <c r="E80" s="52">
        <v>51.53</v>
      </c>
      <c r="F80" s="52">
        <v>7.582</v>
      </c>
      <c r="G80" s="4">
        <v>17.28</v>
      </c>
      <c r="H80" s="4">
        <v>13.985</v>
      </c>
      <c r="I80" s="4">
        <v>0.05</v>
      </c>
      <c r="J80" s="4">
        <v>27.08</v>
      </c>
      <c r="K80" s="4">
        <v>17.125</v>
      </c>
      <c r="L80" s="4">
        <v>9.532</v>
      </c>
      <c r="M80" s="4">
        <v>64.82</v>
      </c>
      <c r="N80" s="4">
        <v>48.15</v>
      </c>
      <c r="O80" s="4">
        <v>3.69</v>
      </c>
      <c r="P80" s="4">
        <v>44.1</v>
      </c>
      <c r="R80" s="173">
        <f>(D80*U103)+(E80*V103)+(F80*W103)+(G80*X103)+(H80*Y103)+(I80*Z103)+(J80*AA103)+(K80*AB103)+(L80*AC103)+(M80*AD103)+(N80*AE103)+(O80*AF103)+(P80*AG103)</f>
        <v>81589610935.232</v>
      </c>
      <c r="T80" s="2">
        <v>41639</v>
      </c>
      <c r="U80" s="6">
        <v>50106687</v>
      </c>
      <c r="V80" s="6">
        <v>93864165</v>
      </c>
      <c r="W80" s="6">
        <v>47663693</v>
      </c>
      <c r="X80" s="6">
        <v>83074461</v>
      </c>
      <c r="Y80" s="6">
        <v>7645754</v>
      </c>
      <c r="Z80" s="6">
        <v>111698999</v>
      </c>
      <c r="AA80" s="6">
        <v>1571433448</v>
      </c>
      <c r="AB80" s="6">
        <v>885797264</v>
      </c>
      <c r="AC80" s="6">
        <v>356194433</v>
      </c>
      <c r="AD80" s="6">
        <v>44387915</v>
      </c>
      <c r="AE80" s="6">
        <f t="shared" si="2"/>
        <v>93440227</v>
      </c>
      <c r="AF80" s="6">
        <v>10</v>
      </c>
      <c r="AG80" s="6">
        <v>54788714</v>
      </c>
    </row>
    <row r="81" spans="2:33" ht="15">
      <c r="B81" s="2">
        <v>41603</v>
      </c>
      <c r="C81" s="5">
        <v>4301.97</v>
      </c>
      <c r="D81" s="52">
        <v>78.94</v>
      </c>
      <c r="E81" s="52">
        <v>52.23</v>
      </c>
      <c r="F81" s="52">
        <v>7.644</v>
      </c>
      <c r="G81" s="4">
        <v>17.3</v>
      </c>
      <c r="H81" s="4">
        <v>13.94</v>
      </c>
      <c r="I81" s="4">
        <v>0.05</v>
      </c>
      <c r="J81" s="4">
        <v>26.83</v>
      </c>
      <c r="K81" s="4">
        <v>17.36</v>
      </c>
      <c r="L81" s="4">
        <v>9.544</v>
      </c>
      <c r="M81" s="4">
        <v>65.33</v>
      </c>
      <c r="N81" s="4">
        <v>47.4</v>
      </c>
      <c r="O81" s="4">
        <v>3.66</v>
      </c>
      <c r="P81" s="4">
        <v>44.235</v>
      </c>
      <c r="R81" s="173">
        <f>(D81*U104)+(E81*V104)+(F81*W104)+(G81*X104)+(H81*Y104)+(I81*Z104)+(J81*AA104)+(K81*AB104)+(L81*AC104)+(M81*AD104)+(N81*AE104)+(O81*AF104)+(P81*AG104)</f>
        <v>81462671043.60399</v>
      </c>
      <c r="T81" s="2">
        <v>41638</v>
      </c>
      <c r="U81" s="6">
        <v>50106687</v>
      </c>
      <c r="V81" s="6">
        <v>93864165</v>
      </c>
      <c r="W81" s="6">
        <v>47663693</v>
      </c>
      <c r="X81" s="6">
        <v>83074461</v>
      </c>
      <c r="Y81" s="6">
        <v>7645754</v>
      </c>
      <c r="Z81" s="6">
        <v>111698999</v>
      </c>
      <c r="AA81" s="6">
        <v>1571433448</v>
      </c>
      <c r="AB81" s="6">
        <v>885797264</v>
      </c>
      <c r="AC81" s="6">
        <v>356194433</v>
      </c>
      <c r="AD81" s="6">
        <v>44387915</v>
      </c>
      <c r="AE81" s="6">
        <f t="shared" si="2"/>
        <v>93440227</v>
      </c>
      <c r="AF81" s="6">
        <v>10</v>
      </c>
      <c r="AG81" s="6">
        <v>54788714</v>
      </c>
    </row>
    <row r="82" spans="2:33" ht="15">
      <c r="B82" s="2">
        <v>41600</v>
      </c>
      <c r="C82" s="5">
        <v>4278.53</v>
      </c>
      <c r="D82" s="52">
        <v>78.29</v>
      </c>
      <c r="E82" s="52">
        <v>51.74</v>
      </c>
      <c r="F82" s="52">
        <v>7.503</v>
      </c>
      <c r="G82" s="4">
        <v>17.195</v>
      </c>
      <c r="H82" s="4">
        <v>14.005</v>
      </c>
      <c r="I82" s="4">
        <v>0.04</v>
      </c>
      <c r="J82" s="4">
        <v>26.715</v>
      </c>
      <c r="K82" s="4">
        <v>17.3</v>
      </c>
      <c r="L82" s="4">
        <v>9.522</v>
      </c>
      <c r="M82" s="4">
        <v>64.43</v>
      </c>
      <c r="N82" s="4">
        <v>46.7</v>
      </c>
      <c r="O82" s="4">
        <v>3.71</v>
      </c>
      <c r="P82" s="4">
        <v>43.995</v>
      </c>
      <c r="R82" s="173">
        <f>(D82*U105)+(E82*V105)+(F82*W105)+(G82*X105)+(H82*Y105)+(I82*Z105)+(J82*AA105)+(K82*AB105)+(L82*AC105)+(M82*AD105)+(N82*AE105)+(O82*AF105)+(P82*AG105)</f>
        <v>81007839307.95999</v>
      </c>
      <c r="T82" s="2">
        <v>41635</v>
      </c>
      <c r="U82" s="6">
        <v>50106687</v>
      </c>
      <c r="V82" s="6">
        <v>93864165</v>
      </c>
      <c r="W82" s="6">
        <v>47663693</v>
      </c>
      <c r="X82" s="6">
        <v>83074461</v>
      </c>
      <c r="Y82" s="6">
        <v>7645754</v>
      </c>
      <c r="Z82" s="6">
        <v>111698999</v>
      </c>
      <c r="AA82" s="6">
        <v>1571433448</v>
      </c>
      <c r="AB82" s="6">
        <v>885797264</v>
      </c>
      <c r="AC82" s="6">
        <v>356194433</v>
      </c>
      <c r="AD82" s="6">
        <v>44387915</v>
      </c>
      <c r="AE82" s="6">
        <f t="shared" si="2"/>
        <v>93440227</v>
      </c>
      <c r="AF82" s="6">
        <v>10</v>
      </c>
      <c r="AG82" s="6">
        <v>54788714</v>
      </c>
    </row>
    <row r="83" spans="2:33" ht="15">
      <c r="B83" s="2">
        <v>41599</v>
      </c>
      <c r="C83" s="5">
        <v>4253.9</v>
      </c>
      <c r="D83" s="52">
        <v>79.03</v>
      </c>
      <c r="E83" s="52">
        <v>51.41</v>
      </c>
      <c r="F83" s="52">
        <v>7.367</v>
      </c>
      <c r="G83" s="4">
        <v>16.935</v>
      </c>
      <c r="H83" s="4">
        <v>13.995</v>
      </c>
      <c r="I83" s="4">
        <v>0.04</v>
      </c>
      <c r="J83" s="4">
        <v>26.765</v>
      </c>
      <c r="K83" s="4">
        <v>17.15</v>
      </c>
      <c r="L83" s="4">
        <v>9.418</v>
      </c>
      <c r="M83" s="4">
        <v>63.07</v>
      </c>
      <c r="N83" s="4">
        <v>46.595</v>
      </c>
      <c r="O83" s="4">
        <v>3.73</v>
      </c>
      <c r="P83" s="4">
        <v>43.955</v>
      </c>
      <c r="R83" s="173">
        <f>(D83*U106)+(E83*V106)+(F83*W106)+(G83*X106)+(H83*Y106)+(I83*Z106)+(J83*AA106)+(K83*AB106)+(L83*AC106)+(M83*AD106)+(N83*AE106)+(O83*AF106)+(P83*AG106)</f>
        <v>80822072527.415</v>
      </c>
      <c r="T83" s="2">
        <v>41632</v>
      </c>
      <c r="U83" s="6">
        <v>50106687</v>
      </c>
      <c r="V83" s="6">
        <v>93864165</v>
      </c>
      <c r="W83" s="6">
        <v>47663693</v>
      </c>
      <c r="X83" s="6">
        <v>83074461</v>
      </c>
      <c r="Y83" s="6">
        <v>7645754</v>
      </c>
      <c r="Z83" s="6">
        <v>111698999</v>
      </c>
      <c r="AA83" s="6">
        <v>1571433448</v>
      </c>
      <c r="AB83" s="6">
        <v>885797264</v>
      </c>
      <c r="AC83" s="6">
        <v>356194433</v>
      </c>
      <c r="AD83" s="6">
        <v>44387915</v>
      </c>
      <c r="AE83" s="6">
        <f t="shared" si="2"/>
        <v>93440227</v>
      </c>
      <c r="AF83" s="6">
        <v>10</v>
      </c>
      <c r="AG83" s="6">
        <v>54788714</v>
      </c>
    </row>
    <row r="84" spans="2:33" ht="15">
      <c r="B84" s="2">
        <v>41598</v>
      </c>
      <c r="C84" s="5">
        <v>4268.37</v>
      </c>
      <c r="D84" s="52">
        <v>79.03</v>
      </c>
      <c r="E84" s="52">
        <v>52.18</v>
      </c>
      <c r="F84" s="52">
        <v>7.228</v>
      </c>
      <c r="G84" s="4">
        <v>17.3</v>
      </c>
      <c r="H84" s="4">
        <v>13.87</v>
      </c>
      <c r="I84" s="4">
        <v>0.04</v>
      </c>
      <c r="J84" s="4">
        <v>26.7</v>
      </c>
      <c r="K84" s="4">
        <v>17.27</v>
      </c>
      <c r="L84" s="4">
        <v>9.507</v>
      </c>
      <c r="M84" s="4">
        <v>62.24</v>
      </c>
      <c r="N84" s="4">
        <v>46.3</v>
      </c>
      <c r="O84" s="4">
        <v>3.79</v>
      </c>
      <c r="P84" s="4">
        <v>44.53</v>
      </c>
      <c r="R84" s="173">
        <f>(D84*U107)+(E84*V107)+(F84*W107)+(G84*X107)+(H84*Y107)+(I84*Z107)+(J84*AA107)+(K84*AB107)+(L84*AC107)+(M84*AD107)+(N84*AE107)+(O84*AF107)+(P84*AG107)</f>
        <v>81822889616.985</v>
      </c>
      <c r="T84" s="2">
        <v>41631</v>
      </c>
      <c r="U84" s="6">
        <v>50106687</v>
      </c>
      <c r="V84" s="6">
        <v>93864165</v>
      </c>
      <c r="W84" s="6">
        <v>47663693</v>
      </c>
      <c r="X84" s="6">
        <v>83074461</v>
      </c>
      <c r="Y84" s="6">
        <v>7645754</v>
      </c>
      <c r="Z84" s="6">
        <v>111698999</v>
      </c>
      <c r="AA84" s="6">
        <v>1571433448</v>
      </c>
      <c r="AB84" s="6">
        <v>885797264</v>
      </c>
      <c r="AC84" s="6">
        <v>356194433</v>
      </c>
      <c r="AD84" s="6">
        <v>44387915</v>
      </c>
      <c r="AE84" s="6">
        <f t="shared" si="2"/>
        <v>93440227</v>
      </c>
      <c r="AF84" s="6">
        <v>10</v>
      </c>
      <c r="AG84" s="6">
        <v>54788714</v>
      </c>
    </row>
    <row r="85" spans="2:33" ht="15">
      <c r="B85" s="2">
        <v>41597</v>
      </c>
      <c r="C85" s="5">
        <v>4272.29</v>
      </c>
      <c r="D85" s="52">
        <v>80.04</v>
      </c>
      <c r="E85" s="52">
        <v>52.36</v>
      </c>
      <c r="F85" s="52">
        <v>7.127</v>
      </c>
      <c r="G85" s="4">
        <v>17.25</v>
      </c>
      <c r="H85" s="4">
        <v>13.57</v>
      </c>
      <c r="I85" s="4">
        <v>0.04</v>
      </c>
      <c r="J85" s="4">
        <v>26.66</v>
      </c>
      <c r="K85" s="4">
        <v>17.445</v>
      </c>
      <c r="L85" s="4">
        <v>9.661</v>
      </c>
      <c r="M85" s="4">
        <v>63.2</v>
      </c>
      <c r="N85" s="4">
        <v>46.435</v>
      </c>
      <c r="O85" s="4">
        <v>3.8</v>
      </c>
      <c r="P85" s="4">
        <v>44.865</v>
      </c>
      <c r="R85" s="173">
        <f>(D85*U108)+(E85*V108)+(F85*W108)+(G85*X108)+(H85*Y108)+(I85*Z108)+(J85*AA108)+(K85*AB108)+(L85*AC108)+(M85*AD108)+(N85*AE108)+(O85*AF108)+(P85*AG108)</f>
        <v>82102356112.609</v>
      </c>
      <c r="T85" s="2">
        <v>41628</v>
      </c>
      <c r="U85" s="6">
        <v>50106687</v>
      </c>
      <c r="V85" s="6">
        <v>93864165</v>
      </c>
      <c r="W85" s="6">
        <v>47663693</v>
      </c>
      <c r="X85" s="6">
        <v>83074461</v>
      </c>
      <c r="Y85" s="6">
        <v>7645754</v>
      </c>
      <c r="Z85" s="6">
        <v>111698999</v>
      </c>
      <c r="AA85" s="6">
        <v>1571433448</v>
      </c>
      <c r="AB85" s="6">
        <v>885797264</v>
      </c>
      <c r="AC85" s="6">
        <v>356194433</v>
      </c>
      <c r="AD85" s="6">
        <v>44387915</v>
      </c>
      <c r="AE85" s="6">
        <f t="shared" si="2"/>
        <v>93440227</v>
      </c>
      <c r="AF85" s="6">
        <v>10</v>
      </c>
      <c r="AG85" s="6">
        <v>54788714</v>
      </c>
    </row>
    <row r="86" spans="2:33" ht="15">
      <c r="B86" s="2">
        <v>41596</v>
      </c>
      <c r="C86" s="5">
        <v>4320.68</v>
      </c>
      <c r="D86" s="52">
        <v>80.08</v>
      </c>
      <c r="E86" s="52">
        <v>53.21</v>
      </c>
      <c r="F86" s="52">
        <v>7.166</v>
      </c>
      <c r="G86" s="4">
        <v>17.55</v>
      </c>
      <c r="H86" s="4">
        <v>13.46</v>
      </c>
      <c r="I86" s="4">
        <v>0.04</v>
      </c>
      <c r="J86" s="4">
        <v>26.665</v>
      </c>
      <c r="K86" s="4">
        <v>17.69</v>
      </c>
      <c r="L86" s="4">
        <v>9.743</v>
      </c>
      <c r="M86" s="4">
        <v>62.48</v>
      </c>
      <c r="N86" s="4">
        <v>46.68</v>
      </c>
      <c r="O86" s="4">
        <v>3.85</v>
      </c>
      <c r="P86" s="4">
        <v>45.62</v>
      </c>
      <c r="R86" s="173">
        <f>(D86*U109)+(E86*V109)+(F86*W109)+(G86*X109)+(H86*Y109)+(I86*Z109)+(J86*AA109)+(K86*AB109)+(L86*AC109)+(M86*AD109)+(N86*AE109)+(O86*AF109)+(P86*AG109)</f>
        <v>82501247086.53699</v>
      </c>
      <c r="T86" s="2">
        <v>41627</v>
      </c>
      <c r="U86" s="6">
        <v>50106687</v>
      </c>
      <c r="V86" s="6">
        <v>93864165</v>
      </c>
      <c r="W86" s="6">
        <v>47663693</v>
      </c>
      <c r="X86" s="6">
        <v>83074461</v>
      </c>
      <c r="Y86" s="6">
        <v>7645754</v>
      </c>
      <c r="Z86" s="6">
        <v>111698999</v>
      </c>
      <c r="AA86" s="6">
        <v>1571433448</v>
      </c>
      <c r="AB86" s="6">
        <v>885797264</v>
      </c>
      <c r="AC86" s="6">
        <v>356194433</v>
      </c>
      <c r="AD86" s="6">
        <v>44387915</v>
      </c>
      <c r="AE86" s="6">
        <f t="shared" si="2"/>
        <v>93440227</v>
      </c>
      <c r="AF86" s="6">
        <v>10</v>
      </c>
      <c r="AG86" s="6">
        <v>54788714</v>
      </c>
    </row>
    <row r="87" spans="2:33" ht="15">
      <c r="B87" s="2">
        <v>41593</v>
      </c>
      <c r="C87" s="5">
        <v>4292.23</v>
      </c>
      <c r="D87" s="52">
        <v>80</v>
      </c>
      <c r="E87" s="52">
        <v>51.95</v>
      </c>
      <c r="F87" s="52">
        <v>7.114</v>
      </c>
      <c r="G87" s="4">
        <v>17.975</v>
      </c>
      <c r="H87" s="4">
        <v>13.425</v>
      </c>
      <c r="I87" s="4">
        <v>0.04</v>
      </c>
      <c r="J87" s="4">
        <v>26.47</v>
      </c>
      <c r="K87" s="4">
        <v>17.63</v>
      </c>
      <c r="L87" s="4">
        <v>9.687</v>
      </c>
      <c r="M87" s="4">
        <v>61.64</v>
      </c>
      <c r="N87" s="4">
        <v>46.18</v>
      </c>
      <c r="O87" s="4">
        <v>3.75</v>
      </c>
      <c r="P87" s="4">
        <v>45.22</v>
      </c>
      <c r="R87" s="173">
        <f>(D87*U110)+(E87*V110)+(F87*W110)+(G87*X110)+(H87*Y110)+(I87*Z110)+(J87*AA110)+(K87*AB110)+(L87*AC110)+(M87*AD110)+(N87*AE110)+(O87*AF110)+(P87*AG110)</f>
        <v>81916334541.028</v>
      </c>
      <c r="T87" s="2">
        <v>41626</v>
      </c>
      <c r="U87" s="6">
        <v>50106687</v>
      </c>
      <c r="V87" s="6">
        <v>93864165</v>
      </c>
      <c r="W87" s="6">
        <v>47663693</v>
      </c>
      <c r="X87" s="6">
        <v>83074461</v>
      </c>
      <c r="Y87" s="6">
        <v>7645754</v>
      </c>
      <c r="Z87" s="6">
        <v>111698999</v>
      </c>
      <c r="AA87" s="6">
        <v>1571433448</v>
      </c>
      <c r="AB87" s="6">
        <v>885797264</v>
      </c>
      <c r="AC87" s="6">
        <v>356194433</v>
      </c>
      <c r="AD87" s="6">
        <v>44387915</v>
      </c>
      <c r="AE87" s="6">
        <f t="shared" si="2"/>
        <v>93440227</v>
      </c>
      <c r="AF87" s="6">
        <v>10</v>
      </c>
      <c r="AG87" s="6">
        <v>54788714</v>
      </c>
    </row>
    <row r="88" spans="2:33" ht="15">
      <c r="B88" s="2">
        <v>41592</v>
      </c>
      <c r="C88" s="5">
        <v>4283.91</v>
      </c>
      <c r="D88" s="52">
        <v>79.9</v>
      </c>
      <c r="E88" s="52">
        <v>52.74</v>
      </c>
      <c r="F88" s="52">
        <v>7.19</v>
      </c>
      <c r="G88" s="4">
        <v>17.8</v>
      </c>
      <c r="H88" s="4">
        <v>13.45</v>
      </c>
      <c r="I88" s="4">
        <v>0.05</v>
      </c>
      <c r="J88" s="4">
        <v>26.215</v>
      </c>
      <c r="K88" s="4">
        <v>18.535</v>
      </c>
      <c r="L88" s="4">
        <v>9.661</v>
      </c>
      <c r="M88" s="4">
        <v>61.07</v>
      </c>
      <c r="N88" s="4">
        <v>48.035</v>
      </c>
      <c r="O88" s="4">
        <v>3.78</v>
      </c>
      <c r="P88" s="4">
        <v>45.785</v>
      </c>
      <c r="R88" s="173">
        <f>(D88*U111)+(E88*V111)+(F88*W111)+(G88*X111)+(H88*Y111)+(I88*Z111)+(J88*AA111)+(K88*AB111)+(L88*AC111)+(M88*AD111)+(N88*AE111)+(O88*AF111)+(P88*AG111)</f>
        <v>82582697679.17801</v>
      </c>
      <c r="T88" s="2">
        <v>41625</v>
      </c>
      <c r="U88" s="6">
        <v>50106687</v>
      </c>
      <c r="V88" s="6">
        <v>93864165</v>
      </c>
      <c r="W88" s="6">
        <v>47663693</v>
      </c>
      <c r="X88" s="6">
        <v>83074461</v>
      </c>
      <c r="Y88" s="6">
        <v>7645754</v>
      </c>
      <c r="Z88" s="6">
        <v>111698999</v>
      </c>
      <c r="AA88" s="6">
        <v>1571433448</v>
      </c>
      <c r="AB88" s="6">
        <v>885797264</v>
      </c>
      <c r="AC88" s="6">
        <v>356194433</v>
      </c>
      <c r="AD88" s="6">
        <v>44387915</v>
      </c>
      <c r="AE88" s="6">
        <f t="shared" si="2"/>
        <v>93440227</v>
      </c>
      <c r="AF88" s="6">
        <v>10</v>
      </c>
      <c r="AG88" s="6">
        <v>54788714</v>
      </c>
    </row>
    <row r="89" spans="2:33" ht="15">
      <c r="B89" s="2">
        <v>41591</v>
      </c>
      <c r="C89" s="5">
        <v>4239.94</v>
      </c>
      <c r="D89" s="52">
        <v>79.19</v>
      </c>
      <c r="E89" s="52">
        <v>51.76</v>
      </c>
      <c r="F89" s="52">
        <v>7.118</v>
      </c>
      <c r="G89" s="4">
        <v>17.9</v>
      </c>
      <c r="H89" s="4">
        <v>13.255</v>
      </c>
      <c r="I89" s="4">
        <v>0.04</v>
      </c>
      <c r="J89" s="4">
        <v>25.855</v>
      </c>
      <c r="K89" s="4">
        <v>18.625</v>
      </c>
      <c r="L89" s="4">
        <v>9.68</v>
      </c>
      <c r="M89" s="4">
        <v>61.13</v>
      </c>
      <c r="N89" s="4">
        <v>47.34</v>
      </c>
      <c r="O89" s="4">
        <v>3.8</v>
      </c>
      <c r="P89" s="4">
        <v>45.475</v>
      </c>
      <c r="R89" s="173">
        <f>(D89*U112)+(E89*V112)+(F89*W112)+(G89*X112)+(H89*Y112)+(I89*Z112)+(J89*AA112)+(K89*AB112)+(L89*AC112)+(M89*AD112)+(N89*AE112)+(O89*AF112)+(P89*AG112)</f>
        <v>81885361520.594</v>
      </c>
      <c r="T89" s="2">
        <v>41624</v>
      </c>
      <c r="U89" s="6">
        <v>50106687</v>
      </c>
      <c r="V89" s="6">
        <v>93864165</v>
      </c>
      <c r="W89" s="6">
        <v>47663693</v>
      </c>
      <c r="X89" s="6">
        <v>83074461</v>
      </c>
      <c r="Y89" s="6">
        <v>7645754</v>
      </c>
      <c r="Z89" s="6">
        <v>111698999</v>
      </c>
      <c r="AA89" s="6">
        <v>1571433448</v>
      </c>
      <c r="AB89" s="6">
        <v>885797264</v>
      </c>
      <c r="AC89" s="6">
        <v>356194433</v>
      </c>
      <c r="AD89" s="6">
        <v>44387915</v>
      </c>
      <c r="AE89" s="6">
        <f t="shared" si="2"/>
        <v>93440227</v>
      </c>
      <c r="AF89" s="6">
        <v>10</v>
      </c>
      <c r="AG89" s="6">
        <v>54788714</v>
      </c>
    </row>
    <row r="90" spans="2:33" ht="15">
      <c r="B90" s="2">
        <v>41590</v>
      </c>
      <c r="C90" s="5">
        <v>4263.78</v>
      </c>
      <c r="D90" s="52">
        <v>78.87</v>
      </c>
      <c r="E90" s="52">
        <v>52.35</v>
      </c>
      <c r="F90" s="52">
        <v>7.303</v>
      </c>
      <c r="G90" s="4">
        <v>18.52</v>
      </c>
      <c r="H90" s="4">
        <v>13.335</v>
      </c>
      <c r="I90" s="4">
        <v>0.04</v>
      </c>
      <c r="J90" s="4">
        <v>25.705</v>
      </c>
      <c r="K90" s="4">
        <v>18.485</v>
      </c>
      <c r="L90" s="4">
        <v>9.713</v>
      </c>
      <c r="M90" s="4">
        <v>61.46</v>
      </c>
      <c r="N90" s="4">
        <v>47.435</v>
      </c>
      <c r="O90" s="4">
        <v>3.87</v>
      </c>
      <c r="P90" s="4">
        <v>44.705</v>
      </c>
      <c r="R90" s="173">
        <f>(D90*U113)+(E90*V113)+(F90*W113)+(G90*X113)+(H90*Y113)+(I90*Z113)+(J90*AA113)+(K90*AB113)+(L90*AC113)+(M90*AD113)+(N90*AE113)+(O90*AF113)+(P90*AG113)</f>
        <v>81620860654.01297</v>
      </c>
      <c r="T90" s="2">
        <v>41621</v>
      </c>
      <c r="U90" s="6">
        <v>50106687</v>
      </c>
      <c r="V90" s="6">
        <v>93864165</v>
      </c>
      <c r="W90" s="6">
        <v>47663693</v>
      </c>
      <c r="X90" s="6">
        <v>83074461</v>
      </c>
      <c r="Y90" s="6">
        <v>7645754</v>
      </c>
      <c r="Z90" s="6">
        <v>111698999</v>
      </c>
      <c r="AA90" s="6">
        <v>1571433448</v>
      </c>
      <c r="AB90" s="6">
        <v>885797264</v>
      </c>
      <c r="AC90" s="6">
        <v>356194433</v>
      </c>
      <c r="AD90" s="6">
        <v>44387915</v>
      </c>
      <c r="AE90" s="6">
        <f t="shared" si="2"/>
        <v>93440227</v>
      </c>
      <c r="AF90" s="6">
        <v>10</v>
      </c>
      <c r="AG90" s="6">
        <v>54788714</v>
      </c>
    </row>
    <row r="91" spans="2:33" ht="15">
      <c r="B91" s="2">
        <v>41589</v>
      </c>
      <c r="C91" s="5">
        <v>4290.14</v>
      </c>
      <c r="D91" s="52">
        <v>78.65</v>
      </c>
      <c r="E91" s="52">
        <v>53.8</v>
      </c>
      <c r="F91" s="52">
        <v>7.235</v>
      </c>
      <c r="G91" s="4">
        <v>18.62</v>
      </c>
      <c r="H91" s="4">
        <v>13.455</v>
      </c>
      <c r="I91" s="4">
        <v>0.04</v>
      </c>
      <c r="J91" s="4">
        <v>25.88</v>
      </c>
      <c r="K91" s="4">
        <v>18.655</v>
      </c>
      <c r="L91" s="4">
        <v>9.757</v>
      </c>
      <c r="M91" s="4">
        <v>61.19</v>
      </c>
      <c r="N91" s="4">
        <v>47.65</v>
      </c>
      <c r="O91" s="4">
        <v>3.89</v>
      </c>
      <c r="P91" s="4">
        <v>44.94</v>
      </c>
      <c r="R91" s="173">
        <f>(D91*U114)+(E91*V114)+(F91*W114)+(G91*X114)+(H91*Y114)+(I91*Z114)+(J91*AA114)+(K91*AB114)+(L91*AC114)+(M91*AD114)+(N91*AE114)+(O91*AF114)+(P91*AG114)</f>
        <v>82218355730.656</v>
      </c>
      <c r="T91" s="2">
        <v>41620</v>
      </c>
      <c r="U91" s="6">
        <v>50106687</v>
      </c>
      <c r="V91" s="6">
        <v>93864165</v>
      </c>
      <c r="W91" s="6">
        <v>47663693</v>
      </c>
      <c r="X91" s="6">
        <v>83074461</v>
      </c>
      <c r="Y91" s="6">
        <v>7645754</v>
      </c>
      <c r="Z91" s="6">
        <v>111698999</v>
      </c>
      <c r="AA91" s="6">
        <v>1571433448</v>
      </c>
      <c r="AB91" s="6">
        <v>885797264</v>
      </c>
      <c r="AC91" s="6">
        <v>356194433</v>
      </c>
      <c r="AD91" s="6">
        <v>44387915</v>
      </c>
      <c r="AE91" s="6">
        <f t="shared" si="2"/>
        <v>93440227</v>
      </c>
      <c r="AF91" s="6">
        <v>10</v>
      </c>
      <c r="AG91" s="6">
        <v>54788714</v>
      </c>
    </row>
    <row r="92" spans="2:33" ht="15">
      <c r="B92" s="2">
        <v>41586</v>
      </c>
      <c r="C92" s="5">
        <v>4260.44</v>
      </c>
      <c r="D92" s="52">
        <v>77.93</v>
      </c>
      <c r="E92" s="52">
        <v>53.44</v>
      </c>
      <c r="F92" s="52">
        <v>7.256</v>
      </c>
      <c r="G92" s="4">
        <v>18.505</v>
      </c>
      <c r="H92" s="4">
        <v>13.22</v>
      </c>
      <c r="I92" s="4">
        <v>0.05</v>
      </c>
      <c r="J92" s="4">
        <v>25.825</v>
      </c>
      <c r="K92" s="4">
        <v>18.645</v>
      </c>
      <c r="L92" s="4">
        <v>9.692</v>
      </c>
      <c r="M92" s="4">
        <v>61.1</v>
      </c>
      <c r="N92" s="4">
        <v>47.4</v>
      </c>
      <c r="O92" s="4">
        <v>3.85</v>
      </c>
      <c r="P92" s="4">
        <v>45.05</v>
      </c>
      <c r="R92" s="173">
        <f>(D92*U115)+(E92*V115)+(F92*W115)+(G92*X115)+(H92*Y115)+(I92*Z115)+(J92*AA115)+(K92*AB115)+(L92*AC115)+(M92*AD115)+(N92*AE115)+(O92*AF115)+(P92*AG115)</f>
        <v>81994612767.569</v>
      </c>
      <c r="T92" s="2">
        <v>41619</v>
      </c>
      <c r="U92" s="6">
        <v>50106687</v>
      </c>
      <c r="V92" s="6">
        <v>93864165</v>
      </c>
      <c r="W92" s="6">
        <v>47663693</v>
      </c>
      <c r="X92" s="6">
        <v>83074461</v>
      </c>
      <c r="Y92" s="6">
        <v>7645754</v>
      </c>
      <c r="Z92" s="6">
        <v>111698999</v>
      </c>
      <c r="AA92" s="6">
        <v>1571433448</v>
      </c>
      <c r="AB92" s="6">
        <v>885797264</v>
      </c>
      <c r="AC92" s="6">
        <v>356194433</v>
      </c>
      <c r="AD92" s="6">
        <v>44387915</v>
      </c>
      <c r="AE92" s="6">
        <f t="shared" si="2"/>
        <v>93440227</v>
      </c>
      <c r="AF92" s="6">
        <v>10</v>
      </c>
      <c r="AG92" s="6">
        <v>54788714</v>
      </c>
    </row>
    <row r="93" spans="2:33" ht="15">
      <c r="B93" s="2">
        <v>41585</v>
      </c>
      <c r="C93" s="5">
        <v>4280.99</v>
      </c>
      <c r="D93" s="52">
        <v>78</v>
      </c>
      <c r="E93" s="52">
        <v>53.64</v>
      </c>
      <c r="F93" s="52">
        <v>7.158</v>
      </c>
      <c r="G93" s="4">
        <v>18.165</v>
      </c>
      <c r="H93" s="4">
        <v>12.845</v>
      </c>
      <c r="I93" s="4">
        <v>0.04</v>
      </c>
      <c r="J93" s="4">
        <v>25.775</v>
      </c>
      <c r="K93" s="4">
        <v>18.68</v>
      </c>
      <c r="L93" s="4">
        <v>9.658</v>
      </c>
      <c r="M93" s="4">
        <v>61.61</v>
      </c>
      <c r="N93" s="4">
        <v>47.465</v>
      </c>
      <c r="O93" s="4">
        <v>3.8</v>
      </c>
      <c r="P93" s="4">
        <v>45.485</v>
      </c>
      <c r="R93" s="173">
        <f>(D93*U116)+(E93*V116)+(F93*W116)+(G93*X116)+(H93*Y116)+(I93*Z116)+(J93*AA116)+(K93*AB116)+(L93*AC116)+(M93*AD116)+(N93*AE116)+(O93*AF116)+(P93*AG116)</f>
        <v>81974125224.87798</v>
      </c>
      <c r="T93" s="2">
        <v>41618</v>
      </c>
      <c r="U93" s="6">
        <v>50106687</v>
      </c>
      <c r="V93" s="6">
        <v>93864165</v>
      </c>
      <c r="W93" s="6">
        <v>47663693</v>
      </c>
      <c r="X93" s="6">
        <v>83074461</v>
      </c>
      <c r="Y93" s="6">
        <v>7645754</v>
      </c>
      <c r="Z93" s="6">
        <v>111698999</v>
      </c>
      <c r="AA93" s="6">
        <v>1571433448</v>
      </c>
      <c r="AB93" s="6">
        <v>885797264</v>
      </c>
      <c r="AC93" s="6">
        <v>356194433</v>
      </c>
      <c r="AD93" s="6">
        <v>44387915</v>
      </c>
      <c r="AE93" s="6">
        <f t="shared" si="2"/>
        <v>93440227</v>
      </c>
      <c r="AF93" s="6">
        <v>10</v>
      </c>
      <c r="AG93" s="6">
        <v>54788714</v>
      </c>
    </row>
    <row r="94" spans="2:33" ht="15">
      <c r="B94" s="2">
        <v>41584</v>
      </c>
      <c r="C94" s="5">
        <v>4286.93</v>
      </c>
      <c r="D94" s="52">
        <v>77.99</v>
      </c>
      <c r="E94" s="52">
        <v>53.51</v>
      </c>
      <c r="F94" s="52">
        <v>7.268</v>
      </c>
      <c r="G94" s="4">
        <v>18.65</v>
      </c>
      <c r="H94" s="4">
        <v>13.145</v>
      </c>
      <c r="I94" s="4">
        <v>0.04</v>
      </c>
      <c r="J94" s="4">
        <v>26.26</v>
      </c>
      <c r="K94" s="4">
        <v>18.81</v>
      </c>
      <c r="L94" s="4">
        <v>9.743</v>
      </c>
      <c r="M94" s="4">
        <v>60.3</v>
      </c>
      <c r="N94" s="4">
        <v>47.525</v>
      </c>
      <c r="O94" s="4">
        <v>3.82</v>
      </c>
      <c r="P94" s="4">
        <v>45.53</v>
      </c>
      <c r="R94" s="173">
        <f>(D94*U117)+(E94*V117)+(F94*W117)+(G94*X117)+(H94*Y117)+(I94*Z117)+(J94*AA117)+(K94*AB117)+(L94*AC117)+(M94*AD117)+(N94*AE117)+(O94*AF117)+(P94*AG117)</f>
        <v>82867918793.27798</v>
      </c>
      <c r="T94" s="2">
        <v>41617</v>
      </c>
      <c r="U94" s="6">
        <v>50106687</v>
      </c>
      <c r="V94" s="6">
        <v>93864165</v>
      </c>
      <c r="W94" s="6">
        <v>47663693</v>
      </c>
      <c r="X94" s="6">
        <v>83074461</v>
      </c>
      <c r="Y94" s="6">
        <v>7645754</v>
      </c>
      <c r="Z94" s="6">
        <v>111698999</v>
      </c>
      <c r="AA94" s="6">
        <v>1571433448</v>
      </c>
      <c r="AB94" s="6">
        <v>885797264</v>
      </c>
      <c r="AC94" s="6">
        <v>356194433</v>
      </c>
      <c r="AD94" s="6">
        <v>44387915</v>
      </c>
      <c r="AE94" s="6">
        <f t="shared" si="2"/>
        <v>93440227</v>
      </c>
      <c r="AF94" s="6">
        <v>10</v>
      </c>
      <c r="AG94" s="6">
        <v>54788714</v>
      </c>
    </row>
    <row r="95" spans="2:33" ht="15">
      <c r="B95" s="2">
        <v>41583</v>
      </c>
      <c r="C95" s="5">
        <v>4253.34</v>
      </c>
      <c r="D95" s="52">
        <v>77.97</v>
      </c>
      <c r="E95" s="52">
        <v>52.66</v>
      </c>
      <c r="F95" s="52">
        <v>7.217</v>
      </c>
      <c r="G95" s="4">
        <v>17.9</v>
      </c>
      <c r="H95" s="4">
        <v>13.035</v>
      </c>
      <c r="I95" s="4">
        <v>0.04</v>
      </c>
      <c r="J95" s="4">
        <v>26.17</v>
      </c>
      <c r="K95" s="4">
        <v>18.325</v>
      </c>
      <c r="L95" s="4">
        <v>9.75</v>
      </c>
      <c r="M95" s="4">
        <v>59.85</v>
      </c>
      <c r="N95" s="4">
        <v>46.915</v>
      </c>
      <c r="O95" s="4">
        <v>3.85</v>
      </c>
      <c r="P95" s="4">
        <v>45.4</v>
      </c>
      <c r="R95" s="173">
        <f>(D95*U118)+(E95*V118)+(F95*W118)+(G95*X118)+(H95*Y118)+(I95*Z118)+(J95*AA118)+(K95*AB118)+(L95*AC118)+(M95*AD118)+(N95*AE118)+(O95*AF118)+(P95*AG118)</f>
        <v>82057016437.186</v>
      </c>
      <c r="T95" s="2">
        <v>41614</v>
      </c>
      <c r="U95" s="6">
        <v>50106687</v>
      </c>
      <c r="V95" s="6">
        <v>93864165</v>
      </c>
      <c r="W95" s="6">
        <v>47663693</v>
      </c>
      <c r="X95" s="6">
        <v>83074461</v>
      </c>
      <c r="Y95" s="6">
        <v>7645754</v>
      </c>
      <c r="Z95" s="6">
        <v>111698999</v>
      </c>
      <c r="AA95" s="6">
        <v>1571433448</v>
      </c>
      <c r="AB95" s="6">
        <v>885797264</v>
      </c>
      <c r="AC95" s="6">
        <v>356194433</v>
      </c>
      <c r="AD95" s="6">
        <v>44387915</v>
      </c>
      <c r="AE95" s="6">
        <f t="shared" si="2"/>
        <v>93440227</v>
      </c>
      <c r="AF95" s="6">
        <v>10</v>
      </c>
      <c r="AG95" s="6">
        <v>54788714</v>
      </c>
    </row>
    <row r="96" spans="2:33" ht="15">
      <c r="B96" s="2">
        <v>41582</v>
      </c>
      <c r="C96" s="5">
        <v>4288.59</v>
      </c>
      <c r="D96" s="52">
        <v>78.11</v>
      </c>
      <c r="E96" s="52">
        <v>52.01</v>
      </c>
      <c r="F96" s="52">
        <v>7.298</v>
      </c>
      <c r="G96" s="4">
        <v>17.815</v>
      </c>
      <c r="H96" s="4">
        <v>13.195</v>
      </c>
      <c r="I96" s="4">
        <v>0.04</v>
      </c>
      <c r="J96" s="4">
        <v>26.175</v>
      </c>
      <c r="K96" s="4">
        <v>18.405</v>
      </c>
      <c r="L96" s="4">
        <v>10.15</v>
      </c>
      <c r="M96" s="4">
        <v>61.21</v>
      </c>
      <c r="N96" s="4">
        <v>47.255</v>
      </c>
      <c r="O96" s="4">
        <v>3.91</v>
      </c>
      <c r="P96" s="4">
        <v>44.93</v>
      </c>
      <c r="R96" s="173">
        <f>(D96*U119)+(E96*V119)+(F96*W119)+(G96*X119)+(H96*Y119)+(I96*Z119)+(J96*AA119)+(K96*AB119)+(L96*AC119)+(M96*AD119)+(N96*AE119)+(O96*AF119)+(P96*AG119)</f>
        <v>82295257684.864</v>
      </c>
      <c r="T96" s="2">
        <v>41613</v>
      </c>
      <c r="U96" s="6">
        <v>50106687</v>
      </c>
      <c r="V96" s="6">
        <v>93864165</v>
      </c>
      <c r="W96" s="6">
        <v>47663693</v>
      </c>
      <c r="X96" s="6">
        <v>83074461</v>
      </c>
      <c r="Y96" s="6">
        <v>7645754</v>
      </c>
      <c r="Z96" s="6">
        <v>111698999</v>
      </c>
      <c r="AA96" s="6">
        <v>1571433448</v>
      </c>
      <c r="AB96" s="6">
        <v>885797264</v>
      </c>
      <c r="AC96" s="6">
        <v>356194433</v>
      </c>
      <c r="AD96" s="6">
        <v>44387915</v>
      </c>
      <c r="AE96" s="6">
        <f t="shared" si="2"/>
        <v>93440227</v>
      </c>
      <c r="AF96" s="6">
        <v>10</v>
      </c>
      <c r="AG96" s="6">
        <v>54788714</v>
      </c>
    </row>
    <row r="97" spans="2:33" ht="15">
      <c r="B97" s="2">
        <v>41579</v>
      </c>
      <c r="C97" s="5">
        <v>4273.19</v>
      </c>
      <c r="D97" s="52">
        <v>79.19</v>
      </c>
      <c r="E97" s="52">
        <v>50.61</v>
      </c>
      <c r="F97" s="52">
        <v>7.417</v>
      </c>
      <c r="G97" s="4">
        <v>17.84</v>
      </c>
      <c r="H97" s="4">
        <v>13.155</v>
      </c>
      <c r="I97" s="4">
        <v>0.05</v>
      </c>
      <c r="J97" s="4">
        <v>26.1</v>
      </c>
      <c r="K97" s="4">
        <v>18.305</v>
      </c>
      <c r="L97" s="4">
        <v>10.145</v>
      </c>
      <c r="M97" s="4">
        <v>61.29</v>
      </c>
      <c r="N97" s="4">
        <v>47.035</v>
      </c>
      <c r="O97" s="4">
        <v>3.95</v>
      </c>
      <c r="P97" s="4">
        <v>45.04</v>
      </c>
      <c r="R97" s="173">
        <f>(D97*U120)+(E97*V120)+(F97*W120)+(G97*X120)+(H97*Y120)+(I97*Z120)+(J97*AA120)+(K97*AB120)+(L97*AC120)+(M97*AD120)+(N97*AE120)+(O97*AF120)+(P97*AG120)</f>
        <v>82003035811.681</v>
      </c>
      <c r="T97" s="2">
        <v>41612</v>
      </c>
      <c r="U97" s="6">
        <v>50106687</v>
      </c>
      <c r="V97" s="6">
        <v>93864165</v>
      </c>
      <c r="W97" s="6">
        <v>47663693</v>
      </c>
      <c r="X97" s="6">
        <v>83074461</v>
      </c>
      <c r="Y97" s="6">
        <v>7645754</v>
      </c>
      <c r="Z97" s="6">
        <v>111698999</v>
      </c>
      <c r="AA97" s="6">
        <v>1571433448</v>
      </c>
      <c r="AB97" s="6">
        <v>885797264</v>
      </c>
      <c r="AC97" s="6">
        <v>356194433</v>
      </c>
      <c r="AD97" s="6">
        <v>44387915</v>
      </c>
      <c r="AE97" s="6">
        <f t="shared" si="2"/>
        <v>93440227</v>
      </c>
      <c r="AF97" s="6">
        <v>10</v>
      </c>
      <c r="AG97" s="6">
        <v>54788714</v>
      </c>
    </row>
    <row r="98" spans="2:33" ht="15">
      <c r="B98" s="2">
        <v>41578</v>
      </c>
      <c r="C98" s="5">
        <v>4299.89</v>
      </c>
      <c r="D98" s="52">
        <v>78.7</v>
      </c>
      <c r="E98" s="52">
        <v>50.61</v>
      </c>
      <c r="F98" s="52">
        <v>7.71</v>
      </c>
      <c r="G98" s="4">
        <v>17.48</v>
      </c>
      <c r="H98" s="4">
        <v>13</v>
      </c>
      <c r="I98" s="4">
        <v>0.05</v>
      </c>
      <c r="J98" s="4">
        <v>25.84</v>
      </c>
      <c r="K98" s="4">
        <v>18.34</v>
      </c>
      <c r="L98" s="4">
        <v>10.11</v>
      </c>
      <c r="M98" s="4">
        <v>64.51</v>
      </c>
      <c r="N98" s="4">
        <v>47.075</v>
      </c>
      <c r="O98" s="4">
        <v>3.99</v>
      </c>
      <c r="P98" s="4">
        <v>45.2</v>
      </c>
      <c r="R98" s="173">
        <f>(D98*U121)+(E98*V121)+(F98*W121)+(G98*X121)+(H98*Y121)+(I98*Z121)+(J98*AA121)+(K98*AB121)+(L98*AC121)+(M98*AD121)+(N98*AE121)+(O98*AF121)+(P98*AG121)</f>
        <v>81727533391.89499</v>
      </c>
      <c r="T98" s="2">
        <v>41611</v>
      </c>
      <c r="U98" s="6">
        <v>50106687</v>
      </c>
      <c r="V98" s="6">
        <v>93864165</v>
      </c>
      <c r="W98" s="6">
        <v>47663693</v>
      </c>
      <c r="X98" s="6">
        <v>83074461</v>
      </c>
      <c r="Y98" s="6">
        <v>7645754</v>
      </c>
      <c r="Z98" s="6">
        <v>111698999</v>
      </c>
      <c r="AA98" s="6">
        <v>1571433448</v>
      </c>
      <c r="AB98" s="6">
        <v>885797264</v>
      </c>
      <c r="AC98" s="6">
        <v>356194433</v>
      </c>
      <c r="AD98" s="6">
        <v>44387915</v>
      </c>
      <c r="AE98" s="6">
        <f t="shared" si="2"/>
        <v>93440227</v>
      </c>
      <c r="AF98" s="6">
        <v>10</v>
      </c>
      <c r="AG98" s="6">
        <v>54788714</v>
      </c>
    </row>
    <row r="99" spans="2:33" ht="15">
      <c r="B99" s="2">
        <v>41577</v>
      </c>
      <c r="C99" s="5">
        <v>4274.11</v>
      </c>
      <c r="D99" s="52">
        <v>78.92</v>
      </c>
      <c r="E99" s="52">
        <v>50.28</v>
      </c>
      <c r="F99" s="52">
        <v>7.723</v>
      </c>
      <c r="G99" s="4">
        <v>16.81</v>
      </c>
      <c r="H99" s="4">
        <v>12.945</v>
      </c>
      <c r="I99" s="4">
        <v>0.04</v>
      </c>
      <c r="J99" s="4">
        <v>25.865</v>
      </c>
      <c r="K99" s="4">
        <v>18.27</v>
      </c>
      <c r="L99" s="4">
        <v>10.165</v>
      </c>
      <c r="M99" s="4">
        <v>64.61</v>
      </c>
      <c r="N99" s="4">
        <v>47.435</v>
      </c>
      <c r="O99" s="4">
        <v>4.03</v>
      </c>
      <c r="P99" s="4">
        <v>45</v>
      </c>
      <c r="R99" s="173">
        <f>(D99*U122)+(E99*V122)+(F99*W122)+(G99*X122)+(H99*Y122)+(I99*Z122)+(J99*AA122)+(K99*AB122)+(L99*AC122)+(M99*AD122)+(N99*AE122)+(O99*AF122)+(P99*AG122)</f>
        <v>81682014173.61899</v>
      </c>
      <c r="T99" s="2">
        <v>41610</v>
      </c>
      <c r="U99" s="6">
        <v>50106687</v>
      </c>
      <c r="V99" s="6">
        <v>93864165</v>
      </c>
      <c r="W99" s="6">
        <v>47663693</v>
      </c>
      <c r="X99" s="6">
        <v>83074461</v>
      </c>
      <c r="Y99" s="6">
        <v>7645754</v>
      </c>
      <c r="Z99" s="6">
        <v>111698999</v>
      </c>
      <c r="AA99" s="6">
        <v>1571433448</v>
      </c>
      <c r="AB99" s="6">
        <v>885797264</v>
      </c>
      <c r="AC99" s="6">
        <v>356194433</v>
      </c>
      <c r="AD99" s="6">
        <v>44387915</v>
      </c>
      <c r="AE99" s="6">
        <f t="shared" si="2"/>
        <v>93440227</v>
      </c>
      <c r="AF99" s="6">
        <v>10</v>
      </c>
      <c r="AG99" s="6">
        <v>54788714</v>
      </c>
    </row>
    <row r="100" spans="2:33" ht="15">
      <c r="B100" s="2">
        <v>41576</v>
      </c>
      <c r="C100" s="5">
        <v>4278.09</v>
      </c>
      <c r="D100" s="52">
        <v>78.9</v>
      </c>
      <c r="E100" s="52">
        <v>49.33</v>
      </c>
      <c r="F100" s="52">
        <v>7.734</v>
      </c>
      <c r="G100" s="4">
        <v>16.75</v>
      </c>
      <c r="H100" s="4">
        <v>12.85</v>
      </c>
      <c r="I100" s="4">
        <v>0.04</v>
      </c>
      <c r="J100" s="4">
        <v>25.95</v>
      </c>
      <c r="K100" s="4">
        <v>18.29</v>
      </c>
      <c r="L100" s="4">
        <v>10.37</v>
      </c>
      <c r="M100" s="4">
        <v>64.03</v>
      </c>
      <c r="N100" s="4">
        <v>47.12</v>
      </c>
      <c r="O100" s="4">
        <v>4.02</v>
      </c>
      <c r="P100" s="4">
        <v>44.485</v>
      </c>
      <c r="R100" s="173">
        <f>(D100*U123)+(E100*V123)+(F100*W123)+(G100*X123)+(H100*Y123)+(I100*Z123)+(J100*AA123)+(K100*AB123)+(L100*AC123)+(M100*AD123)+(N100*AE123)+(O100*AF123)+(P100*AG123)</f>
        <v>81721424866.57199</v>
      </c>
      <c r="T100" s="2">
        <v>41607</v>
      </c>
      <c r="U100" s="6">
        <v>50106687</v>
      </c>
      <c r="V100" s="6">
        <v>93864165</v>
      </c>
      <c r="W100" s="6">
        <v>47663693</v>
      </c>
      <c r="X100" s="6">
        <v>83074461</v>
      </c>
      <c r="Y100" s="6">
        <v>7645754</v>
      </c>
      <c r="Z100" s="6">
        <v>111698999</v>
      </c>
      <c r="AA100" s="6">
        <v>1571433448</v>
      </c>
      <c r="AB100" s="6">
        <v>885797264</v>
      </c>
      <c r="AC100" s="6">
        <v>356194433</v>
      </c>
      <c r="AD100" s="6">
        <v>44387915</v>
      </c>
      <c r="AE100" s="6">
        <f t="shared" si="2"/>
        <v>93440227</v>
      </c>
      <c r="AF100" s="6">
        <v>10</v>
      </c>
      <c r="AG100" s="6">
        <v>54788714</v>
      </c>
    </row>
    <row r="101" spans="2:33" ht="15">
      <c r="B101" s="2">
        <v>41575</v>
      </c>
      <c r="C101" s="5">
        <v>4251.61</v>
      </c>
      <c r="D101" s="52">
        <v>79</v>
      </c>
      <c r="E101" s="52">
        <v>48.64</v>
      </c>
      <c r="F101" s="52">
        <v>7.448</v>
      </c>
      <c r="G101" s="4">
        <v>16.74</v>
      </c>
      <c r="H101" s="4">
        <v>12.945</v>
      </c>
      <c r="I101" s="4">
        <v>0.05</v>
      </c>
      <c r="J101" s="4">
        <v>25.57</v>
      </c>
      <c r="K101" s="4">
        <v>18.2</v>
      </c>
      <c r="L101" s="4">
        <v>10.18</v>
      </c>
      <c r="M101" s="4">
        <v>63.65</v>
      </c>
      <c r="N101" s="4">
        <v>46.71</v>
      </c>
      <c r="O101" s="4">
        <v>4.05</v>
      </c>
      <c r="P101" s="4">
        <v>44.085</v>
      </c>
      <c r="R101" s="173">
        <f>(D101*U124)+(E101*V124)+(F101*W124)+(G101*X124)+(H101*Y124)+(I101*Z124)+(J101*AA124)+(K101*AB124)+(L101*AC124)+(M101*AD124)+(N101*AE124)+(O101*AF124)+(P101*AG124)</f>
        <v>80819418244.89401</v>
      </c>
      <c r="T101" s="2">
        <v>41606</v>
      </c>
      <c r="U101" s="6">
        <v>50106687</v>
      </c>
      <c r="V101" s="6">
        <v>93864165</v>
      </c>
      <c r="W101" s="6">
        <v>47663693</v>
      </c>
      <c r="X101" s="6">
        <v>83074461</v>
      </c>
      <c r="Y101" s="6">
        <v>7645754</v>
      </c>
      <c r="Z101" s="6">
        <v>111698999</v>
      </c>
      <c r="AA101" s="6">
        <v>1571433448</v>
      </c>
      <c r="AB101" s="6">
        <v>885797264</v>
      </c>
      <c r="AC101" s="6">
        <v>356194433</v>
      </c>
      <c r="AD101" s="6">
        <v>44387915</v>
      </c>
      <c r="AE101" s="6">
        <f t="shared" si="2"/>
        <v>93440227</v>
      </c>
      <c r="AF101" s="6">
        <v>10</v>
      </c>
      <c r="AG101" s="6">
        <v>54788714</v>
      </c>
    </row>
    <row r="102" spans="2:33" ht="15">
      <c r="B102" s="2">
        <v>41572</v>
      </c>
      <c r="C102" s="5">
        <v>4272.31</v>
      </c>
      <c r="D102" s="52">
        <v>79.2</v>
      </c>
      <c r="E102" s="52">
        <v>49.04</v>
      </c>
      <c r="F102" s="52">
        <v>7.636</v>
      </c>
      <c r="G102" s="4">
        <v>16.13</v>
      </c>
      <c r="H102" s="4">
        <v>13.21</v>
      </c>
      <c r="I102" s="4">
        <v>0.05</v>
      </c>
      <c r="J102" s="4">
        <v>25.475</v>
      </c>
      <c r="K102" s="4">
        <v>18.435</v>
      </c>
      <c r="L102" s="4">
        <v>10.145</v>
      </c>
      <c r="M102" s="4">
        <v>66.11</v>
      </c>
      <c r="N102" s="4">
        <v>46.865</v>
      </c>
      <c r="O102" s="4">
        <v>4.03</v>
      </c>
      <c r="P102" s="4">
        <v>44.26</v>
      </c>
      <c r="R102" s="173">
        <f>(D102*U125)+(E102*V125)+(F102*W125)+(G102*X125)+(H102*Y125)+(I102*Z125)+(J102*AA125)+(K102*AB125)+(L102*AC125)+(M102*AD125)+(N102*AE125)+(O102*AF125)+(P102*AG125)</f>
        <v>81009994131.338</v>
      </c>
      <c r="T102" s="2">
        <v>41605</v>
      </c>
      <c r="U102" s="6">
        <v>50106687</v>
      </c>
      <c r="V102" s="6">
        <v>93864165</v>
      </c>
      <c r="W102" s="6">
        <v>47663693</v>
      </c>
      <c r="X102" s="6">
        <v>83074461</v>
      </c>
      <c r="Y102" s="6">
        <v>7645754</v>
      </c>
      <c r="Z102" s="6">
        <v>111698999</v>
      </c>
      <c r="AA102" s="6">
        <v>1571433448</v>
      </c>
      <c r="AB102" s="6">
        <v>885797264</v>
      </c>
      <c r="AC102" s="6">
        <v>356194433</v>
      </c>
      <c r="AD102" s="6">
        <v>44387915</v>
      </c>
      <c r="AE102" s="6">
        <f t="shared" si="2"/>
        <v>93440227</v>
      </c>
      <c r="AF102" s="6">
        <v>10</v>
      </c>
      <c r="AG102" s="6">
        <v>54788714</v>
      </c>
    </row>
    <row r="103" spans="2:33" ht="15">
      <c r="B103" s="2">
        <v>41571</v>
      </c>
      <c r="C103" s="5">
        <v>4275.69</v>
      </c>
      <c r="D103" s="52">
        <v>79.93</v>
      </c>
      <c r="E103" s="52">
        <v>48.4</v>
      </c>
      <c r="F103" s="52">
        <v>7.769</v>
      </c>
      <c r="G103" s="4">
        <v>16.7</v>
      </c>
      <c r="H103" s="4">
        <v>13.25</v>
      </c>
      <c r="I103" s="4">
        <v>0.04</v>
      </c>
      <c r="J103" s="4">
        <v>25.73</v>
      </c>
      <c r="K103" s="4">
        <v>18.445</v>
      </c>
      <c r="L103" s="4">
        <v>10.18</v>
      </c>
      <c r="M103" s="4">
        <v>68.27</v>
      </c>
      <c r="N103" s="4">
        <v>47.015</v>
      </c>
      <c r="O103" s="4">
        <v>4.06</v>
      </c>
      <c r="P103" s="4">
        <v>43.96</v>
      </c>
      <c r="R103" s="173">
        <f>(D103*U126)+(E103*V126)+(F103*W126)+(G103*X126)+(H103*Y126)+(I103*Z126)+(J103*AA126)+(K103*AB126)+(L103*AC126)+(M103*AD126)+(N103*AE126)+(O103*AF126)+(P103*AG126)</f>
        <v>81557802124.94202</v>
      </c>
      <c r="T103" s="2">
        <v>41604</v>
      </c>
      <c r="U103" s="6">
        <v>50106687</v>
      </c>
      <c r="V103" s="6">
        <v>93864165</v>
      </c>
      <c r="W103" s="6">
        <v>47663693</v>
      </c>
      <c r="X103" s="6">
        <v>83074461</v>
      </c>
      <c r="Y103" s="6">
        <v>7645754</v>
      </c>
      <c r="Z103" s="6">
        <v>111698999</v>
      </c>
      <c r="AA103" s="6">
        <v>1571433448</v>
      </c>
      <c r="AB103" s="6">
        <v>885797264</v>
      </c>
      <c r="AC103" s="6">
        <v>356194433</v>
      </c>
      <c r="AD103" s="6">
        <v>44387915</v>
      </c>
      <c r="AE103" s="6">
        <f t="shared" si="2"/>
        <v>93440227</v>
      </c>
      <c r="AF103" s="6">
        <v>10</v>
      </c>
      <c r="AG103" s="6">
        <v>54788714</v>
      </c>
    </row>
    <row r="104" spans="2:33" ht="15">
      <c r="B104" s="2">
        <v>41570</v>
      </c>
      <c r="C104" s="5">
        <v>4260.66</v>
      </c>
      <c r="D104" s="52">
        <v>79.8</v>
      </c>
      <c r="E104" s="52">
        <v>47.3</v>
      </c>
      <c r="F104" s="52">
        <v>7.661</v>
      </c>
      <c r="G104" s="4">
        <v>15.885</v>
      </c>
      <c r="H104" s="4">
        <v>13.37</v>
      </c>
      <c r="I104" s="4">
        <v>0.04</v>
      </c>
      <c r="J104" s="4">
        <v>25.605</v>
      </c>
      <c r="K104" s="4">
        <v>18.21</v>
      </c>
      <c r="L104" s="4">
        <v>10.08</v>
      </c>
      <c r="M104" s="4">
        <v>67.45</v>
      </c>
      <c r="N104" s="4">
        <v>46.995</v>
      </c>
      <c r="O104" s="4">
        <v>4.08</v>
      </c>
      <c r="P104" s="4">
        <v>43.71</v>
      </c>
      <c r="R104" s="173">
        <f>(D104*U127)+(E104*V127)+(F104*W127)+(G104*X127)+(H104*Y127)+(I104*Z127)+(J104*AA127)+(K104*AB127)+(L104*AC127)+(M104*AD127)+(N104*AE127)+(O104*AF127)+(P104*AG127)</f>
        <v>80883536745.57301</v>
      </c>
      <c r="T104" s="2">
        <v>41603</v>
      </c>
      <c r="U104" s="6">
        <v>50106687</v>
      </c>
      <c r="V104" s="6">
        <v>93864165</v>
      </c>
      <c r="W104" s="6">
        <v>47663693</v>
      </c>
      <c r="X104" s="6">
        <v>83074461</v>
      </c>
      <c r="Y104" s="6">
        <v>7645754</v>
      </c>
      <c r="Z104" s="6">
        <v>111698999</v>
      </c>
      <c r="AA104" s="6">
        <v>1571433448</v>
      </c>
      <c r="AB104" s="6">
        <v>885797264</v>
      </c>
      <c r="AC104" s="6">
        <v>356194433</v>
      </c>
      <c r="AD104" s="6">
        <v>44387915</v>
      </c>
      <c r="AE104" s="6">
        <f t="shared" si="2"/>
        <v>93440227</v>
      </c>
      <c r="AF104" s="6">
        <v>10</v>
      </c>
      <c r="AG104" s="6">
        <v>54788714</v>
      </c>
    </row>
    <row r="105" spans="2:33" ht="15">
      <c r="B105" s="2">
        <v>41569</v>
      </c>
      <c r="C105" s="5">
        <v>4295.43</v>
      </c>
      <c r="D105" s="52">
        <v>80.25</v>
      </c>
      <c r="E105" s="52">
        <v>47.69</v>
      </c>
      <c r="F105" s="52">
        <v>7.457</v>
      </c>
      <c r="G105" s="4">
        <v>16.485</v>
      </c>
      <c r="H105" s="4">
        <v>13.6</v>
      </c>
      <c r="I105" s="4">
        <v>0.04</v>
      </c>
      <c r="J105" s="4">
        <v>25.68</v>
      </c>
      <c r="K105" s="4">
        <v>18.31</v>
      </c>
      <c r="L105" s="4">
        <v>10.65</v>
      </c>
      <c r="M105" s="4">
        <v>68.03</v>
      </c>
      <c r="N105" s="4">
        <v>46.63</v>
      </c>
      <c r="O105" s="4">
        <v>4.06</v>
      </c>
      <c r="P105" s="4">
        <v>43.775</v>
      </c>
      <c r="R105" s="173">
        <f>(D105*U128)+(E105*V128)+(F105*W128)+(G105*X128)+(H105*Y128)+(I105*Z128)+(J105*AA128)+(K105*AB128)+(L105*AC128)+(M105*AD128)+(N105*AE128)+(O105*AF128)+(P105*AG128)</f>
        <v>81382122721.586</v>
      </c>
      <c r="T105" s="2">
        <v>41600</v>
      </c>
      <c r="U105" s="6">
        <v>50106687</v>
      </c>
      <c r="V105" s="6">
        <v>93864165</v>
      </c>
      <c r="W105" s="6">
        <v>47663693</v>
      </c>
      <c r="X105" s="6">
        <v>83074461</v>
      </c>
      <c r="Y105" s="6">
        <v>7645754</v>
      </c>
      <c r="Z105" s="6">
        <v>111698999</v>
      </c>
      <c r="AA105" s="6">
        <v>1571433448</v>
      </c>
      <c r="AB105" s="6">
        <v>885797264</v>
      </c>
      <c r="AC105" s="6">
        <v>356194433</v>
      </c>
      <c r="AD105" s="6">
        <v>44387915</v>
      </c>
      <c r="AE105" s="6">
        <f t="shared" si="2"/>
        <v>93440227</v>
      </c>
      <c r="AF105" s="6">
        <v>10</v>
      </c>
      <c r="AG105" s="6">
        <v>54788714</v>
      </c>
    </row>
    <row r="106" spans="2:33" ht="15">
      <c r="B106" s="2">
        <v>41568</v>
      </c>
      <c r="C106" s="5">
        <v>4276.92</v>
      </c>
      <c r="D106" s="52">
        <v>79.9</v>
      </c>
      <c r="E106" s="52">
        <v>48.025</v>
      </c>
      <c r="F106" s="52">
        <v>7.59</v>
      </c>
      <c r="G106" s="4">
        <v>16.41</v>
      </c>
      <c r="H106" s="4">
        <v>13.585</v>
      </c>
      <c r="I106" s="4">
        <v>0.04</v>
      </c>
      <c r="J106" s="4">
        <v>25.7</v>
      </c>
      <c r="K106" s="4">
        <v>18.575</v>
      </c>
      <c r="L106" s="4">
        <v>10.545</v>
      </c>
      <c r="M106" s="4">
        <v>68.02</v>
      </c>
      <c r="N106" s="4">
        <v>46.05</v>
      </c>
      <c r="O106" s="4">
        <v>4.1</v>
      </c>
      <c r="P106" s="4">
        <v>43.82</v>
      </c>
      <c r="R106" s="173">
        <f>(D106*U129)+(E106*V129)+(F106*W129)+(G106*X129)+(H106*Y129)+(I106*Z129)+(J106*AA129)+(K106*AB129)+(L106*AC129)+(M106*AD129)+(N106*AE129)+(O106*AF129)+(P106*AG129)</f>
        <v>81561304686.87001</v>
      </c>
      <c r="T106" s="2">
        <v>41599</v>
      </c>
      <c r="U106" s="6">
        <v>50106687</v>
      </c>
      <c r="V106" s="6">
        <v>93864165</v>
      </c>
      <c r="W106" s="6">
        <v>47663693</v>
      </c>
      <c r="X106" s="6">
        <v>83074461</v>
      </c>
      <c r="Y106" s="6">
        <v>7645754</v>
      </c>
      <c r="Z106" s="6">
        <v>111698999</v>
      </c>
      <c r="AA106" s="6">
        <v>1571433448</v>
      </c>
      <c r="AB106" s="6">
        <v>885797264</v>
      </c>
      <c r="AC106" s="6">
        <v>356194433</v>
      </c>
      <c r="AD106" s="6">
        <v>44387915</v>
      </c>
      <c r="AE106" s="6">
        <f>112940227-19500000</f>
        <v>93440227</v>
      </c>
      <c r="AF106" s="6">
        <v>10</v>
      </c>
      <c r="AG106" s="6">
        <v>54788714</v>
      </c>
    </row>
    <row r="107" spans="2:33" ht="15">
      <c r="B107" s="2">
        <v>41565</v>
      </c>
      <c r="C107" s="5">
        <v>4286.03</v>
      </c>
      <c r="D107" s="52">
        <v>79.44</v>
      </c>
      <c r="E107" s="52">
        <v>48.96</v>
      </c>
      <c r="F107" s="52">
        <v>7.6</v>
      </c>
      <c r="G107" s="4">
        <v>14.745</v>
      </c>
      <c r="H107" s="4">
        <v>13.62</v>
      </c>
      <c r="I107" s="4">
        <v>0.04</v>
      </c>
      <c r="J107" s="4">
        <v>25.7</v>
      </c>
      <c r="K107" s="4">
        <v>18.56</v>
      </c>
      <c r="L107" s="4">
        <v>10.415</v>
      </c>
      <c r="M107" s="4">
        <v>68.39</v>
      </c>
      <c r="N107" s="4">
        <v>45.665</v>
      </c>
      <c r="O107" s="4">
        <v>4.11</v>
      </c>
      <c r="P107" s="4">
        <v>43.86</v>
      </c>
      <c r="R107" s="173">
        <f>(D107*U130)+(E107*V130)+(F107*W130)+(G107*X130)+(H107*Y130)+(I107*Z130)+(J107*AA130)+(K107*AB130)+(L107*AC130)+(M107*AD130)+(N107*AE130)+(O107*AF130)+(P107*AG130)</f>
        <v>81403984720.445</v>
      </c>
      <c r="T107" s="2">
        <v>41598</v>
      </c>
      <c r="U107" s="6">
        <v>50106687</v>
      </c>
      <c r="V107" s="6">
        <v>93864165</v>
      </c>
      <c r="W107" s="6">
        <v>47663693</v>
      </c>
      <c r="X107" s="6">
        <v>83074461</v>
      </c>
      <c r="Y107" s="6">
        <v>7645754</v>
      </c>
      <c r="Z107" s="6">
        <v>111698999</v>
      </c>
      <c r="AA107" s="6">
        <v>1571433448</v>
      </c>
      <c r="AB107" s="6">
        <v>885797264</v>
      </c>
      <c r="AC107" s="6">
        <v>356194433</v>
      </c>
      <c r="AD107" s="6">
        <v>44387915</v>
      </c>
      <c r="AE107" s="6">
        <v>112940227</v>
      </c>
      <c r="AF107" s="6">
        <v>10</v>
      </c>
      <c r="AG107" s="6">
        <v>54788714</v>
      </c>
    </row>
    <row r="108" spans="2:33" ht="15">
      <c r="B108" s="2">
        <v>41564</v>
      </c>
      <c r="C108" s="5">
        <v>4239.64</v>
      </c>
      <c r="D108" s="52">
        <v>79.05</v>
      </c>
      <c r="E108" s="52">
        <v>48.465</v>
      </c>
      <c r="F108" s="52">
        <v>7.486</v>
      </c>
      <c r="G108" s="4">
        <v>13.75</v>
      </c>
      <c r="H108" s="4">
        <v>13.515</v>
      </c>
      <c r="I108" s="4">
        <v>0.05</v>
      </c>
      <c r="J108" s="4">
        <v>25.65</v>
      </c>
      <c r="K108" s="4">
        <v>18.805</v>
      </c>
      <c r="L108" s="4">
        <v>10.37</v>
      </c>
      <c r="M108" s="4">
        <v>68.05</v>
      </c>
      <c r="N108" s="4">
        <v>44.45</v>
      </c>
      <c r="O108" s="4">
        <v>4.08</v>
      </c>
      <c r="P108" s="4">
        <v>43.075</v>
      </c>
      <c r="R108" s="173">
        <f>(D108*U131)+(E108*V131)+(F108*W131)+(G108*X131)+(H108*Y131)+(I108*Z131)+(J108*AA131)+(K108*AB131)+(L108*AC131)+(M108*AD131)+(N108*AE131)+(O108*AF131)+(P108*AG131)</f>
        <v>81177298287.063</v>
      </c>
      <c r="T108" s="2">
        <v>41597</v>
      </c>
      <c r="U108" s="6">
        <v>50106687</v>
      </c>
      <c r="V108" s="6">
        <v>93864165</v>
      </c>
      <c r="W108" s="6">
        <v>47663693</v>
      </c>
      <c r="X108" s="6">
        <v>83074461</v>
      </c>
      <c r="Y108" s="6">
        <v>7645754</v>
      </c>
      <c r="Z108" s="6">
        <v>111698999</v>
      </c>
      <c r="AA108" s="6">
        <v>1571433448</v>
      </c>
      <c r="AB108" s="6">
        <v>885797264</v>
      </c>
      <c r="AC108" s="6">
        <v>356194433</v>
      </c>
      <c r="AD108" s="6">
        <v>44387915</v>
      </c>
      <c r="AE108" s="6">
        <v>112940227</v>
      </c>
      <c r="AF108" s="6">
        <v>10</v>
      </c>
      <c r="AG108" s="6">
        <v>54788714</v>
      </c>
    </row>
    <row r="109" spans="2:33" ht="15">
      <c r="B109" s="2">
        <v>41563</v>
      </c>
      <c r="C109" s="5">
        <v>4243.72</v>
      </c>
      <c r="D109" s="52">
        <v>78.08</v>
      </c>
      <c r="E109" s="52">
        <v>48.315</v>
      </c>
      <c r="F109" s="52">
        <v>7.406</v>
      </c>
      <c r="G109" s="4">
        <v>14.23</v>
      </c>
      <c r="H109" s="4">
        <v>13.365</v>
      </c>
      <c r="I109" s="4">
        <v>0.04</v>
      </c>
      <c r="J109" s="4">
        <v>25.43</v>
      </c>
      <c r="K109" s="4">
        <v>19.325</v>
      </c>
      <c r="L109" s="4">
        <v>10.45</v>
      </c>
      <c r="M109" s="4">
        <v>67.69</v>
      </c>
      <c r="N109" s="4">
        <v>44.48</v>
      </c>
      <c r="O109" s="4">
        <v>4.06</v>
      </c>
      <c r="P109" s="4">
        <v>43.62</v>
      </c>
      <c r="R109" s="173">
        <f>(D109*U132)+(E109*V132)+(F109*W132)+(G109*X132)+(H109*Y132)+(I109*Z132)+(J109*AA132)+(K109*AB132)+(L109*AC132)+(M109*AD132)+(N109*AE132)+(O109*AF132)+(P109*AG132)</f>
        <v>81309077148.37302</v>
      </c>
      <c r="T109" s="2">
        <v>41596</v>
      </c>
      <c r="U109" s="6">
        <v>50106687</v>
      </c>
      <c r="V109" s="6">
        <v>93864165</v>
      </c>
      <c r="W109" s="6">
        <v>47663693</v>
      </c>
      <c r="X109" s="6">
        <v>83074461</v>
      </c>
      <c r="Y109" s="6">
        <v>7645754</v>
      </c>
      <c r="Z109" s="6">
        <v>111698999</v>
      </c>
      <c r="AA109" s="6">
        <v>1571433448</v>
      </c>
      <c r="AB109" s="6">
        <v>885797264</v>
      </c>
      <c r="AC109" s="6">
        <v>356194433</v>
      </c>
      <c r="AD109" s="6">
        <v>44387915</v>
      </c>
      <c r="AE109" s="6">
        <v>112940227</v>
      </c>
      <c r="AF109" s="6">
        <v>10</v>
      </c>
      <c r="AG109" s="6">
        <v>54788714</v>
      </c>
    </row>
    <row r="110" spans="2:33" ht="15">
      <c r="B110" s="2">
        <v>41562</v>
      </c>
      <c r="C110" s="5">
        <v>4256.02</v>
      </c>
      <c r="D110" s="52">
        <v>78.33</v>
      </c>
      <c r="E110" s="52">
        <v>48.54</v>
      </c>
      <c r="F110" s="52">
        <v>7.493</v>
      </c>
      <c r="G110" s="4">
        <v>14.7</v>
      </c>
      <c r="H110" s="4">
        <v>13.425</v>
      </c>
      <c r="I110" s="4">
        <v>0.05</v>
      </c>
      <c r="J110" s="4">
        <v>25.245</v>
      </c>
      <c r="K110" s="4">
        <v>19.4</v>
      </c>
      <c r="L110" s="4">
        <v>10.18</v>
      </c>
      <c r="M110" s="4">
        <v>66.9</v>
      </c>
      <c r="N110" s="4">
        <v>45.545</v>
      </c>
      <c r="O110" s="4">
        <v>4.12</v>
      </c>
      <c r="P110" s="4">
        <v>43.865</v>
      </c>
      <c r="R110" s="173">
        <f>(D110*U133)+(E110*V133)+(F110*W133)+(G110*X133)+(H110*Y133)+(I110*Z133)+(J110*AA133)+(K110*AB133)+(L110*AC133)+(M110*AD133)+(N110*AE133)+(O110*AF133)+(P110*AG133)</f>
        <v>81165675964.88399</v>
      </c>
      <c r="T110" s="2">
        <v>41593</v>
      </c>
      <c r="U110" s="6">
        <v>50106687</v>
      </c>
      <c r="V110" s="6">
        <v>93864165</v>
      </c>
      <c r="W110" s="6">
        <v>47663693</v>
      </c>
      <c r="X110" s="6">
        <v>83074461</v>
      </c>
      <c r="Y110" s="6">
        <v>7645754</v>
      </c>
      <c r="Z110" s="6">
        <v>111698999</v>
      </c>
      <c r="AA110" s="6">
        <v>1571433448</v>
      </c>
      <c r="AB110" s="6">
        <v>885797264</v>
      </c>
      <c r="AC110" s="6">
        <v>356194433</v>
      </c>
      <c r="AD110" s="6">
        <v>44387915</v>
      </c>
      <c r="AE110" s="6">
        <v>112940227</v>
      </c>
      <c r="AF110" s="6">
        <v>10</v>
      </c>
      <c r="AG110" s="6">
        <v>54788714</v>
      </c>
    </row>
    <row r="111" spans="2:33" ht="15">
      <c r="B111" s="2">
        <v>41561</v>
      </c>
      <c r="C111" s="5">
        <v>4222.96</v>
      </c>
      <c r="D111" s="52">
        <v>78.48</v>
      </c>
      <c r="E111" s="52">
        <v>48.92</v>
      </c>
      <c r="F111" s="52">
        <v>7.435</v>
      </c>
      <c r="G111" s="4">
        <v>14.7</v>
      </c>
      <c r="H111" s="4">
        <v>13.32</v>
      </c>
      <c r="I111" s="4">
        <v>0.04</v>
      </c>
      <c r="J111" s="4">
        <v>25.05</v>
      </c>
      <c r="K111" s="4">
        <v>19.355</v>
      </c>
      <c r="L111" s="4">
        <v>10.135</v>
      </c>
      <c r="M111" s="4">
        <v>65.51</v>
      </c>
      <c r="N111" s="4">
        <v>45.95</v>
      </c>
      <c r="O111" s="4">
        <v>4</v>
      </c>
      <c r="P111" s="4">
        <v>44.045</v>
      </c>
      <c r="R111" s="173">
        <f>(D111*U134)+(E111*V134)+(F111*W134)+(G111*X134)+(H111*Y134)+(I111*Z134)+(J111*AA134)+(K111*AB134)+(L111*AC134)+(M111*AD134)+(N111*AE134)+(O111*AF134)+(P111*AG134)</f>
        <v>80835760470.95999</v>
      </c>
      <c r="T111" s="2">
        <v>41592</v>
      </c>
      <c r="U111" s="6">
        <v>50106687</v>
      </c>
      <c r="V111" s="6">
        <v>93864165</v>
      </c>
      <c r="W111" s="6">
        <v>47663693</v>
      </c>
      <c r="X111" s="6">
        <v>83074461</v>
      </c>
      <c r="Y111" s="6">
        <v>7645754</v>
      </c>
      <c r="Z111" s="6">
        <v>111698999</v>
      </c>
      <c r="AA111" s="6">
        <v>1571433448</v>
      </c>
      <c r="AB111" s="6">
        <v>885797264</v>
      </c>
      <c r="AC111" s="6">
        <v>356194433</v>
      </c>
      <c r="AD111" s="6">
        <v>44387915</v>
      </c>
      <c r="AE111" s="6">
        <v>112940227</v>
      </c>
      <c r="AF111" s="6">
        <v>10</v>
      </c>
      <c r="AG111" s="6">
        <v>54788714</v>
      </c>
    </row>
    <row r="112" spans="2:33" ht="15">
      <c r="B112" s="2">
        <v>41558</v>
      </c>
      <c r="C112" s="5">
        <v>4219.98</v>
      </c>
      <c r="D112" s="52">
        <v>79.13</v>
      </c>
      <c r="E112" s="52">
        <v>48.77</v>
      </c>
      <c r="F112" s="52">
        <v>7.551</v>
      </c>
      <c r="G112" s="4">
        <v>14.35</v>
      </c>
      <c r="H112" s="4">
        <v>13.355</v>
      </c>
      <c r="I112" s="4">
        <v>0.05</v>
      </c>
      <c r="J112" s="4">
        <v>24.51</v>
      </c>
      <c r="K112" s="4">
        <v>19.23</v>
      </c>
      <c r="L112" s="4">
        <v>10.055</v>
      </c>
      <c r="M112" s="4">
        <v>65.15</v>
      </c>
      <c r="N112" s="4">
        <v>46.025</v>
      </c>
      <c r="O112" s="4">
        <v>4</v>
      </c>
      <c r="P112" s="4">
        <v>44.035</v>
      </c>
      <c r="R112" s="173">
        <f>(D112*U135)+(E112*V135)+(F112*W135)+(G112*X135)+(H112*Y135)+(I112*Z135)+(J112*AA135)+(K112*AB135)+(L112*AC135)+(M112*AD135)+(N112*AE135)+(O112*AF135)+(P112*AG135)</f>
        <v>79836236417.10301</v>
      </c>
      <c r="T112" s="2">
        <v>41591</v>
      </c>
      <c r="U112" s="6">
        <v>50106687</v>
      </c>
      <c r="V112" s="6">
        <v>93864165</v>
      </c>
      <c r="W112" s="6">
        <v>47663693</v>
      </c>
      <c r="X112" s="6">
        <v>83074461</v>
      </c>
      <c r="Y112" s="6">
        <v>7645754</v>
      </c>
      <c r="Z112" s="6">
        <v>111698999</v>
      </c>
      <c r="AA112" s="6">
        <v>1571433448</v>
      </c>
      <c r="AB112" s="6">
        <v>885797264</v>
      </c>
      <c r="AC112" s="6">
        <v>356194433</v>
      </c>
      <c r="AD112" s="6">
        <v>44387915</v>
      </c>
      <c r="AE112" s="6">
        <v>112940227</v>
      </c>
      <c r="AF112" s="6">
        <v>10</v>
      </c>
      <c r="AG112" s="6">
        <v>54788714</v>
      </c>
    </row>
    <row r="113" spans="2:33" ht="15">
      <c r="B113" s="2">
        <v>41557</v>
      </c>
      <c r="C113" s="5">
        <v>4218.11</v>
      </c>
      <c r="D113" s="52">
        <v>78.5</v>
      </c>
      <c r="E113" s="52">
        <v>48.3</v>
      </c>
      <c r="F113" s="52">
        <v>7.577</v>
      </c>
      <c r="G113" s="4">
        <v>14.07</v>
      </c>
      <c r="H113" s="4">
        <v>13.525</v>
      </c>
      <c r="I113" s="4">
        <v>0.04</v>
      </c>
      <c r="J113" s="4">
        <v>24.645</v>
      </c>
      <c r="K113" s="4">
        <v>19.475</v>
      </c>
      <c r="L113" s="4">
        <v>10.22</v>
      </c>
      <c r="M113" s="4">
        <v>64.91</v>
      </c>
      <c r="N113" s="4">
        <v>46</v>
      </c>
      <c r="O113" s="4">
        <v>3.99</v>
      </c>
      <c r="P113" s="4">
        <v>43.28</v>
      </c>
      <c r="R113" s="173">
        <f>(D113*U136)+(E113*V136)+(F113*W136)+(G113*X136)+(H113*Y136)+(I113*Z136)+(J113*AA136)+(K113*AB136)+(L113*AC136)+(M113*AD136)+(N113*AE136)+(O113*AF136)+(P113*AG136)</f>
        <v>80171808084.03099</v>
      </c>
      <c r="T113" s="2">
        <v>41590</v>
      </c>
      <c r="U113" s="6">
        <v>50106687</v>
      </c>
      <c r="V113" s="6">
        <v>93864165</v>
      </c>
      <c r="W113" s="6">
        <v>47663693</v>
      </c>
      <c r="X113" s="6">
        <v>83074461</v>
      </c>
      <c r="Y113" s="6">
        <v>7645754</v>
      </c>
      <c r="Z113" s="6">
        <v>111698999</v>
      </c>
      <c r="AA113" s="6">
        <v>1571433448</v>
      </c>
      <c r="AB113" s="6">
        <v>885797264</v>
      </c>
      <c r="AC113" s="6">
        <v>356194433</v>
      </c>
      <c r="AD113" s="6">
        <v>44387915</v>
      </c>
      <c r="AE113" s="6">
        <v>112940227</v>
      </c>
      <c r="AF113" s="6">
        <v>10</v>
      </c>
      <c r="AG113" s="6">
        <v>54788714</v>
      </c>
    </row>
    <row r="114" spans="2:33" ht="15">
      <c r="B114" s="2">
        <v>41556</v>
      </c>
      <c r="C114" s="5">
        <v>4127.05</v>
      </c>
      <c r="D114" s="52">
        <v>76.5</v>
      </c>
      <c r="E114" s="52">
        <v>47.935</v>
      </c>
      <c r="F114" s="52">
        <v>7.367</v>
      </c>
      <c r="G114" s="4">
        <v>14.02</v>
      </c>
      <c r="H114" s="4">
        <v>13.3</v>
      </c>
      <c r="I114" s="4">
        <v>0.05</v>
      </c>
      <c r="J114" s="4">
        <v>24.455</v>
      </c>
      <c r="K114" s="4">
        <v>19.155</v>
      </c>
      <c r="L114" s="4">
        <v>9.854</v>
      </c>
      <c r="M114" s="4">
        <v>62.2</v>
      </c>
      <c r="N114" s="4">
        <v>45.23</v>
      </c>
      <c r="O114" s="4">
        <v>3.95</v>
      </c>
      <c r="P114" s="4">
        <v>42.455</v>
      </c>
      <c r="R114" s="173">
        <f>(D114*U137)+(E114*V137)+(F114*W137)+(G114*X137)+(H114*Y137)+(I114*Z137)+(J114*AA137)+(K114*AB137)+(L114*AC137)+(M114*AD137)+(N114*AE137)+(O114*AF137)+(P114*AG137)</f>
        <v>79057717330.59799</v>
      </c>
      <c r="T114" s="2">
        <v>41589</v>
      </c>
      <c r="U114" s="6">
        <v>50106687</v>
      </c>
      <c r="V114" s="6">
        <v>93864165</v>
      </c>
      <c r="W114" s="6">
        <v>47663693</v>
      </c>
      <c r="X114" s="6">
        <v>83074461</v>
      </c>
      <c r="Y114" s="6">
        <v>7645754</v>
      </c>
      <c r="Z114" s="6">
        <v>111698999</v>
      </c>
      <c r="AA114" s="6">
        <v>1571433448</v>
      </c>
      <c r="AB114" s="6">
        <v>885797264</v>
      </c>
      <c r="AC114" s="6">
        <v>356194433</v>
      </c>
      <c r="AD114" s="6">
        <v>44387915</v>
      </c>
      <c r="AE114" s="6">
        <v>112940227</v>
      </c>
      <c r="AF114" s="6">
        <v>10</v>
      </c>
      <c r="AG114" s="6">
        <v>54788714</v>
      </c>
    </row>
    <row r="115" spans="2:33" ht="15">
      <c r="B115" s="2">
        <v>41555</v>
      </c>
      <c r="C115" s="5">
        <v>4133.53</v>
      </c>
      <c r="D115" s="52">
        <v>76.49</v>
      </c>
      <c r="E115" s="52">
        <v>48.995</v>
      </c>
      <c r="F115" s="52">
        <v>7.33</v>
      </c>
      <c r="G115" s="4">
        <v>14.14</v>
      </c>
      <c r="H115" s="4">
        <v>13.39</v>
      </c>
      <c r="I115" s="4">
        <v>0.05</v>
      </c>
      <c r="J115" s="4">
        <v>23.705</v>
      </c>
      <c r="K115" s="4">
        <v>18.9</v>
      </c>
      <c r="L115" s="4">
        <v>9.65</v>
      </c>
      <c r="M115" s="4">
        <v>61.37</v>
      </c>
      <c r="N115" s="4">
        <v>45.75</v>
      </c>
      <c r="O115" s="4">
        <v>3.94</v>
      </c>
      <c r="P115" s="4">
        <v>42.265</v>
      </c>
      <c r="R115" s="173">
        <f>(D115*U138)+(E115*V138)+(F115*W138)+(G115*X138)+(H115*Y138)+(I115*Z138)+(J115*AA138)+(K115*AB138)+(L115*AC138)+(M115*AD138)+(N115*AE138)+(O115*AF138)+(P115*AG138)</f>
        <v>77699965815.34499</v>
      </c>
      <c r="T115" s="2">
        <v>41586</v>
      </c>
      <c r="U115" s="6">
        <v>50106687</v>
      </c>
      <c r="V115" s="6">
        <v>93864165</v>
      </c>
      <c r="W115" s="6">
        <v>47663693</v>
      </c>
      <c r="X115" s="6">
        <v>83074461</v>
      </c>
      <c r="Y115" s="6">
        <v>7645754</v>
      </c>
      <c r="Z115" s="6">
        <v>111698999</v>
      </c>
      <c r="AA115" s="6">
        <v>1571433448</v>
      </c>
      <c r="AB115" s="6">
        <v>885797264</v>
      </c>
      <c r="AC115" s="6">
        <v>356194433</v>
      </c>
      <c r="AD115" s="6">
        <v>44387915</v>
      </c>
      <c r="AE115" s="6">
        <v>112940227</v>
      </c>
      <c r="AF115" s="6">
        <v>10</v>
      </c>
      <c r="AG115" s="6">
        <v>54788714</v>
      </c>
    </row>
    <row r="116" spans="2:33" ht="15">
      <c r="B116" s="2">
        <v>41554</v>
      </c>
      <c r="C116" s="5">
        <v>4165.58</v>
      </c>
      <c r="D116" s="52">
        <v>76.84</v>
      </c>
      <c r="E116" s="52">
        <v>50.3</v>
      </c>
      <c r="F116" s="52">
        <v>7.435</v>
      </c>
      <c r="G116" s="4">
        <v>14.14</v>
      </c>
      <c r="H116" s="4">
        <v>13.4</v>
      </c>
      <c r="I116" s="4">
        <v>0.04</v>
      </c>
      <c r="J116" s="4">
        <v>23.76</v>
      </c>
      <c r="K116" s="4">
        <v>19.225</v>
      </c>
      <c r="L116" s="4">
        <v>9.524</v>
      </c>
      <c r="M116" s="4">
        <v>61.95</v>
      </c>
      <c r="N116" s="4">
        <v>45.695</v>
      </c>
      <c r="O116" s="4">
        <v>3.95</v>
      </c>
      <c r="P116" s="4">
        <v>42.525</v>
      </c>
      <c r="R116" s="173">
        <f>(D116*U139)+(E116*V139)+(F116*W139)+(G116*X139)+(H116*Y139)+(I116*Z139)+(J116*AA139)+(K116*AB139)+(L116*AC139)+(M116*AD139)+(N116*AE139)+(O116*AF139)+(P116*AG139)</f>
        <v>78207170842.27202</v>
      </c>
      <c r="T116" s="2">
        <v>41585</v>
      </c>
      <c r="U116" s="6">
        <v>50106687</v>
      </c>
      <c r="V116" s="6">
        <v>93864165</v>
      </c>
      <c r="W116" s="6">
        <v>47663693</v>
      </c>
      <c r="X116" s="6">
        <v>83074461</v>
      </c>
      <c r="Y116" s="6">
        <v>7645754</v>
      </c>
      <c r="Z116" s="6">
        <v>111698999</v>
      </c>
      <c r="AA116" s="6">
        <v>1571433448</v>
      </c>
      <c r="AB116" s="6">
        <v>885797264</v>
      </c>
      <c r="AC116" s="6">
        <v>356194433</v>
      </c>
      <c r="AD116" s="6">
        <v>44387915</v>
      </c>
      <c r="AE116" s="6">
        <v>112940227</v>
      </c>
      <c r="AF116" s="6">
        <v>10</v>
      </c>
      <c r="AG116" s="6">
        <v>54788714</v>
      </c>
    </row>
    <row r="117" spans="2:33" ht="15">
      <c r="B117" s="2">
        <v>41551</v>
      </c>
      <c r="C117" s="5">
        <v>4164.25</v>
      </c>
      <c r="D117" s="52">
        <v>78.02</v>
      </c>
      <c r="E117" s="52">
        <v>49.21</v>
      </c>
      <c r="F117" s="52">
        <v>7.524</v>
      </c>
      <c r="G117" s="4">
        <v>14.12</v>
      </c>
      <c r="H117" s="4">
        <v>13.35</v>
      </c>
      <c r="I117" s="4">
        <v>0.05</v>
      </c>
      <c r="J117" s="4">
        <v>23.595</v>
      </c>
      <c r="K117" s="4">
        <v>18.88</v>
      </c>
      <c r="L117" s="4">
        <v>9.48</v>
      </c>
      <c r="M117" s="4">
        <v>61.16</v>
      </c>
      <c r="N117" s="4">
        <v>45.76</v>
      </c>
      <c r="O117" s="4">
        <v>3.98</v>
      </c>
      <c r="P117" s="4">
        <v>41.94</v>
      </c>
      <c r="R117" s="173">
        <f>(D117*U140)+(E117*V140)+(F117*W140)+(G117*X140)+(H117*Y140)+(I117*Z140)+(J117*AA140)+(K117*AB140)+(L117*AC140)+(M117*AD140)+(N117*AE140)+(O117*AF140)+(P117*AG140)</f>
        <v>77526964209.292</v>
      </c>
      <c r="T117" s="2">
        <v>41584</v>
      </c>
      <c r="U117" s="6">
        <v>50106687</v>
      </c>
      <c r="V117" s="6">
        <v>93864165</v>
      </c>
      <c r="W117" s="6">
        <v>47663693</v>
      </c>
      <c r="X117" s="6">
        <v>83074461</v>
      </c>
      <c r="Y117" s="6">
        <v>7645754</v>
      </c>
      <c r="Z117" s="6">
        <v>111698999</v>
      </c>
      <c r="AA117" s="6">
        <v>1571433448</v>
      </c>
      <c r="AB117" s="6">
        <v>885797264</v>
      </c>
      <c r="AC117" s="6">
        <v>356194433</v>
      </c>
      <c r="AD117" s="6">
        <v>44387915</v>
      </c>
      <c r="AE117" s="6">
        <v>112940227</v>
      </c>
      <c r="AF117" s="6">
        <v>10</v>
      </c>
      <c r="AG117" s="6">
        <v>54788714</v>
      </c>
    </row>
    <row r="118" spans="2:33" ht="15">
      <c r="B118" s="2">
        <v>41550</v>
      </c>
      <c r="C118" s="5">
        <v>4127.98</v>
      </c>
      <c r="D118" s="52">
        <v>77.57</v>
      </c>
      <c r="E118" s="52">
        <v>48.59</v>
      </c>
      <c r="F118" s="52">
        <v>7.414</v>
      </c>
      <c r="G118" s="4">
        <v>14.15</v>
      </c>
      <c r="H118" s="4">
        <v>13.31</v>
      </c>
      <c r="I118" s="4">
        <v>0.04</v>
      </c>
      <c r="J118" s="4">
        <v>23.335</v>
      </c>
      <c r="K118" s="4">
        <v>18.65</v>
      </c>
      <c r="L118" s="4">
        <v>9.292</v>
      </c>
      <c r="M118" s="4">
        <v>59.5</v>
      </c>
      <c r="N118" s="4">
        <v>45.505</v>
      </c>
      <c r="O118" s="4">
        <v>3.99</v>
      </c>
      <c r="P118" s="4">
        <v>41.865</v>
      </c>
      <c r="R118" s="173">
        <f>(D118*U141)+(E118*V141)+(F118*W141)+(G118*X141)+(H118*Y141)+(I118*Z141)+(J118*AA141)+(K118*AB141)+(L118*AC141)+(M118*AD141)+(N118*AE141)+(O118*AF141)+(P118*AG141)</f>
        <v>76656183354.45299</v>
      </c>
      <c r="T118" s="2">
        <v>41583</v>
      </c>
      <c r="U118" s="6">
        <v>50106687</v>
      </c>
      <c r="V118" s="6">
        <v>93864165</v>
      </c>
      <c r="W118" s="6">
        <v>47663693</v>
      </c>
      <c r="X118" s="6">
        <v>83074461</v>
      </c>
      <c r="Y118" s="6">
        <v>7645754</v>
      </c>
      <c r="Z118" s="6">
        <v>111698999</v>
      </c>
      <c r="AA118" s="6">
        <v>1571433448</v>
      </c>
      <c r="AB118" s="6">
        <v>885797264</v>
      </c>
      <c r="AC118" s="6">
        <v>356194433</v>
      </c>
      <c r="AD118" s="6">
        <v>44387915</v>
      </c>
      <c r="AE118" s="6">
        <v>112940227</v>
      </c>
      <c r="AF118" s="6">
        <v>10</v>
      </c>
      <c r="AG118" s="6">
        <v>54788714</v>
      </c>
    </row>
    <row r="119" spans="2:33" ht="15">
      <c r="B119" s="2">
        <v>41549</v>
      </c>
      <c r="C119" s="5">
        <v>4158.16</v>
      </c>
      <c r="D119" s="52">
        <v>77.51</v>
      </c>
      <c r="E119" s="52">
        <v>48.575</v>
      </c>
      <c r="F119" s="52">
        <v>7.564</v>
      </c>
      <c r="G119" s="4">
        <v>14.1</v>
      </c>
      <c r="H119" s="4">
        <v>13.47</v>
      </c>
      <c r="I119" s="4">
        <v>0.05</v>
      </c>
      <c r="J119" s="4">
        <v>23.61</v>
      </c>
      <c r="K119" s="4">
        <v>18.945</v>
      </c>
      <c r="L119" s="4">
        <v>9.297</v>
      </c>
      <c r="M119" s="4">
        <v>59.2</v>
      </c>
      <c r="N119" s="4">
        <v>46.225</v>
      </c>
      <c r="O119" s="4">
        <v>3.97</v>
      </c>
      <c r="P119" s="4">
        <v>41.365</v>
      </c>
      <c r="R119" s="173">
        <f>(D119*U142)+(E119*V142)+(F119*W142)+(G119*X142)+(H119*Y142)+(I119*Z142)+(J119*AA142)+(K119*AB142)+(L119*AC142)+(M119*AD142)+(N119*AE142)+(O119*AF142)+(P119*AG142)</f>
        <v>77392946727.273</v>
      </c>
      <c r="T119" s="2">
        <v>41582</v>
      </c>
      <c r="U119" s="6">
        <v>50106687</v>
      </c>
      <c r="V119" s="6">
        <v>93864165</v>
      </c>
      <c r="W119" s="6">
        <v>47663693</v>
      </c>
      <c r="X119" s="6">
        <v>83074461</v>
      </c>
      <c r="Y119" s="6">
        <v>7645754</v>
      </c>
      <c r="Z119" s="6">
        <v>111698999</v>
      </c>
      <c r="AA119" s="6">
        <v>1571433448</v>
      </c>
      <c r="AB119" s="6">
        <v>885797264</v>
      </c>
      <c r="AC119" s="6">
        <v>356194433</v>
      </c>
      <c r="AD119" s="6">
        <v>44387915</v>
      </c>
      <c r="AE119" s="6">
        <v>112940227</v>
      </c>
      <c r="AF119" s="6">
        <v>10</v>
      </c>
      <c r="AG119" s="6">
        <v>54788714</v>
      </c>
    </row>
    <row r="120" spans="2:33" ht="15">
      <c r="B120" s="2">
        <v>41548</v>
      </c>
      <c r="C120" s="5">
        <v>4196.6</v>
      </c>
      <c r="D120" s="52">
        <v>78.13</v>
      </c>
      <c r="E120" s="52">
        <v>48.335</v>
      </c>
      <c r="F120" s="52">
        <v>7.648</v>
      </c>
      <c r="G120" s="4">
        <v>13.92</v>
      </c>
      <c r="H120" s="4">
        <v>13.465</v>
      </c>
      <c r="I120" s="4">
        <v>0.04</v>
      </c>
      <c r="J120" s="4">
        <v>23.88</v>
      </c>
      <c r="K120" s="4">
        <v>19.04</v>
      </c>
      <c r="L120" s="4">
        <v>9.407</v>
      </c>
      <c r="M120" s="4">
        <v>59.9</v>
      </c>
      <c r="N120" s="4">
        <v>46.25</v>
      </c>
      <c r="O120" s="4">
        <v>3.98</v>
      </c>
      <c r="P120" s="4">
        <v>41.4</v>
      </c>
      <c r="R120" s="173">
        <f>(D120*U143)+(E120*V143)+(F120*W143)+(G120*X143)+(H120*Y143)+(I120*Z143)+(J120*AA143)+(K120*AB143)+(L120*AC143)+(M120*AD143)+(N120*AE143)+(O120*AF143)+(P120*AG143)</f>
        <v>77972812412.02</v>
      </c>
      <c r="T120" s="2">
        <v>41579</v>
      </c>
      <c r="U120" s="6">
        <v>50106687</v>
      </c>
      <c r="V120" s="6">
        <v>93864165</v>
      </c>
      <c r="W120" s="6">
        <v>47663693</v>
      </c>
      <c r="X120" s="6">
        <v>83074461</v>
      </c>
      <c r="Y120" s="6">
        <v>7645754</v>
      </c>
      <c r="Z120" s="6">
        <v>111698999</v>
      </c>
      <c r="AA120" s="6">
        <v>1571433448</v>
      </c>
      <c r="AB120" s="6">
        <v>885797264</v>
      </c>
      <c r="AC120" s="6">
        <v>356194433</v>
      </c>
      <c r="AD120" s="6">
        <v>44387915</v>
      </c>
      <c r="AE120" s="6">
        <v>112940227</v>
      </c>
      <c r="AF120" s="6">
        <v>10</v>
      </c>
      <c r="AG120" s="6">
        <v>54788714</v>
      </c>
    </row>
    <row r="121" spans="2:33" ht="15">
      <c r="B121" s="2">
        <v>41547</v>
      </c>
      <c r="C121" s="5">
        <v>4143.44</v>
      </c>
      <c r="D121" s="52">
        <v>77.39</v>
      </c>
      <c r="E121" s="52">
        <v>47.095</v>
      </c>
      <c r="F121" s="52">
        <v>7.359</v>
      </c>
      <c r="G121" s="4">
        <v>13.44</v>
      </c>
      <c r="H121" s="4">
        <v>13.315</v>
      </c>
      <c r="I121" s="4">
        <v>0.05</v>
      </c>
      <c r="J121" s="4">
        <v>23.38</v>
      </c>
      <c r="K121" s="4">
        <v>18.57</v>
      </c>
      <c r="L121" s="4">
        <v>9.269</v>
      </c>
      <c r="M121" s="4">
        <v>58.93</v>
      </c>
      <c r="N121" s="4">
        <v>45.535</v>
      </c>
      <c r="O121" s="4">
        <v>3.87</v>
      </c>
      <c r="P121" s="4">
        <v>40.635</v>
      </c>
      <c r="R121" s="173">
        <f>(D121*U144)+(E121*V144)+(F121*W144)+(G121*X144)+(H121*Y144)+(I121*Z144)+(J121*AA144)+(K121*AB144)+(L121*AC144)+(M121*AD144)+(N121*AE144)+(O121*AF144)+(P121*AG144)</f>
        <v>76348743300.374</v>
      </c>
      <c r="T121" s="2">
        <v>41578</v>
      </c>
      <c r="U121" s="6">
        <v>50106687</v>
      </c>
      <c r="V121" s="6">
        <v>93864165</v>
      </c>
      <c r="W121" s="6">
        <v>47663693</v>
      </c>
      <c r="X121" s="6">
        <v>83074461</v>
      </c>
      <c r="Y121" s="6">
        <v>7645754</v>
      </c>
      <c r="Z121" s="6">
        <v>111698999</v>
      </c>
      <c r="AA121" s="6">
        <v>1571433448</v>
      </c>
      <c r="AB121" s="6">
        <v>885797264</v>
      </c>
      <c r="AC121" s="6">
        <v>356194433</v>
      </c>
      <c r="AD121" s="6">
        <v>44387915</v>
      </c>
      <c r="AE121" s="6">
        <v>112940227</v>
      </c>
      <c r="AF121" s="6">
        <v>10</v>
      </c>
      <c r="AG121" s="6">
        <v>54788714</v>
      </c>
    </row>
    <row r="122" spans="2:33" ht="15">
      <c r="B122" s="2">
        <v>41544</v>
      </c>
      <c r="C122" s="5">
        <v>4186.77</v>
      </c>
      <c r="D122" s="52">
        <v>77.05</v>
      </c>
      <c r="E122" s="52">
        <v>47.45</v>
      </c>
      <c r="F122" s="52">
        <v>7.225</v>
      </c>
      <c r="G122" s="4">
        <v>13.26</v>
      </c>
      <c r="H122" s="4">
        <v>13.635</v>
      </c>
      <c r="I122" s="4">
        <v>0.04</v>
      </c>
      <c r="J122" s="4">
        <v>23.635</v>
      </c>
      <c r="K122" s="4">
        <v>18.84</v>
      </c>
      <c r="L122" s="4">
        <v>9.406</v>
      </c>
      <c r="M122" s="4">
        <v>60.01</v>
      </c>
      <c r="N122" s="4">
        <v>45.775</v>
      </c>
      <c r="O122" s="4">
        <v>3.79</v>
      </c>
      <c r="P122" s="4">
        <v>41.295</v>
      </c>
      <c r="R122" s="173">
        <f>(D122*U145)+(E122*V145)+(F122*W145)+(G122*X145)+(H122*Y145)+(I122*Z145)+(J122*AA145)+(K122*AB145)+(L122*AC145)+(M122*AD145)+(N122*AE145)+(O122*AF145)+(P122*AG145)</f>
        <v>77144902699.778</v>
      </c>
      <c r="T122" s="2">
        <v>41577</v>
      </c>
      <c r="U122" s="6">
        <v>50106687</v>
      </c>
      <c r="V122" s="6">
        <v>93864165</v>
      </c>
      <c r="W122" s="6">
        <v>47663693</v>
      </c>
      <c r="X122" s="6">
        <v>83074461</v>
      </c>
      <c r="Y122" s="6">
        <v>7645754</v>
      </c>
      <c r="Z122" s="6">
        <v>111698999</v>
      </c>
      <c r="AA122" s="6">
        <v>1571433448</v>
      </c>
      <c r="AB122" s="6">
        <v>885797264</v>
      </c>
      <c r="AC122" s="6">
        <v>356194433</v>
      </c>
      <c r="AD122" s="6">
        <v>44387915</v>
      </c>
      <c r="AE122" s="6">
        <v>112940227</v>
      </c>
      <c r="AF122" s="6">
        <v>10</v>
      </c>
      <c r="AG122" s="6">
        <v>54788714</v>
      </c>
    </row>
    <row r="123" spans="2:33" ht="15">
      <c r="B123" s="2">
        <v>41543</v>
      </c>
      <c r="C123" s="5">
        <v>4186.72</v>
      </c>
      <c r="D123" s="52">
        <v>77.07</v>
      </c>
      <c r="E123" s="52">
        <v>47.02</v>
      </c>
      <c r="F123" s="52">
        <v>7.339</v>
      </c>
      <c r="G123" s="4">
        <v>13.165</v>
      </c>
      <c r="H123" s="4">
        <v>13.655</v>
      </c>
      <c r="I123" s="4">
        <v>0.05</v>
      </c>
      <c r="J123" s="4">
        <v>23.1</v>
      </c>
      <c r="K123" s="4">
        <v>18.87</v>
      </c>
      <c r="L123" s="4">
        <v>9.43</v>
      </c>
      <c r="M123" s="4">
        <v>60.25</v>
      </c>
      <c r="N123" s="4">
        <v>44.905</v>
      </c>
      <c r="O123" s="4">
        <v>3.79</v>
      </c>
      <c r="P123" s="4">
        <v>41.27</v>
      </c>
      <c r="R123" s="173">
        <f>(D123*U146)+(E123*V146)+(F123*W146)+(G123*X146)+(H123*Y146)+(I123*Z146)+(J123*AA146)+(K123*AB146)+(L123*AC146)+(M123*AD146)+(N123*AE146)+(O123*AF146)+(P123*AG146)</f>
        <v>76209785808.737</v>
      </c>
      <c r="T123" s="2">
        <v>41576</v>
      </c>
      <c r="U123" s="6">
        <v>50106687</v>
      </c>
      <c r="V123" s="6">
        <v>93864165</v>
      </c>
      <c r="W123" s="6">
        <v>47663693</v>
      </c>
      <c r="X123" s="6">
        <v>83074461</v>
      </c>
      <c r="Y123" s="6">
        <v>7645754</v>
      </c>
      <c r="Z123" s="6">
        <v>111698999</v>
      </c>
      <c r="AA123" s="6">
        <v>1571433448</v>
      </c>
      <c r="AB123" s="6">
        <v>885797264</v>
      </c>
      <c r="AC123" s="6">
        <v>356194433</v>
      </c>
      <c r="AD123" s="6">
        <v>44387915</v>
      </c>
      <c r="AE123" s="6">
        <v>112940227</v>
      </c>
      <c r="AF123" s="6">
        <v>10</v>
      </c>
      <c r="AG123" s="6">
        <v>54788714</v>
      </c>
    </row>
    <row r="124" spans="2:33" ht="15">
      <c r="B124" s="2">
        <v>41542</v>
      </c>
      <c r="C124" s="5">
        <v>4195.35</v>
      </c>
      <c r="D124" s="52">
        <v>75.53</v>
      </c>
      <c r="E124" s="52">
        <v>46.61</v>
      </c>
      <c r="F124" s="52">
        <v>7.33</v>
      </c>
      <c r="G124" s="4">
        <v>12.505</v>
      </c>
      <c r="H124" s="4">
        <v>13.695</v>
      </c>
      <c r="I124" s="4">
        <v>0.05</v>
      </c>
      <c r="J124" s="4">
        <v>22.675</v>
      </c>
      <c r="K124" s="4">
        <v>18.69</v>
      </c>
      <c r="L124" s="4">
        <v>9.125</v>
      </c>
      <c r="M124" s="4">
        <v>60.47</v>
      </c>
      <c r="N124" s="4">
        <v>44.69</v>
      </c>
      <c r="O124" s="4">
        <v>3.81</v>
      </c>
      <c r="P124" s="4">
        <v>41.31</v>
      </c>
      <c r="R124" s="173">
        <f>(D124*U147)+(E124*V147)+(F124*W147)+(G124*X147)+(H124*Y147)+(I124*Z147)+(J124*AA147)+(K124*AB147)+(L124*AC147)+(M124*AD147)+(N124*AE147)+(O124*AF147)+(P124*AG147)</f>
        <v>75090917632.04001</v>
      </c>
      <c r="T124" s="2">
        <v>41575</v>
      </c>
      <c r="U124" s="6">
        <v>50106687</v>
      </c>
      <c r="V124" s="6">
        <v>93864165</v>
      </c>
      <c r="W124" s="6">
        <v>47663693</v>
      </c>
      <c r="X124" s="6">
        <v>83074461</v>
      </c>
      <c r="Y124" s="6">
        <v>7645754</v>
      </c>
      <c r="Z124" s="6">
        <v>111698999</v>
      </c>
      <c r="AA124" s="6">
        <v>1571433448</v>
      </c>
      <c r="AB124" s="6">
        <v>885797264</v>
      </c>
      <c r="AC124" s="6">
        <v>356194433</v>
      </c>
      <c r="AD124" s="6">
        <v>44387915</v>
      </c>
      <c r="AE124" s="6">
        <v>112940227</v>
      </c>
      <c r="AF124" s="6">
        <v>10</v>
      </c>
      <c r="AG124" s="6">
        <v>54788714</v>
      </c>
    </row>
    <row r="125" spans="2:33" ht="15">
      <c r="B125" s="2">
        <v>41541</v>
      </c>
      <c r="C125" s="5">
        <v>4195.61</v>
      </c>
      <c r="D125" s="52">
        <v>75.43</v>
      </c>
      <c r="E125" s="52">
        <v>46.1</v>
      </c>
      <c r="F125" s="52">
        <v>7.116</v>
      </c>
      <c r="G125" s="4">
        <v>12.56</v>
      </c>
      <c r="H125" s="4">
        <v>13.59</v>
      </c>
      <c r="I125" s="4">
        <v>0.05</v>
      </c>
      <c r="J125" s="4">
        <v>22.32</v>
      </c>
      <c r="K125" s="4">
        <v>18.805</v>
      </c>
      <c r="L125" s="4">
        <v>8.871</v>
      </c>
      <c r="M125" s="4">
        <v>60.27</v>
      </c>
      <c r="N125" s="4">
        <v>44.555</v>
      </c>
      <c r="O125" s="4">
        <v>3.75</v>
      </c>
      <c r="P125" s="4">
        <v>40.9</v>
      </c>
      <c r="R125" s="173">
        <f>(D125*U148)+(E125*V148)+(F125*W148)+(G125*X148)+(H125*Y148)+(I125*Z148)+(J125*AA148)+(K125*AB148)+(L125*AC148)+(M125*AD148)+(N125*AE148)+(O125*AF148)+(P125*AG148)</f>
        <v>74438549038.42601</v>
      </c>
      <c r="T125" s="2">
        <v>41572</v>
      </c>
      <c r="U125" s="6">
        <v>50106687</v>
      </c>
      <c r="V125" s="6">
        <v>93864165</v>
      </c>
      <c r="W125" s="6">
        <v>47663693</v>
      </c>
      <c r="X125" s="6">
        <v>83074461</v>
      </c>
      <c r="Y125" s="6">
        <v>7645754</v>
      </c>
      <c r="Z125" s="6">
        <v>111698999</v>
      </c>
      <c r="AA125" s="6">
        <v>1571433448</v>
      </c>
      <c r="AB125" s="6">
        <v>885797264</v>
      </c>
      <c r="AC125" s="6">
        <v>356194433</v>
      </c>
      <c r="AD125" s="6">
        <v>44387915</v>
      </c>
      <c r="AE125" s="6">
        <v>112940227</v>
      </c>
      <c r="AF125" s="6">
        <v>10</v>
      </c>
      <c r="AG125" s="6">
        <v>54788714</v>
      </c>
    </row>
    <row r="126" spans="2:33" ht="15">
      <c r="B126" s="2">
        <v>41540</v>
      </c>
      <c r="C126" s="5">
        <v>4172.08</v>
      </c>
      <c r="D126" s="52">
        <v>75</v>
      </c>
      <c r="E126" s="52">
        <v>46.005</v>
      </c>
      <c r="F126" s="52">
        <v>6.9</v>
      </c>
      <c r="G126" s="4">
        <v>12.59</v>
      </c>
      <c r="H126" s="4">
        <v>13.53</v>
      </c>
      <c r="I126" s="4">
        <v>0.04</v>
      </c>
      <c r="J126" s="4">
        <v>21.96</v>
      </c>
      <c r="K126" s="4">
        <v>18.52</v>
      </c>
      <c r="L126" s="4">
        <v>8.715</v>
      </c>
      <c r="M126" s="4">
        <v>60.2</v>
      </c>
      <c r="N126" s="4">
        <v>43.73</v>
      </c>
      <c r="O126" s="4">
        <v>3.72</v>
      </c>
      <c r="P126" s="4">
        <v>40.435</v>
      </c>
      <c r="R126" s="173">
        <f>(D126*U149)+(E126*V149)+(F126*W149)+(G126*X149)+(H126*Y149)+(I126*Z149)+(J126*AA149)+(K126*AB149)+(L126*AC149)+(M126*AD149)+(N126*AE149)+(O126*AF149)+(P126*AG149)</f>
        <v>73403213021.55</v>
      </c>
      <c r="T126" s="2">
        <v>41571</v>
      </c>
      <c r="U126" s="6">
        <v>50106687</v>
      </c>
      <c r="V126" s="6">
        <v>93864165</v>
      </c>
      <c r="W126" s="6">
        <v>47663693</v>
      </c>
      <c r="X126" s="6">
        <v>83074461</v>
      </c>
      <c r="Y126" s="6">
        <v>7645754</v>
      </c>
      <c r="Z126" s="6">
        <v>111698999</v>
      </c>
      <c r="AA126" s="6">
        <v>1571433448</v>
      </c>
      <c r="AB126" s="6">
        <v>885797264</v>
      </c>
      <c r="AC126" s="6">
        <v>356194433</v>
      </c>
      <c r="AD126" s="6">
        <v>44387915</v>
      </c>
      <c r="AE126" s="6">
        <v>112940227</v>
      </c>
      <c r="AF126" s="6">
        <v>10</v>
      </c>
      <c r="AG126" s="6">
        <v>54788714</v>
      </c>
    </row>
    <row r="127" spans="2:33" ht="15">
      <c r="B127" s="2">
        <v>41537</v>
      </c>
      <c r="C127" s="5">
        <v>4203.66</v>
      </c>
      <c r="D127" s="52">
        <v>75.19</v>
      </c>
      <c r="E127" s="52">
        <v>46.965</v>
      </c>
      <c r="F127" s="52">
        <v>6.981</v>
      </c>
      <c r="G127" s="4">
        <v>12.75</v>
      </c>
      <c r="H127" s="4">
        <v>13.5</v>
      </c>
      <c r="I127" s="4">
        <v>0.05</v>
      </c>
      <c r="J127" s="4">
        <v>22.02</v>
      </c>
      <c r="K127" s="4">
        <v>18.43</v>
      </c>
      <c r="L127" s="4">
        <v>8.768</v>
      </c>
      <c r="M127" s="4">
        <v>60.82</v>
      </c>
      <c r="N127" s="4">
        <v>45.21</v>
      </c>
      <c r="O127" s="4">
        <v>3.73</v>
      </c>
      <c r="P127" s="4">
        <v>41.175</v>
      </c>
      <c r="R127" s="173">
        <f>(D127*U150)+(E127*V150)+(F127*W150)+(G127*X150)+(H127*Y150)+(I127*Z150)+(J127*AA150)+(K127*AB150)+(L127*AC150)+(M127*AD150)+(N127*AE150)+(O127*AF150)+(P127*AG150)</f>
        <v>73789541430.53201</v>
      </c>
      <c r="T127" s="2">
        <v>41570</v>
      </c>
      <c r="U127" s="6">
        <v>50106687</v>
      </c>
      <c r="V127" s="6">
        <v>93864165</v>
      </c>
      <c r="W127" s="6">
        <v>47663693</v>
      </c>
      <c r="X127" s="6">
        <v>83074461</v>
      </c>
      <c r="Y127" s="6">
        <v>7645754</v>
      </c>
      <c r="Z127" s="6">
        <v>111698999</v>
      </c>
      <c r="AA127" s="6">
        <v>1571433448</v>
      </c>
      <c r="AB127" s="6">
        <v>885797264</v>
      </c>
      <c r="AC127" s="6">
        <v>356194433</v>
      </c>
      <c r="AD127" s="6">
        <v>44387915</v>
      </c>
      <c r="AE127" s="6">
        <v>112940227</v>
      </c>
      <c r="AF127" s="6">
        <v>10</v>
      </c>
      <c r="AG127" s="6">
        <v>54788714</v>
      </c>
    </row>
    <row r="128" spans="2:33" ht="15">
      <c r="B128" s="2">
        <v>41536</v>
      </c>
      <c r="C128" s="5">
        <v>4206.04</v>
      </c>
      <c r="D128" s="52">
        <v>75.42</v>
      </c>
      <c r="E128" s="52">
        <v>47.25</v>
      </c>
      <c r="F128" s="52">
        <v>6.966</v>
      </c>
      <c r="G128" s="4">
        <v>12.495</v>
      </c>
      <c r="H128" s="4">
        <v>13.67</v>
      </c>
      <c r="I128" s="4">
        <v>0.04</v>
      </c>
      <c r="J128" s="4">
        <v>21.775</v>
      </c>
      <c r="K128" s="4">
        <v>18.38</v>
      </c>
      <c r="L128" s="4">
        <v>8.67</v>
      </c>
      <c r="M128" s="4">
        <v>61.28</v>
      </c>
      <c r="N128" s="4">
        <v>44.8</v>
      </c>
      <c r="O128" s="4">
        <v>3.75</v>
      </c>
      <c r="P128" s="4">
        <v>40.55</v>
      </c>
      <c r="R128" s="173">
        <f>(D128*U151)+(E128*V151)+(F128*W151)+(G128*X151)+(H128*Y151)+(I128*Z151)+(J128*AA151)+(K128*AB151)+(L128*AC151)+(M128*AD151)+(N128*AE151)+(O128*AF151)+(P128*AG151)</f>
        <v>73281772990.193</v>
      </c>
      <c r="T128" s="2">
        <v>41569</v>
      </c>
      <c r="U128" s="6">
        <v>50106687</v>
      </c>
      <c r="V128" s="6">
        <v>93864165</v>
      </c>
      <c r="W128" s="6">
        <v>47663693</v>
      </c>
      <c r="X128" s="6">
        <v>83074461</v>
      </c>
      <c r="Y128" s="6">
        <v>7645754</v>
      </c>
      <c r="Z128" s="6">
        <v>111698999</v>
      </c>
      <c r="AA128" s="6">
        <v>1571433448</v>
      </c>
      <c r="AB128" s="6">
        <v>885797264</v>
      </c>
      <c r="AC128" s="6">
        <v>356194433</v>
      </c>
      <c r="AD128" s="6">
        <v>44387915</v>
      </c>
      <c r="AE128" s="6">
        <v>112940227</v>
      </c>
      <c r="AF128" s="6">
        <v>10</v>
      </c>
      <c r="AG128" s="6">
        <v>54788714</v>
      </c>
    </row>
    <row r="129" spans="2:33" ht="15">
      <c r="B129" s="2">
        <v>41535</v>
      </c>
      <c r="C129" s="5">
        <v>4170.4</v>
      </c>
      <c r="D129" s="52">
        <v>75.54</v>
      </c>
      <c r="E129" s="52">
        <v>46.445</v>
      </c>
      <c r="F129" s="52">
        <v>6.93</v>
      </c>
      <c r="G129" s="4">
        <v>12.385</v>
      </c>
      <c r="H129" s="4">
        <v>14.03</v>
      </c>
      <c r="I129" s="4">
        <v>0.04</v>
      </c>
      <c r="J129" s="4">
        <v>21.785</v>
      </c>
      <c r="K129" s="4">
        <v>18.2</v>
      </c>
      <c r="L129" s="4">
        <v>8.644</v>
      </c>
      <c r="M129" s="4">
        <v>59.16</v>
      </c>
      <c r="N129" s="4">
        <v>44.55</v>
      </c>
      <c r="O129" s="4">
        <v>3.77</v>
      </c>
      <c r="P129" s="4">
        <v>40.975</v>
      </c>
      <c r="R129" s="173">
        <f>(D129*U152)+(E129*V152)+(F129*W152)+(G129*X152)+(H129*Y152)+(I129*Z152)+(J129*AA152)+(K129*AB152)+(L129*AC152)+(M129*AD152)+(N129*AE152)+(O129*AF152)+(P129*AG152)</f>
        <v>72603078540.987</v>
      </c>
      <c r="T129" s="2">
        <v>41568</v>
      </c>
      <c r="U129" s="6">
        <v>50106687</v>
      </c>
      <c r="V129" s="6">
        <v>93864165</v>
      </c>
      <c r="W129" s="6">
        <v>47663693</v>
      </c>
      <c r="X129" s="6">
        <v>83074461</v>
      </c>
      <c r="Y129" s="6">
        <v>7645754</v>
      </c>
      <c r="Z129" s="6">
        <v>111698999</v>
      </c>
      <c r="AA129" s="6">
        <v>1571433448</v>
      </c>
      <c r="AB129" s="6">
        <v>885797264</v>
      </c>
      <c r="AC129" s="6">
        <v>356194433</v>
      </c>
      <c r="AD129" s="6">
        <v>44387915</v>
      </c>
      <c r="AE129" s="6">
        <v>112940227</v>
      </c>
      <c r="AF129" s="6">
        <v>10</v>
      </c>
      <c r="AG129" s="6">
        <v>54788714</v>
      </c>
    </row>
    <row r="130" spans="2:33" ht="15">
      <c r="B130" s="2">
        <v>41534</v>
      </c>
      <c r="C130" s="5">
        <v>4145.51</v>
      </c>
      <c r="D130" s="52">
        <v>75.05</v>
      </c>
      <c r="E130" s="52">
        <v>45.1</v>
      </c>
      <c r="F130" s="52">
        <v>7.098</v>
      </c>
      <c r="G130" s="4">
        <v>12.32</v>
      </c>
      <c r="H130" s="4">
        <v>14.135</v>
      </c>
      <c r="I130" s="4">
        <v>0.05</v>
      </c>
      <c r="J130" s="4">
        <v>21.47</v>
      </c>
      <c r="K130" s="4">
        <v>18.2</v>
      </c>
      <c r="L130" s="4">
        <v>8.683</v>
      </c>
      <c r="M130" s="4">
        <v>58.15</v>
      </c>
      <c r="N130" s="4">
        <v>44.38</v>
      </c>
      <c r="O130" s="4">
        <v>3.84</v>
      </c>
      <c r="P130" s="4">
        <v>40.67</v>
      </c>
      <c r="R130" s="173">
        <f>(D130*U153)+(E130*V153)+(F130*W153)+(G130*X153)+(H130*Y153)+(I130*Z153)+(J130*AA153)+(K130*AB153)+(L130*AC153)+(M130*AD153)+(N130*AE153)+(O130*AF153)+(P130*AG153)</f>
        <v>71896785938.45299</v>
      </c>
      <c r="T130" s="2">
        <v>41565</v>
      </c>
      <c r="U130" s="6">
        <v>50106687</v>
      </c>
      <c r="V130" s="6">
        <v>93864165</v>
      </c>
      <c r="W130" s="6">
        <v>47663693</v>
      </c>
      <c r="X130" s="6">
        <v>83074461</v>
      </c>
      <c r="Y130" s="6">
        <v>7645754</v>
      </c>
      <c r="Z130" s="6">
        <v>111698999</v>
      </c>
      <c r="AA130" s="6">
        <v>1571433448</v>
      </c>
      <c r="AB130" s="6">
        <v>885797264</v>
      </c>
      <c r="AC130" s="6">
        <v>356194433</v>
      </c>
      <c r="AD130" s="6">
        <v>44387915</v>
      </c>
      <c r="AE130" s="6">
        <v>112940227</v>
      </c>
      <c r="AF130" s="6">
        <v>10</v>
      </c>
      <c r="AG130" s="6">
        <v>54788714</v>
      </c>
    </row>
    <row r="131" spans="2:33" ht="15">
      <c r="B131" s="2">
        <v>41533</v>
      </c>
      <c r="C131" s="5">
        <v>4152.22</v>
      </c>
      <c r="D131" s="52">
        <v>75.8</v>
      </c>
      <c r="E131" s="52">
        <v>45.08</v>
      </c>
      <c r="F131" s="52">
        <v>7.154</v>
      </c>
      <c r="G131" s="4">
        <v>12.38</v>
      </c>
      <c r="H131" s="4">
        <v>14.215</v>
      </c>
      <c r="I131" s="4">
        <v>0.05</v>
      </c>
      <c r="J131" s="4">
        <v>21.34</v>
      </c>
      <c r="K131" s="4">
        <v>18.21</v>
      </c>
      <c r="L131" s="4">
        <v>8.721</v>
      </c>
      <c r="M131" s="4">
        <v>59.55</v>
      </c>
      <c r="N131" s="4">
        <v>44.425</v>
      </c>
      <c r="O131" s="4">
        <v>3.86</v>
      </c>
      <c r="P131" s="4">
        <v>40.735</v>
      </c>
      <c r="R131" s="173">
        <f>(D131*U154)+(E131*V154)+(F131*W154)+(G131*X154)+(H131*Y154)+(I131*Z154)+(J131*AA154)+(K131*AB154)+(L131*AC154)+(M131*AD154)+(N131*AE154)+(O131*AF154)+(P131*AG154)</f>
        <v>71827956868.69</v>
      </c>
      <c r="T131" s="2">
        <v>41564</v>
      </c>
      <c r="U131" s="6">
        <v>50106687</v>
      </c>
      <c r="V131" s="6">
        <v>93864165</v>
      </c>
      <c r="W131" s="6">
        <v>47663693</v>
      </c>
      <c r="X131" s="6">
        <v>83074461</v>
      </c>
      <c r="Y131" s="6">
        <v>7645754</v>
      </c>
      <c r="Z131" s="6">
        <v>111698999</v>
      </c>
      <c r="AA131" s="6">
        <v>1571433448</v>
      </c>
      <c r="AB131" s="6">
        <v>885797264</v>
      </c>
      <c r="AC131" s="6">
        <v>356194433</v>
      </c>
      <c r="AD131" s="6">
        <v>44387915</v>
      </c>
      <c r="AE131" s="6">
        <v>112940227</v>
      </c>
      <c r="AF131" s="6">
        <v>10</v>
      </c>
      <c r="AG131" s="6">
        <v>54788714</v>
      </c>
    </row>
    <row r="132" spans="2:33" ht="15">
      <c r="B132" s="2">
        <v>41530</v>
      </c>
      <c r="C132" s="5">
        <v>4114.5</v>
      </c>
      <c r="D132" s="52">
        <v>74.63</v>
      </c>
      <c r="E132" s="52">
        <v>44.805</v>
      </c>
      <c r="F132" s="52">
        <v>6.782</v>
      </c>
      <c r="G132" s="4">
        <v>12.425</v>
      </c>
      <c r="H132" s="4">
        <v>14.24</v>
      </c>
      <c r="I132" s="4">
        <v>0.04</v>
      </c>
      <c r="J132" s="4">
        <v>21.5</v>
      </c>
      <c r="K132" s="4">
        <v>18.135</v>
      </c>
      <c r="L132" s="4">
        <v>8.777</v>
      </c>
      <c r="M132" s="4">
        <v>59.58</v>
      </c>
      <c r="N132" s="4">
        <v>43.74</v>
      </c>
      <c r="O132" s="4">
        <v>3.76</v>
      </c>
      <c r="P132" s="4">
        <v>40.795</v>
      </c>
      <c r="R132" s="173">
        <f>(D132*U155)+(E132*V155)+(F132*W155)+(G132*X155)+(H132*Y155)+(I132*Z155)+(J132*AA155)+(K132*AB155)+(L132*AC155)+(M132*AD155)+(N132*AE155)+(O132*AF155)+(P132*AG155)</f>
        <v>71859529283.87201</v>
      </c>
      <c r="T132" s="2">
        <v>41563</v>
      </c>
      <c r="U132" s="6">
        <v>50106687</v>
      </c>
      <c r="V132" s="6">
        <v>93864165</v>
      </c>
      <c r="W132" s="6">
        <v>47663693</v>
      </c>
      <c r="X132" s="6">
        <v>83074461</v>
      </c>
      <c r="Y132" s="6">
        <v>7645754</v>
      </c>
      <c r="Z132" s="6">
        <v>111698999</v>
      </c>
      <c r="AA132" s="6">
        <v>1571433448</v>
      </c>
      <c r="AB132" s="6">
        <v>885797264</v>
      </c>
      <c r="AC132" s="6">
        <v>356194433</v>
      </c>
      <c r="AD132" s="6">
        <v>44387915</v>
      </c>
      <c r="AE132" s="6">
        <v>112940227</v>
      </c>
      <c r="AF132" s="6">
        <v>10</v>
      </c>
      <c r="AG132" s="6">
        <v>54788714</v>
      </c>
    </row>
    <row r="133" spans="2:33" ht="15">
      <c r="B133" s="2">
        <v>41529</v>
      </c>
      <c r="C133" s="5">
        <v>4106.63</v>
      </c>
      <c r="D133" s="52">
        <v>74.26</v>
      </c>
      <c r="E133" s="52">
        <v>45.25</v>
      </c>
      <c r="F133" s="52">
        <v>6.825</v>
      </c>
      <c r="G133" s="4">
        <v>12.525</v>
      </c>
      <c r="H133" s="4">
        <v>14.205</v>
      </c>
      <c r="I133" s="4">
        <v>0.04</v>
      </c>
      <c r="J133" s="4">
        <v>21.65</v>
      </c>
      <c r="K133" s="4">
        <v>18.09</v>
      </c>
      <c r="L133" s="4">
        <v>8.857</v>
      </c>
      <c r="M133" s="4">
        <v>58.5</v>
      </c>
      <c r="N133" s="4">
        <v>43.5</v>
      </c>
      <c r="O133" s="4">
        <v>3.77</v>
      </c>
      <c r="P133" s="4">
        <v>40.88</v>
      </c>
      <c r="R133" s="173">
        <f>(D133*U156)+(E133*V156)+(F133*W156)+(G133*X156)+(H133*Y156)+(I133*Z156)+(J133*AA156)+(K133*AB156)+(L133*AC156)+(M133*AD156)+(N133*AE156)+(O133*AF156)+(P133*AG156)</f>
        <v>72043992934.386</v>
      </c>
      <c r="T133" s="2">
        <v>41562</v>
      </c>
      <c r="U133" s="6">
        <v>50106687</v>
      </c>
      <c r="V133" s="6">
        <v>93864165</v>
      </c>
      <c r="W133" s="6">
        <v>47663693</v>
      </c>
      <c r="X133" s="6">
        <v>83074461</v>
      </c>
      <c r="Y133" s="6">
        <v>7645754</v>
      </c>
      <c r="Z133" s="6">
        <v>111698999</v>
      </c>
      <c r="AA133" s="6">
        <v>1571433448</v>
      </c>
      <c r="AB133" s="6">
        <v>885797264</v>
      </c>
      <c r="AC133" s="6">
        <v>356194433</v>
      </c>
      <c r="AD133" s="6">
        <v>44387915</v>
      </c>
      <c r="AE133" s="6">
        <v>112940227</v>
      </c>
      <c r="AF133" s="6">
        <v>10</v>
      </c>
      <c r="AG133" s="6">
        <v>54788714</v>
      </c>
    </row>
    <row r="134" spans="2:33" ht="15">
      <c r="B134" s="2">
        <v>41528</v>
      </c>
      <c r="C134" s="5">
        <v>4119.11</v>
      </c>
      <c r="D134" s="52">
        <v>74.9</v>
      </c>
      <c r="E134" s="52">
        <v>46.005</v>
      </c>
      <c r="F134" s="52">
        <v>6.764</v>
      </c>
      <c r="G134" s="4">
        <v>12.5</v>
      </c>
      <c r="H134" s="4">
        <v>14.325</v>
      </c>
      <c r="I134" s="4">
        <v>0.04</v>
      </c>
      <c r="J134" s="4">
        <v>22.235</v>
      </c>
      <c r="K134" s="4">
        <v>17.86</v>
      </c>
      <c r="L134" s="4">
        <v>8.656</v>
      </c>
      <c r="M134" s="4">
        <v>59.51</v>
      </c>
      <c r="N134" s="4">
        <v>44.05</v>
      </c>
      <c r="O134" s="4">
        <v>3.68</v>
      </c>
      <c r="P134" s="4">
        <v>40.75</v>
      </c>
      <c r="R134" s="173">
        <f>(D134*U157)+(E134*V157)+(F134*W157)+(G134*X157)+(H134*Y157)+(I134*Z157)+(J134*AA157)+(K134*AB157)+(L134*AC157)+(M134*AD157)+(N134*AE157)+(O134*AF157)+(P134*AG157)</f>
        <v>72887352789.255</v>
      </c>
      <c r="T134" s="2">
        <v>41561</v>
      </c>
      <c r="U134" s="6">
        <v>50106687</v>
      </c>
      <c r="V134" s="6">
        <v>93864165</v>
      </c>
      <c r="W134" s="6">
        <v>47663693</v>
      </c>
      <c r="X134" s="6">
        <v>83074461</v>
      </c>
      <c r="Y134" s="6">
        <v>7645754</v>
      </c>
      <c r="Z134" s="6">
        <v>111698999</v>
      </c>
      <c r="AA134" s="6">
        <v>1571433448</v>
      </c>
      <c r="AB134" s="6">
        <v>885797264</v>
      </c>
      <c r="AC134" s="6">
        <v>356194433</v>
      </c>
      <c r="AD134" s="6">
        <v>44387915</v>
      </c>
      <c r="AE134" s="6">
        <v>112940227</v>
      </c>
      <c r="AF134" s="6">
        <v>10</v>
      </c>
      <c r="AG134" s="6">
        <v>54788714</v>
      </c>
    </row>
    <row r="135" spans="2:33" ht="15">
      <c r="B135" s="2">
        <v>41527</v>
      </c>
      <c r="C135" s="5">
        <v>4116.64</v>
      </c>
      <c r="D135" s="52">
        <v>74.32</v>
      </c>
      <c r="E135" s="52">
        <v>46.345</v>
      </c>
      <c r="F135" s="52">
        <v>6.6</v>
      </c>
      <c r="G135" s="4">
        <v>12.4</v>
      </c>
      <c r="H135" s="4">
        <v>14.34</v>
      </c>
      <c r="I135" s="4">
        <v>0.04</v>
      </c>
      <c r="J135" s="4">
        <v>21.98</v>
      </c>
      <c r="K135" s="4">
        <v>17.29</v>
      </c>
      <c r="L135" s="4">
        <v>8.556</v>
      </c>
      <c r="M135" s="4">
        <v>59.01</v>
      </c>
      <c r="N135" s="4">
        <v>44.1</v>
      </c>
      <c r="O135" s="4">
        <v>3.64</v>
      </c>
      <c r="P135" s="4">
        <v>40.61</v>
      </c>
      <c r="R135" s="173">
        <f>(D135*U158)+(E135*V158)+(F135*W158)+(G135*X158)+(H135*Y158)+(I135*Z158)+(J135*AA158)+(K135*AB158)+(L135*AC158)+(M135*AD158)+(N135*AE158)+(O135*AF158)+(P135*AG158)</f>
        <v>71911556287.22299</v>
      </c>
      <c r="T135" s="2">
        <v>41558</v>
      </c>
      <c r="U135" s="6">
        <v>50106687</v>
      </c>
      <c r="V135" s="6">
        <v>93864165</v>
      </c>
      <c r="W135" s="6">
        <v>47663693</v>
      </c>
      <c r="X135" s="6">
        <v>83074461</v>
      </c>
      <c r="Y135" s="6">
        <v>7645754</v>
      </c>
      <c r="Z135" s="6">
        <v>111698999</v>
      </c>
      <c r="AA135" s="6">
        <v>1571433448</v>
      </c>
      <c r="AB135" s="6">
        <v>885797264</v>
      </c>
      <c r="AC135" s="6">
        <v>356194433</v>
      </c>
      <c r="AD135" s="6">
        <v>44387915</v>
      </c>
      <c r="AE135" s="6">
        <v>112940227</v>
      </c>
      <c r="AF135" s="6">
        <v>10</v>
      </c>
      <c r="AG135" s="6">
        <v>54788714</v>
      </c>
    </row>
    <row r="136" spans="2:33" ht="15">
      <c r="B136" s="2">
        <v>41526</v>
      </c>
      <c r="C136" s="5">
        <v>4040.33</v>
      </c>
      <c r="D136" s="52">
        <v>73.43</v>
      </c>
      <c r="E136" s="52">
        <v>45.48</v>
      </c>
      <c r="F136" s="52">
        <v>6.05</v>
      </c>
      <c r="G136" s="4">
        <v>12.15</v>
      </c>
      <c r="H136" s="4">
        <v>14.32</v>
      </c>
      <c r="I136" s="4">
        <v>0.04</v>
      </c>
      <c r="J136" s="4">
        <v>21.795</v>
      </c>
      <c r="K136" s="4">
        <v>16.885</v>
      </c>
      <c r="L136" s="4">
        <v>8.414</v>
      </c>
      <c r="M136" s="4">
        <v>58.4</v>
      </c>
      <c r="N136" s="4">
        <v>43.61</v>
      </c>
      <c r="O136" s="4">
        <v>3.64</v>
      </c>
      <c r="P136" s="4">
        <v>40.23</v>
      </c>
      <c r="R136" s="173">
        <f>(D136*U159)+(E136*V159)+(F136*W159)+(G136*X159)+(H136*Y159)+(I136*Z159)+(J136*AA159)+(K136*AB159)+(L136*AC159)+(M136*AD159)+(N136*AE159)+(O136*AF159)+(P136*AG159)</f>
        <v>70942397394.85199</v>
      </c>
      <c r="T136" s="2">
        <v>41557</v>
      </c>
      <c r="U136" s="6">
        <v>50106687</v>
      </c>
      <c r="V136" s="6">
        <v>93864165</v>
      </c>
      <c r="W136" s="6">
        <v>47663693</v>
      </c>
      <c r="X136" s="6">
        <v>83074461</v>
      </c>
      <c r="Y136" s="6">
        <v>7645754</v>
      </c>
      <c r="Z136" s="6">
        <v>111698999</v>
      </c>
      <c r="AA136" s="6">
        <v>1571433448</v>
      </c>
      <c r="AB136" s="6">
        <v>885797264</v>
      </c>
      <c r="AC136" s="6">
        <v>356194433</v>
      </c>
      <c r="AD136" s="6">
        <v>44387915</v>
      </c>
      <c r="AE136" s="6">
        <v>112940227</v>
      </c>
      <c r="AF136" s="6">
        <v>10</v>
      </c>
      <c r="AG136" s="6">
        <v>54788714</v>
      </c>
    </row>
    <row r="137" spans="2:33" ht="15">
      <c r="B137" s="2">
        <v>41523</v>
      </c>
      <c r="C137" s="5">
        <v>4049.19</v>
      </c>
      <c r="D137" s="52">
        <v>73.06</v>
      </c>
      <c r="E137" s="52">
        <v>45.39</v>
      </c>
      <c r="F137" s="52">
        <v>6.162</v>
      </c>
      <c r="G137" s="4">
        <v>12.2</v>
      </c>
      <c r="H137" s="4">
        <v>14.1</v>
      </c>
      <c r="I137" s="4">
        <v>0.04</v>
      </c>
      <c r="J137" s="4">
        <v>21.94</v>
      </c>
      <c r="K137" s="4">
        <v>17.005</v>
      </c>
      <c r="L137" s="4">
        <v>8.433</v>
      </c>
      <c r="M137" s="4">
        <v>57.29</v>
      </c>
      <c r="N137" s="4">
        <v>43.555</v>
      </c>
      <c r="O137" s="4">
        <v>3.6</v>
      </c>
      <c r="P137" s="4">
        <v>40.4</v>
      </c>
      <c r="R137" s="173">
        <f>(D137*U160)+(E137*V160)+(F137*W160)+(G137*X160)+(H137*Y160)+(I137*Z160)+(J137*AA160)+(K137*AB160)+(L137*AC160)+(M137*AD160)+(N137*AE160)+(O137*AF160)+(P137*AG160)</f>
        <v>71216564162.66</v>
      </c>
      <c r="T137" s="2">
        <v>41556</v>
      </c>
      <c r="U137" s="6">
        <v>50106687</v>
      </c>
      <c r="V137" s="6">
        <v>93864165</v>
      </c>
      <c r="W137" s="6">
        <v>47663693</v>
      </c>
      <c r="X137" s="6">
        <v>83074461</v>
      </c>
      <c r="Y137" s="6">
        <v>7645754</v>
      </c>
      <c r="Z137" s="6">
        <v>111698999</v>
      </c>
      <c r="AA137" s="6">
        <v>1571433448</v>
      </c>
      <c r="AB137" s="6">
        <v>885797264</v>
      </c>
      <c r="AC137" s="6">
        <v>356194433</v>
      </c>
      <c r="AD137" s="6">
        <v>44387915</v>
      </c>
      <c r="AE137" s="6">
        <v>112940227</v>
      </c>
      <c r="AF137" s="6">
        <v>10</v>
      </c>
      <c r="AG137" s="6">
        <v>54788714</v>
      </c>
    </row>
    <row r="138" spans="2:33" ht="15">
      <c r="B138" s="2">
        <v>41522</v>
      </c>
      <c r="C138" s="5">
        <v>4006.8</v>
      </c>
      <c r="D138" s="52">
        <v>72.42</v>
      </c>
      <c r="E138" s="52">
        <v>45.09</v>
      </c>
      <c r="F138" s="52">
        <v>5.928</v>
      </c>
      <c r="G138" s="4">
        <v>12.21</v>
      </c>
      <c r="H138" s="4">
        <v>14</v>
      </c>
      <c r="I138" s="4">
        <v>0.03</v>
      </c>
      <c r="J138" s="4">
        <v>21.35</v>
      </c>
      <c r="K138" s="4">
        <v>16.635</v>
      </c>
      <c r="L138" s="4">
        <v>8.423</v>
      </c>
      <c r="M138" s="4">
        <v>56.5</v>
      </c>
      <c r="N138" s="4">
        <v>43.075</v>
      </c>
      <c r="O138" s="4">
        <v>3.62</v>
      </c>
      <c r="P138" s="4">
        <v>40.3</v>
      </c>
      <c r="R138" s="173">
        <f>(D138*U161)+(E138*V161)+(F138*W161)+(G138*X161)+(H138*Y161)+(I138*Z161)+(J138*AA161)+(K138*AB161)+(L138*AC161)+(M138*AD161)+(N138*AE161)+(O138*AF161)+(P138*AG161)</f>
        <v>69790641414.668</v>
      </c>
      <c r="T138" s="2">
        <v>41555</v>
      </c>
      <c r="U138" s="6">
        <v>50106687</v>
      </c>
      <c r="V138" s="6">
        <v>93864165</v>
      </c>
      <c r="W138" s="6">
        <v>47663693</v>
      </c>
      <c r="X138" s="6">
        <v>83074461</v>
      </c>
      <c r="Y138" s="6">
        <v>7645754</v>
      </c>
      <c r="Z138" s="6">
        <v>111698999</v>
      </c>
      <c r="AA138" s="6">
        <v>1571433448</v>
      </c>
      <c r="AB138" s="6">
        <v>885797264</v>
      </c>
      <c r="AC138" s="6">
        <v>356194433</v>
      </c>
      <c r="AD138" s="6">
        <v>44387915</v>
      </c>
      <c r="AE138" s="6">
        <v>112940227</v>
      </c>
      <c r="AF138" s="6">
        <v>10</v>
      </c>
      <c r="AG138" s="6">
        <v>54788714</v>
      </c>
    </row>
    <row r="139" spans="2:33" ht="15">
      <c r="B139" s="2">
        <v>41521</v>
      </c>
      <c r="C139" s="5">
        <v>3980.42</v>
      </c>
      <c r="D139" s="52">
        <v>71.77</v>
      </c>
      <c r="E139" s="52">
        <v>44.625</v>
      </c>
      <c r="F139" s="52">
        <v>5.653</v>
      </c>
      <c r="G139" s="4">
        <v>12.255</v>
      </c>
      <c r="H139" s="4">
        <v>13.765</v>
      </c>
      <c r="I139" s="4">
        <v>0.03</v>
      </c>
      <c r="J139" s="4">
        <v>21.215</v>
      </c>
      <c r="K139" s="4">
        <v>16.545</v>
      </c>
      <c r="L139" s="4">
        <v>8.048</v>
      </c>
      <c r="M139" s="4">
        <v>53.4</v>
      </c>
      <c r="N139" s="4">
        <v>42.815</v>
      </c>
      <c r="O139" s="4">
        <v>3.63</v>
      </c>
      <c r="P139" s="4">
        <v>39.285</v>
      </c>
      <c r="R139" s="173">
        <f>(D139*U162)+(E139*V162)+(F139*W162)+(G139*X162)+(H139*Y162)+(I139*Z162)+(J139*AA162)+(K139*AB162)+(L139*AC162)+(M139*AD162)+(N139*AE162)+(O139*AF162)+(P139*AG162)</f>
        <v>69053975517.243</v>
      </c>
      <c r="T139" s="2">
        <v>41554</v>
      </c>
      <c r="U139" s="6">
        <v>50106687</v>
      </c>
      <c r="V139" s="6">
        <v>93864165</v>
      </c>
      <c r="W139" s="6">
        <v>47663693</v>
      </c>
      <c r="X139" s="6">
        <v>83074461</v>
      </c>
      <c r="Y139" s="6">
        <v>7645754</v>
      </c>
      <c r="Z139" s="6">
        <v>111698999</v>
      </c>
      <c r="AA139" s="6">
        <v>1571433448</v>
      </c>
      <c r="AB139" s="6">
        <v>885797264</v>
      </c>
      <c r="AC139" s="6">
        <v>356194433</v>
      </c>
      <c r="AD139" s="6">
        <v>44387915</v>
      </c>
      <c r="AE139" s="6">
        <v>112940227</v>
      </c>
      <c r="AF139" s="6">
        <v>10</v>
      </c>
      <c r="AG139" s="6">
        <v>54788714</v>
      </c>
    </row>
    <row r="140" spans="2:33" ht="15">
      <c r="B140" s="2">
        <v>41520</v>
      </c>
      <c r="C140" s="5">
        <v>3974.07</v>
      </c>
      <c r="D140" s="52">
        <v>71.75</v>
      </c>
      <c r="E140" s="52">
        <v>44.31</v>
      </c>
      <c r="F140" s="52">
        <v>5.673</v>
      </c>
      <c r="G140" s="4">
        <v>12.29</v>
      </c>
      <c r="H140" s="4">
        <v>13.705</v>
      </c>
      <c r="I140" s="4">
        <v>0.03</v>
      </c>
      <c r="J140" s="4">
        <v>21.345</v>
      </c>
      <c r="K140" s="4">
        <v>16.455</v>
      </c>
      <c r="L140" s="4">
        <v>7.925</v>
      </c>
      <c r="M140" s="4">
        <v>53.12</v>
      </c>
      <c r="N140" s="4">
        <v>42.845</v>
      </c>
      <c r="O140" s="4">
        <v>3.63</v>
      </c>
      <c r="P140" s="4">
        <v>37.46</v>
      </c>
      <c r="R140" s="173">
        <f>(D140*U163)+(E140*V163)+(F140*W163)+(G140*X163)+(H140*Y163)+(I140*Z163)+(J140*AA163)+(K140*AB163)+(L140*AC163)+(M140*AD163)+(N140*AE163)+(O140*AF163)+(P140*AG163)</f>
        <v>68997544892.209</v>
      </c>
      <c r="T140" s="2">
        <v>41551</v>
      </c>
      <c r="U140" s="6">
        <v>50106687</v>
      </c>
      <c r="V140" s="6">
        <v>93864165</v>
      </c>
      <c r="W140" s="6">
        <v>47663693</v>
      </c>
      <c r="X140" s="6">
        <v>83074461</v>
      </c>
      <c r="Y140" s="6">
        <v>7645754</v>
      </c>
      <c r="Z140" s="6">
        <v>111698999</v>
      </c>
      <c r="AA140" s="6">
        <v>1571433448</v>
      </c>
      <c r="AB140" s="6">
        <v>885797264</v>
      </c>
      <c r="AC140" s="6">
        <v>356194433</v>
      </c>
      <c r="AD140" s="6">
        <v>44387915</v>
      </c>
      <c r="AE140" s="6">
        <v>112940227</v>
      </c>
      <c r="AF140" s="6">
        <v>10</v>
      </c>
      <c r="AG140" s="6">
        <v>54788714</v>
      </c>
    </row>
    <row r="141" spans="2:33" ht="15">
      <c r="B141" s="2">
        <v>41519</v>
      </c>
      <c r="C141" s="5">
        <v>4006.01</v>
      </c>
      <c r="D141" s="52">
        <v>72.05</v>
      </c>
      <c r="E141" s="52">
        <v>44.65</v>
      </c>
      <c r="F141" s="52">
        <v>5.78</v>
      </c>
      <c r="G141" s="4">
        <v>12.205</v>
      </c>
      <c r="H141" s="4">
        <v>13.82</v>
      </c>
      <c r="I141" s="4">
        <v>0.04</v>
      </c>
      <c r="J141" s="4">
        <v>21.365</v>
      </c>
      <c r="K141" s="4">
        <v>16.535</v>
      </c>
      <c r="L141" s="4">
        <v>7.751</v>
      </c>
      <c r="M141" s="4">
        <v>54.09</v>
      </c>
      <c r="N141" s="4">
        <v>42.76</v>
      </c>
      <c r="O141" s="4">
        <v>3.66</v>
      </c>
      <c r="P141" s="4">
        <v>37.84</v>
      </c>
      <c r="R141" s="173">
        <f>(D141*U164)+(E141*V164)+(F141*W164)+(G141*X164)+(H141*Y164)+(I141*Z164)+(J141*AA164)+(K141*AB164)+(L141*AC164)+(M141*AD164)+(N141*AE164)+(O141*AF164)+(P141*AG164)</f>
        <v>69141511594.19298</v>
      </c>
      <c r="T141" s="2">
        <v>41550</v>
      </c>
      <c r="U141" s="6">
        <v>50106687</v>
      </c>
      <c r="V141" s="6">
        <v>93864165</v>
      </c>
      <c r="W141" s="6">
        <v>47663693</v>
      </c>
      <c r="X141" s="6">
        <v>83074461</v>
      </c>
      <c r="Y141" s="6">
        <v>7645754</v>
      </c>
      <c r="Z141" s="6">
        <v>111698999</v>
      </c>
      <c r="AA141" s="6">
        <v>1571433448</v>
      </c>
      <c r="AB141" s="6">
        <v>885797264</v>
      </c>
      <c r="AC141" s="6">
        <v>356194433</v>
      </c>
      <c r="AD141" s="6">
        <v>44387915</v>
      </c>
      <c r="AE141" s="6">
        <v>112940227</v>
      </c>
      <c r="AF141" s="6">
        <v>10</v>
      </c>
      <c r="AG141" s="6">
        <v>54788714</v>
      </c>
    </row>
    <row r="142" spans="2:33" ht="15">
      <c r="B142" s="2">
        <v>41516</v>
      </c>
      <c r="C142" s="5">
        <v>3933.78</v>
      </c>
      <c r="D142" s="52">
        <v>73.85</v>
      </c>
      <c r="E142" s="52">
        <v>43.605</v>
      </c>
      <c r="F142" s="52">
        <v>5.695</v>
      </c>
      <c r="G142" s="4">
        <v>12.37</v>
      </c>
      <c r="H142" s="4">
        <v>13.38</v>
      </c>
      <c r="I142" s="4">
        <v>0.03</v>
      </c>
      <c r="J142" s="4">
        <v>21.2</v>
      </c>
      <c r="K142" s="4">
        <v>16.4</v>
      </c>
      <c r="L142" s="4">
        <v>7.676</v>
      </c>
      <c r="M142" s="4">
        <v>54.08</v>
      </c>
      <c r="N142" s="4">
        <v>42.015</v>
      </c>
      <c r="O142" s="4">
        <v>3.6</v>
      </c>
      <c r="P142" s="4">
        <v>37.28</v>
      </c>
      <c r="R142" s="173">
        <f>(D142*U165)+(E142*V165)+(F142*W165)+(G142*X165)+(H142*Y165)+(I142*Z165)+(J142*AA165)+(K142*AB165)+(L142*AC165)+(M142*AD165)+(N142*AE165)+(O142*AF165)+(P142*AG165)</f>
        <v>68613290958.29299</v>
      </c>
      <c r="T142" s="2">
        <v>41549</v>
      </c>
      <c r="U142" s="6">
        <v>50106687</v>
      </c>
      <c r="V142" s="6">
        <v>93864165</v>
      </c>
      <c r="W142" s="6">
        <v>47663693</v>
      </c>
      <c r="X142" s="6">
        <v>83074461</v>
      </c>
      <c r="Y142" s="6">
        <v>7645754</v>
      </c>
      <c r="Z142" s="6">
        <v>111698999</v>
      </c>
      <c r="AA142" s="6">
        <v>1571433448</v>
      </c>
      <c r="AB142" s="6">
        <v>885797264</v>
      </c>
      <c r="AC142" s="6">
        <v>356194433</v>
      </c>
      <c r="AD142" s="6">
        <v>44387915</v>
      </c>
      <c r="AE142" s="6">
        <v>112940227</v>
      </c>
      <c r="AF142" s="6">
        <v>10</v>
      </c>
      <c r="AG142" s="6">
        <v>54788714</v>
      </c>
    </row>
    <row r="143" spans="2:33" ht="15">
      <c r="B143" s="2">
        <v>41515</v>
      </c>
      <c r="C143" s="5">
        <v>3986.35</v>
      </c>
      <c r="D143" s="52">
        <v>74.6</v>
      </c>
      <c r="E143" s="52">
        <v>43.405</v>
      </c>
      <c r="F143" s="52">
        <v>5.821</v>
      </c>
      <c r="G143" s="4">
        <v>12.25</v>
      </c>
      <c r="H143" s="4">
        <v>13.93</v>
      </c>
      <c r="I143" s="4">
        <v>0.03</v>
      </c>
      <c r="J143" s="4">
        <v>21.555</v>
      </c>
      <c r="K143" s="4">
        <v>16.6</v>
      </c>
      <c r="L143" s="4">
        <v>7.705</v>
      </c>
      <c r="M143" s="4">
        <v>55.24</v>
      </c>
      <c r="N143" s="4">
        <v>42.495</v>
      </c>
      <c r="O143" s="4">
        <v>3.68</v>
      </c>
      <c r="P143" s="4">
        <v>37.365</v>
      </c>
      <c r="R143" s="173">
        <f>(D143*U166)+(E143*V166)+(F143*W166)+(G143*X166)+(H143*Y166)+(I143*Z166)+(J143*AA166)+(K143*AB166)+(L143*AC166)+(M143*AD166)+(N143*AE166)+(O143*AF166)+(P143*AG166)</f>
        <v>69491427826.84799</v>
      </c>
      <c r="T143" s="2">
        <v>41548</v>
      </c>
      <c r="U143" s="6">
        <v>50106687</v>
      </c>
      <c r="V143" s="6">
        <v>93864165</v>
      </c>
      <c r="W143" s="6">
        <v>47663693</v>
      </c>
      <c r="X143" s="6">
        <v>83074461</v>
      </c>
      <c r="Y143" s="6">
        <v>7645754</v>
      </c>
      <c r="Z143" s="6">
        <v>111698999</v>
      </c>
      <c r="AA143" s="6">
        <v>1571433448</v>
      </c>
      <c r="AB143" s="6">
        <v>885797264</v>
      </c>
      <c r="AC143" s="6">
        <v>356194433</v>
      </c>
      <c r="AD143" s="6">
        <v>44387915</v>
      </c>
      <c r="AE143" s="6">
        <v>112940227</v>
      </c>
      <c r="AF143" s="6">
        <v>10</v>
      </c>
      <c r="AG143" s="6">
        <v>54788714</v>
      </c>
    </row>
    <row r="144" spans="2:33" ht="15">
      <c r="B144" s="2">
        <v>41514</v>
      </c>
      <c r="C144" s="5">
        <v>3960.46</v>
      </c>
      <c r="D144" s="52">
        <v>75.31</v>
      </c>
      <c r="E144" s="52">
        <v>42.69</v>
      </c>
      <c r="F144" s="52">
        <v>5.744</v>
      </c>
      <c r="G144" s="4">
        <v>12.17</v>
      </c>
      <c r="H144" s="4">
        <v>13.935</v>
      </c>
      <c r="I144" s="4">
        <v>0.03</v>
      </c>
      <c r="J144" s="4">
        <v>21.35</v>
      </c>
      <c r="K144" s="4">
        <v>16.6</v>
      </c>
      <c r="L144" s="4">
        <v>7.579</v>
      </c>
      <c r="M144" s="4">
        <v>55.04</v>
      </c>
      <c r="N144" s="4">
        <v>42.21</v>
      </c>
      <c r="O144" s="4">
        <v>3.63</v>
      </c>
      <c r="P144" s="4">
        <v>37.5</v>
      </c>
      <c r="R144" s="173">
        <f>(D144*U167)+(E144*V167)+(F144*W167)+(G144*X167)+(H144*Y167)+(I144*Z167)+(J144*AA167)+(K144*AB167)+(L144*AC167)+(M144*AD167)+(N144*AE167)+(O144*AF167)+(P144*AG167)</f>
        <v>69051173793.209</v>
      </c>
      <c r="T144" s="2">
        <v>41547</v>
      </c>
      <c r="U144" s="6">
        <v>50106687</v>
      </c>
      <c r="V144" s="6">
        <v>93864165</v>
      </c>
      <c r="W144" s="6">
        <v>47663693</v>
      </c>
      <c r="X144" s="6">
        <v>83074461</v>
      </c>
      <c r="Y144" s="6">
        <v>7645754</v>
      </c>
      <c r="Z144" s="6">
        <v>111698999</v>
      </c>
      <c r="AA144" s="6">
        <v>1571433448</v>
      </c>
      <c r="AB144" s="6">
        <v>885797264</v>
      </c>
      <c r="AC144" s="6">
        <v>356194433</v>
      </c>
      <c r="AD144" s="6">
        <v>44387915</v>
      </c>
      <c r="AE144" s="6">
        <v>112940227</v>
      </c>
      <c r="AF144" s="6">
        <v>10</v>
      </c>
      <c r="AG144" s="6">
        <v>54788714</v>
      </c>
    </row>
    <row r="145" spans="2:33" ht="15">
      <c r="B145" s="2">
        <v>41513</v>
      </c>
      <c r="C145" s="5">
        <v>3968.73</v>
      </c>
      <c r="D145" s="52">
        <v>74.51</v>
      </c>
      <c r="E145" s="52">
        <v>43.775</v>
      </c>
      <c r="F145" s="52">
        <v>5.917</v>
      </c>
      <c r="G145" s="4">
        <v>12.01</v>
      </c>
      <c r="H145" s="4">
        <v>13.99</v>
      </c>
      <c r="I145" s="4">
        <v>0.04</v>
      </c>
      <c r="J145" s="4">
        <v>21.1</v>
      </c>
      <c r="K145" s="4">
        <v>16.24</v>
      </c>
      <c r="L145" s="4">
        <v>7.566</v>
      </c>
      <c r="M145" s="4">
        <v>56.45</v>
      </c>
      <c r="N145" s="4">
        <v>42.9</v>
      </c>
      <c r="O145" s="4">
        <v>3.7</v>
      </c>
      <c r="P145" s="4">
        <v>38.24</v>
      </c>
      <c r="R145" s="173">
        <f>(D145*U168)+(E145*V168)+(F145*W168)+(G145*X168)+(H145*Y168)+(I145*Z168)+(J145*AA168)+(K145*AB168)+(L145*AC168)+(M145*AD168)+(N145*AE168)+(O145*AF168)+(P145*AG168)</f>
        <v>68578614647.87401</v>
      </c>
      <c r="T145" s="2">
        <v>41544</v>
      </c>
      <c r="U145" s="6">
        <v>50106687</v>
      </c>
      <c r="V145" s="6">
        <v>93864165</v>
      </c>
      <c r="W145" s="6">
        <v>47663693</v>
      </c>
      <c r="X145" s="6">
        <v>83074461</v>
      </c>
      <c r="Y145" s="6">
        <v>7645754</v>
      </c>
      <c r="Z145" s="6">
        <v>111698999</v>
      </c>
      <c r="AA145" s="6">
        <v>1571433448</v>
      </c>
      <c r="AB145" s="6">
        <v>885797264</v>
      </c>
      <c r="AC145" s="6">
        <v>356194433</v>
      </c>
      <c r="AD145" s="6">
        <v>44387915</v>
      </c>
      <c r="AE145" s="6">
        <v>112940227</v>
      </c>
      <c r="AF145" s="6">
        <v>10</v>
      </c>
      <c r="AG145" s="6">
        <v>54788714</v>
      </c>
    </row>
    <row r="146" spans="2:33" ht="15">
      <c r="B146" s="2">
        <v>41512</v>
      </c>
      <c r="C146" s="5">
        <v>4067.13</v>
      </c>
      <c r="D146" s="52">
        <v>77.53</v>
      </c>
      <c r="E146" s="52">
        <v>44.505</v>
      </c>
      <c r="F146" s="52">
        <v>6.256</v>
      </c>
      <c r="G146" s="4">
        <v>12.515</v>
      </c>
      <c r="H146" s="4">
        <v>14.355</v>
      </c>
      <c r="I146" s="4">
        <v>0.04</v>
      </c>
      <c r="J146" s="4">
        <v>21.56</v>
      </c>
      <c r="K146" s="4">
        <v>16.645</v>
      </c>
      <c r="L146" s="4">
        <v>7.776</v>
      </c>
      <c r="M146" s="4">
        <v>59.26</v>
      </c>
      <c r="N146" s="4">
        <v>43.61</v>
      </c>
      <c r="O146" s="4">
        <v>3.74</v>
      </c>
      <c r="P146" s="4">
        <v>38.86</v>
      </c>
      <c r="R146" s="173">
        <f>(D146*U169)+(E146*V169)+(F146*W169)+(G146*X169)+(H146*Y169)+(I146*Z169)+(J146*AA169)+(K146*AB169)+(L146*AC169)+(M146*AD169)+(N146*AE169)+(O146*AF169)+(P146*AG169)</f>
        <v>70240423068.571</v>
      </c>
      <c r="T146" s="2">
        <v>41543</v>
      </c>
      <c r="U146" s="6">
        <v>50106687</v>
      </c>
      <c r="V146" s="6">
        <v>93864165</v>
      </c>
      <c r="W146" s="6">
        <v>47663693</v>
      </c>
      <c r="X146" s="6">
        <v>83074461</v>
      </c>
      <c r="Y146" s="6">
        <v>7645754</v>
      </c>
      <c r="Z146" s="6">
        <v>111698999</v>
      </c>
      <c r="AA146" s="6">
        <v>1571433448</v>
      </c>
      <c r="AB146" s="6">
        <v>885797264</v>
      </c>
      <c r="AC146" s="6">
        <v>356194433</v>
      </c>
      <c r="AD146" s="6">
        <v>44387915</v>
      </c>
      <c r="AE146" s="6">
        <v>112940227</v>
      </c>
      <c r="AF146" s="6">
        <v>10</v>
      </c>
      <c r="AG146" s="6">
        <v>54788714</v>
      </c>
    </row>
    <row r="147" spans="2:33" ht="15">
      <c r="B147" s="2">
        <v>41509</v>
      </c>
      <c r="C147" s="5">
        <v>4069.47</v>
      </c>
      <c r="D147" s="52">
        <v>77.94</v>
      </c>
      <c r="E147" s="52">
        <v>44.45</v>
      </c>
      <c r="F147" s="52">
        <v>6.314</v>
      </c>
      <c r="G147" s="4">
        <v>12.53</v>
      </c>
      <c r="H147" s="4">
        <v>14.515</v>
      </c>
      <c r="I147" s="4">
        <v>0.03</v>
      </c>
      <c r="J147" s="4">
        <v>21.63</v>
      </c>
      <c r="K147" s="4">
        <v>16.735</v>
      </c>
      <c r="L147" s="4">
        <v>7.817</v>
      </c>
      <c r="M147" s="4">
        <v>59.55</v>
      </c>
      <c r="N147" s="4">
        <v>43.84</v>
      </c>
      <c r="O147" s="4">
        <v>3.76</v>
      </c>
      <c r="P147" s="4">
        <v>39.235</v>
      </c>
      <c r="R147" s="173">
        <f>(D147*U170)+(E147*V170)+(F147*W170)+(G147*X170)+(H147*Y170)+(I147*Z170)+(J147*AA170)+(K147*AB170)+(L147*AC170)+(M147*AD170)+(N147*AE170)+(O147*AF170)+(P147*AG170)</f>
        <v>70523219113.513</v>
      </c>
      <c r="T147" s="2">
        <v>41358</v>
      </c>
      <c r="U147" s="6">
        <v>50106687</v>
      </c>
      <c r="V147" s="6">
        <v>93864165</v>
      </c>
      <c r="W147" s="6">
        <v>47663693</v>
      </c>
      <c r="X147" s="6">
        <v>83074461</v>
      </c>
      <c r="Y147" s="6">
        <v>7645754</v>
      </c>
      <c r="Z147" s="6">
        <v>111698999</v>
      </c>
      <c r="AA147" s="6">
        <v>1571433448</v>
      </c>
      <c r="AB147" s="6">
        <v>885797264</v>
      </c>
      <c r="AC147" s="6">
        <v>356194433</v>
      </c>
      <c r="AD147" s="6">
        <v>44387915</v>
      </c>
      <c r="AE147" s="6">
        <v>112940227</v>
      </c>
      <c r="AF147" s="6">
        <v>10</v>
      </c>
      <c r="AG147" s="6">
        <v>54788714</v>
      </c>
    </row>
    <row r="148" spans="2:33" ht="15">
      <c r="B148" s="2">
        <v>41508</v>
      </c>
      <c r="C148" s="5">
        <v>4059.12</v>
      </c>
      <c r="D148" s="52">
        <v>77.95</v>
      </c>
      <c r="E148" s="52">
        <v>43.995</v>
      </c>
      <c r="F148" s="52">
        <v>6.258</v>
      </c>
      <c r="G148" s="4">
        <v>12.485</v>
      </c>
      <c r="H148" s="4">
        <v>14.31</v>
      </c>
      <c r="I148" s="4">
        <v>0.04</v>
      </c>
      <c r="J148" s="4">
        <v>21.67</v>
      </c>
      <c r="K148" s="4">
        <v>16.685</v>
      </c>
      <c r="L148" s="4">
        <v>7.73</v>
      </c>
      <c r="M148" s="4">
        <v>60.04</v>
      </c>
      <c r="N148" s="4">
        <v>43.675</v>
      </c>
      <c r="O148" s="4">
        <v>3.77</v>
      </c>
      <c r="P148" s="4">
        <v>38.57</v>
      </c>
      <c r="R148" s="173">
        <f>(D148*U171)+(E148*V171)+(F148*W171)+(G148*X171)+(H148*Y171)+(I148*Z171)+(J148*AA171)+(K148*AB171)+(L148*AC171)+(M148*AD171)+(N148*AE171)+(O148*AF171)+(P148*AG171)</f>
        <v>70429681158.79399</v>
      </c>
      <c r="T148" s="2">
        <v>41541</v>
      </c>
      <c r="U148" s="6">
        <v>50106687</v>
      </c>
      <c r="V148" s="6">
        <v>93864165</v>
      </c>
      <c r="W148" s="6">
        <v>47663693</v>
      </c>
      <c r="X148" s="6">
        <v>83074461</v>
      </c>
      <c r="Y148" s="6">
        <v>7645754</v>
      </c>
      <c r="Z148" s="6">
        <v>111698999</v>
      </c>
      <c r="AA148" s="6">
        <v>1571433448</v>
      </c>
      <c r="AB148" s="6">
        <v>885797264</v>
      </c>
      <c r="AC148" s="6">
        <v>356194433</v>
      </c>
      <c r="AD148" s="6">
        <v>44387915</v>
      </c>
      <c r="AE148" s="6">
        <v>112940227</v>
      </c>
      <c r="AF148" s="6">
        <v>10</v>
      </c>
      <c r="AG148" s="6">
        <v>54788714</v>
      </c>
    </row>
    <row r="149" spans="2:33" ht="15">
      <c r="B149" s="2">
        <v>41507</v>
      </c>
      <c r="C149" s="5">
        <v>4015.09</v>
      </c>
      <c r="D149" s="52">
        <v>78.38</v>
      </c>
      <c r="E149" s="52">
        <v>43.465</v>
      </c>
      <c r="F149" s="52">
        <v>6.12</v>
      </c>
      <c r="G149" s="4">
        <v>12.41</v>
      </c>
      <c r="H149" s="4">
        <v>13.81</v>
      </c>
      <c r="I149" s="4">
        <v>0.04</v>
      </c>
      <c r="J149" s="4">
        <v>21.4</v>
      </c>
      <c r="K149" s="4">
        <v>16.52</v>
      </c>
      <c r="L149" s="4">
        <v>7.711</v>
      </c>
      <c r="M149" s="4">
        <v>59.13</v>
      </c>
      <c r="N149" s="4">
        <v>43.265</v>
      </c>
      <c r="O149" s="4">
        <v>3.73</v>
      </c>
      <c r="P149" s="4">
        <v>38.27</v>
      </c>
      <c r="R149" s="173">
        <f>(D149*U172)+(E149*V172)+(F149*W172)+(G149*X172)+(H149*Y172)+(I149*Z172)+(J149*AA172)+(K149*AB172)+(L149*AC172)+(M149*AD172)+(N149*AE172)+(O149*AF172)+(P149*AG172)</f>
        <v>69706615050.453</v>
      </c>
      <c r="T149" s="2">
        <v>41540</v>
      </c>
      <c r="U149" s="6">
        <v>50106687</v>
      </c>
      <c r="V149" s="6">
        <v>93864165</v>
      </c>
      <c r="W149" s="6">
        <v>47663693</v>
      </c>
      <c r="X149" s="6">
        <v>83074461</v>
      </c>
      <c r="Y149" s="6">
        <v>7645754</v>
      </c>
      <c r="Z149" s="6">
        <v>111698999</v>
      </c>
      <c r="AA149" s="6">
        <v>1571433448</v>
      </c>
      <c r="AB149" s="6">
        <v>885797264</v>
      </c>
      <c r="AC149" s="6">
        <v>356194433</v>
      </c>
      <c r="AD149" s="6">
        <v>44387915</v>
      </c>
      <c r="AE149" s="6">
        <v>112940227</v>
      </c>
      <c r="AF149" s="6">
        <v>10</v>
      </c>
      <c r="AG149" s="6">
        <v>54788714</v>
      </c>
    </row>
    <row r="150" spans="2:33" ht="15">
      <c r="B150" s="2">
        <v>41506</v>
      </c>
      <c r="C150" s="5">
        <v>4028.93</v>
      </c>
      <c r="D150" s="52">
        <v>78.49</v>
      </c>
      <c r="E150" s="52">
        <v>43.94</v>
      </c>
      <c r="F150" s="52">
        <v>6.146</v>
      </c>
      <c r="G150" s="4">
        <v>12.41</v>
      </c>
      <c r="H150" s="4">
        <v>13.75</v>
      </c>
      <c r="I150" s="4">
        <v>0.03</v>
      </c>
      <c r="J150" s="4">
        <v>21.355</v>
      </c>
      <c r="K150" s="4">
        <v>16.55</v>
      </c>
      <c r="L150" s="4">
        <v>7.704</v>
      </c>
      <c r="M150" s="4">
        <v>59.44</v>
      </c>
      <c r="N150" s="4">
        <v>42.495</v>
      </c>
      <c r="O150" s="4">
        <v>3.7</v>
      </c>
      <c r="P150" s="4">
        <v>38.65</v>
      </c>
      <c r="R150" s="173">
        <f>(D150*U173)+(E150*V173)+(F150*W173)+(G150*X173)+(H150*Y173)+(I150*Z173)+(J150*AA173)+(K150*AB173)+(L150*AC173)+(M150*AD173)+(N150*AE173)+(O150*AF173)+(P150*AG173)</f>
        <v>69657357826.795</v>
      </c>
      <c r="T150" s="2">
        <v>41537</v>
      </c>
      <c r="U150" s="6">
        <v>50106687</v>
      </c>
      <c r="V150" s="6">
        <v>93864165</v>
      </c>
      <c r="W150" s="6">
        <v>47663693</v>
      </c>
      <c r="X150" s="6">
        <v>83074461</v>
      </c>
      <c r="Y150" s="6">
        <v>7645754</v>
      </c>
      <c r="Z150" s="6">
        <v>111698999</v>
      </c>
      <c r="AA150" s="6">
        <v>1571433448</v>
      </c>
      <c r="AB150" s="6">
        <v>885797264</v>
      </c>
      <c r="AC150" s="6">
        <v>356194433</v>
      </c>
      <c r="AD150" s="6">
        <v>44387915</v>
      </c>
      <c r="AE150" s="6">
        <v>112940227</v>
      </c>
      <c r="AF150" s="6">
        <v>10</v>
      </c>
      <c r="AG150" s="6">
        <v>54788714</v>
      </c>
    </row>
    <row r="151" spans="2:33" ht="15">
      <c r="B151" s="2">
        <v>41505</v>
      </c>
      <c r="C151" s="5">
        <v>4083.98</v>
      </c>
      <c r="D151" s="52">
        <v>78.6</v>
      </c>
      <c r="E151" s="52">
        <v>44.88</v>
      </c>
      <c r="F151" s="52">
        <v>6.265</v>
      </c>
      <c r="G151" s="4">
        <v>12.61</v>
      </c>
      <c r="H151" s="4">
        <v>14.15</v>
      </c>
      <c r="I151" s="4">
        <v>0.04</v>
      </c>
      <c r="J151" s="4">
        <v>21.82</v>
      </c>
      <c r="K151" s="4">
        <v>16.855</v>
      </c>
      <c r="L151" s="4">
        <v>7.845</v>
      </c>
      <c r="M151" s="4">
        <v>60.92</v>
      </c>
      <c r="N151" s="4">
        <v>43.1</v>
      </c>
      <c r="O151" s="4">
        <v>3.72</v>
      </c>
      <c r="P151" s="4">
        <v>38.835</v>
      </c>
      <c r="R151" s="173">
        <f>(D151*U174)+(E151*V174)+(F151*W174)+(G151*X174)+(H151*Y174)+(I151*Z174)+(J151*AA174)+(K151*AB174)+(L151*AC174)+(M151*AD174)+(N151*AE174)+(O151*AF174)+(P151*AG174)</f>
        <v>70967195147.84001</v>
      </c>
      <c r="T151" s="2">
        <v>41536</v>
      </c>
      <c r="U151" s="6">
        <v>50106687</v>
      </c>
      <c r="V151" s="6">
        <v>93864165</v>
      </c>
      <c r="W151" s="6">
        <v>47663693</v>
      </c>
      <c r="X151" s="6">
        <v>83074461</v>
      </c>
      <c r="Y151" s="6">
        <v>7645754</v>
      </c>
      <c r="Z151" s="6">
        <v>111698999</v>
      </c>
      <c r="AA151" s="6">
        <v>1571433448</v>
      </c>
      <c r="AB151" s="6">
        <v>885797264</v>
      </c>
      <c r="AC151" s="6">
        <v>356194433</v>
      </c>
      <c r="AD151" s="6">
        <v>44387915</v>
      </c>
      <c r="AE151" s="6">
        <v>112940227</v>
      </c>
      <c r="AF151" s="6">
        <v>10</v>
      </c>
      <c r="AG151" s="6">
        <v>54788714</v>
      </c>
    </row>
    <row r="152" spans="2:33" ht="15">
      <c r="B152" s="2">
        <v>41502</v>
      </c>
      <c r="C152" s="5">
        <v>4123.89</v>
      </c>
      <c r="D152" s="52">
        <v>78.48</v>
      </c>
      <c r="E152" s="52">
        <v>45.205</v>
      </c>
      <c r="F152" s="52">
        <v>6.316</v>
      </c>
      <c r="G152" s="4">
        <v>12.73</v>
      </c>
      <c r="H152" s="4">
        <v>14.31</v>
      </c>
      <c r="I152" s="4">
        <v>0.04</v>
      </c>
      <c r="J152" s="4">
        <v>21.89</v>
      </c>
      <c r="K152" s="4">
        <v>17.06</v>
      </c>
      <c r="L152" s="4">
        <v>7.974</v>
      </c>
      <c r="M152" s="4">
        <v>62.09</v>
      </c>
      <c r="N152" s="4">
        <v>42.81</v>
      </c>
      <c r="O152" s="4">
        <v>3.73</v>
      </c>
      <c r="P152" s="4">
        <v>38.71</v>
      </c>
      <c r="R152" s="173">
        <f>(D152*U175)+(E152*V175)+(F152*W175)+(G152*X175)+(H152*Y175)+(I152*Z175)+(J152*AA175)+(K152*AB175)+(L152*AC175)+(M152*AD175)+(N152*AE175)+(O152*AF175)+(P152*AG175)</f>
        <v>71351800236.875</v>
      </c>
      <c r="T152" s="2">
        <v>41535</v>
      </c>
      <c r="U152" s="6">
        <v>50106687</v>
      </c>
      <c r="V152" s="6">
        <v>93864165</v>
      </c>
      <c r="W152" s="6">
        <v>47663693</v>
      </c>
      <c r="X152" s="6">
        <v>54895008</v>
      </c>
      <c r="Y152" s="6">
        <v>7645754</v>
      </c>
      <c r="Z152" s="6">
        <v>111698999</v>
      </c>
      <c r="AA152" s="6">
        <v>1571433448</v>
      </c>
      <c r="AB152" s="6">
        <v>885797264</v>
      </c>
      <c r="AC152" s="6">
        <v>356194433</v>
      </c>
      <c r="AD152" s="6">
        <v>44387915</v>
      </c>
      <c r="AE152" s="6">
        <v>112940227</v>
      </c>
      <c r="AF152" s="6">
        <v>10</v>
      </c>
      <c r="AG152" s="6">
        <v>54788714</v>
      </c>
    </row>
    <row r="153" spans="2:33" ht="15">
      <c r="B153" s="2">
        <v>41501</v>
      </c>
      <c r="C153" s="5">
        <v>4093.2</v>
      </c>
      <c r="D153" s="52">
        <v>77.91</v>
      </c>
      <c r="E153" s="52">
        <v>45.11</v>
      </c>
      <c r="F153" s="52">
        <v>6.26</v>
      </c>
      <c r="G153" s="4">
        <v>12.875</v>
      </c>
      <c r="H153" s="4">
        <v>14.355</v>
      </c>
      <c r="I153" s="4">
        <v>0.03</v>
      </c>
      <c r="J153" s="4">
        <v>21.805</v>
      </c>
      <c r="K153" s="4">
        <v>16.97</v>
      </c>
      <c r="L153" s="4">
        <v>7.891</v>
      </c>
      <c r="M153" s="4">
        <v>61.29</v>
      </c>
      <c r="N153" s="4">
        <v>42.8</v>
      </c>
      <c r="O153" s="4">
        <v>3.72</v>
      </c>
      <c r="P153" s="4">
        <v>38.675</v>
      </c>
      <c r="R153" s="173">
        <f>(D153*U176)+(E153*V176)+(F153*W176)+(G153*X176)+(H153*Y176)+(I153*Z176)+(J153*AA176)+(K153*AB176)+(L153*AC176)+(M153*AD176)+(N153*AE176)+(O153*AF176)+(P153*AG176)</f>
        <v>71037424933.763</v>
      </c>
      <c r="T153" s="2">
        <v>41534</v>
      </c>
      <c r="U153" s="6">
        <v>50106687</v>
      </c>
      <c r="V153" s="6">
        <v>93864165</v>
      </c>
      <c r="W153" s="6">
        <v>47663693</v>
      </c>
      <c r="X153" s="6">
        <v>54895008</v>
      </c>
      <c r="Y153" s="6">
        <v>7645754</v>
      </c>
      <c r="Z153" s="6">
        <v>111698999</v>
      </c>
      <c r="AA153" s="6">
        <v>1571433448</v>
      </c>
      <c r="AB153" s="6">
        <v>885797264</v>
      </c>
      <c r="AC153" s="6">
        <v>356194433</v>
      </c>
      <c r="AD153" s="6">
        <v>44387915</v>
      </c>
      <c r="AE153" s="6">
        <v>112940227</v>
      </c>
      <c r="AF153" s="6">
        <v>10</v>
      </c>
      <c r="AG153" s="6">
        <v>54788714</v>
      </c>
    </row>
    <row r="154" spans="2:33" ht="15">
      <c r="B154" s="2">
        <v>41500</v>
      </c>
      <c r="C154" s="5">
        <v>4114.2</v>
      </c>
      <c r="D154" s="52">
        <v>77.9</v>
      </c>
      <c r="E154" s="52">
        <v>45.05</v>
      </c>
      <c r="F154" s="52">
        <v>6.523</v>
      </c>
      <c r="G154" s="4">
        <v>13.03</v>
      </c>
      <c r="H154" s="4">
        <v>14.11</v>
      </c>
      <c r="I154" s="4">
        <v>0.04</v>
      </c>
      <c r="J154" s="4">
        <v>21.89</v>
      </c>
      <c r="K154" s="4">
        <v>17.065</v>
      </c>
      <c r="L154" s="4">
        <v>7.89</v>
      </c>
      <c r="M154" s="4">
        <v>62.03</v>
      </c>
      <c r="N154" s="4">
        <v>42.99</v>
      </c>
      <c r="O154" s="4">
        <v>3.8</v>
      </c>
      <c r="P154" s="4">
        <v>38.86</v>
      </c>
      <c r="R154" s="173">
        <f>(D154*U177)+(E154*V177)+(F154*W177)+(G154*X177)+(H154*Y177)+(I154*Z177)+(J154*AA177)+(K154*AB177)+(L154*AC177)+(M154*AD177)+(N154*AE177)+(O154*AF177)+(P154*AG177)</f>
        <v>71333388076.599</v>
      </c>
      <c r="T154" s="2">
        <v>41533</v>
      </c>
      <c r="U154" s="6">
        <v>50106687</v>
      </c>
      <c r="V154" s="6">
        <v>93864165</v>
      </c>
      <c r="W154" s="6">
        <v>47663693</v>
      </c>
      <c r="X154" s="6">
        <v>54895008</v>
      </c>
      <c r="Y154" s="6">
        <v>7645754</v>
      </c>
      <c r="Z154" s="6">
        <v>111698999</v>
      </c>
      <c r="AA154" s="6">
        <v>1571433448</v>
      </c>
      <c r="AB154" s="6">
        <v>885797264</v>
      </c>
      <c r="AC154" s="6">
        <v>356194433</v>
      </c>
      <c r="AD154" s="6">
        <v>44387915</v>
      </c>
      <c r="AE154" s="6">
        <v>112940227</v>
      </c>
      <c r="AF154" s="6">
        <v>10</v>
      </c>
      <c r="AG154" s="6">
        <v>54788714</v>
      </c>
    </row>
    <row r="155" spans="2:33" ht="15">
      <c r="B155" s="2">
        <v>41499</v>
      </c>
      <c r="C155" s="5">
        <v>4092.5</v>
      </c>
      <c r="D155" s="52">
        <v>77.94</v>
      </c>
      <c r="E155" s="52">
        <v>44.545</v>
      </c>
      <c r="F155" s="52">
        <v>6.64</v>
      </c>
      <c r="G155" s="4">
        <v>12.99</v>
      </c>
      <c r="H155" s="4">
        <v>13.72</v>
      </c>
      <c r="I155" s="4">
        <v>0.03</v>
      </c>
      <c r="J155" s="4">
        <v>22.04</v>
      </c>
      <c r="K155" s="4">
        <v>17</v>
      </c>
      <c r="L155" s="4">
        <v>7.863</v>
      </c>
      <c r="M155" s="4">
        <v>60.6</v>
      </c>
      <c r="N155" s="4">
        <v>42.695</v>
      </c>
      <c r="O155" s="4">
        <v>3.73</v>
      </c>
      <c r="P155" s="4">
        <v>38.98</v>
      </c>
      <c r="R155" s="173">
        <f>(D155*U178)+(E155*V178)+(F155*W178)+(G155*X178)+(H155*Y178)+(I155*Z178)+(J155*AA178)+(K155*AB178)+(L155*AC178)+(M155*AD178)+(N155*AE178)+(O155*AF178)+(P155*AG178)</f>
        <v>71365576463.379</v>
      </c>
      <c r="T155" s="2">
        <v>41530</v>
      </c>
      <c r="U155" s="6">
        <v>50106687</v>
      </c>
      <c r="V155" s="6">
        <v>93864165</v>
      </c>
      <c r="W155" s="6">
        <v>47663693</v>
      </c>
      <c r="X155" s="6">
        <v>54895008</v>
      </c>
      <c r="Y155" s="6">
        <v>7645754</v>
      </c>
      <c r="Z155" s="6">
        <v>111698999</v>
      </c>
      <c r="AA155" s="6">
        <v>1571433448</v>
      </c>
      <c r="AB155" s="6">
        <v>885797264</v>
      </c>
      <c r="AC155" s="6">
        <v>356194433</v>
      </c>
      <c r="AD155" s="6">
        <v>44387915</v>
      </c>
      <c r="AE155" s="6">
        <v>112940227</v>
      </c>
      <c r="AF155" s="6">
        <v>10</v>
      </c>
      <c r="AG155" s="6">
        <v>54788714</v>
      </c>
    </row>
    <row r="156" spans="2:33" ht="15">
      <c r="B156" s="2">
        <v>41498</v>
      </c>
      <c r="C156" s="5">
        <v>4071.68</v>
      </c>
      <c r="D156" s="52">
        <v>78.1</v>
      </c>
      <c r="E156" s="52">
        <v>44.94</v>
      </c>
      <c r="F156" s="52">
        <v>6.53</v>
      </c>
      <c r="G156" s="4">
        <v>12.98</v>
      </c>
      <c r="H156" s="4">
        <v>13.695</v>
      </c>
      <c r="I156" s="4">
        <v>0.04</v>
      </c>
      <c r="J156" s="4">
        <v>22</v>
      </c>
      <c r="K156" s="4">
        <v>16.92</v>
      </c>
      <c r="L156" s="4">
        <v>7.631</v>
      </c>
      <c r="M156" s="4">
        <v>59.74</v>
      </c>
      <c r="N156" s="4">
        <v>43.055</v>
      </c>
      <c r="O156" s="4">
        <v>3.74</v>
      </c>
      <c r="P156" s="4">
        <v>39.565</v>
      </c>
      <c r="R156" s="173">
        <f>(D156*U179)+(E156*V179)+(F156*W179)+(G156*X179)+(H156*Y179)+(I156*Z179)+(J156*AA179)+(K156*AB179)+(L156*AC179)+(M156*AD179)+(N156*AE179)+(O156*AF179)+(P156*AG179)</f>
        <v>71223981813.418</v>
      </c>
      <c r="T156" s="2">
        <v>41529</v>
      </c>
      <c r="U156" s="6">
        <v>50106687</v>
      </c>
      <c r="V156" s="6">
        <v>93864165</v>
      </c>
      <c r="W156" s="6">
        <v>47663693</v>
      </c>
      <c r="X156" s="6">
        <v>54895008</v>
      </c>
      <c r="Y156" s="6">
        <v>7645754</v>
      </c>
      <c r="Z156" s="6">
        <v>111698999</v>
      </c>
      <c r="AA156" s="6">
        <v>1571433448</v>
      </c>
      <c r="AB156" s="6">
        <v>885797264</v>
      </c>
      <c r="AC156" s="6">
        <v>356194433</v>
      </c>
      <c r="AD156" s="6">
        <v>44387915</v>
      </c>
      <c r="AE156" s="6">
        <v>112940227</v>
      </c>
      <c r="AF156" s="6">
        <v>10</v>
      </c>
      <c r="AG156" s="6">
        <v>54788714</v>
      </c>
    </row>
    <row r="157" spans="2:33" ht="15">
      <c r="B157" s="2">
        <v>41495</v>
      </c>
      <c r="C157" s="5">
        <v>4076.55</v>
      </c>
      <c r="D157" s="52">
        <v>78.64</v>
      </c>
      <c r="E157" s="52">
        <v>45.955</v>
      </c>
      <c r="F157" s="52">
        <v>6.611</v>
      </c>
      <c r="G157" s="4">
        <v>13.135</v>
      </c>
      <c r="H157" s="4">
        <v>13.62</v>
      </c>
      <c r="I157" s="4">
        <v>0.02</v>
      </c>
      <c r="J157" s="4">
        <v>21.795</v>
      </c>
      <c r="K157" s="4">
        <v>17.13</v>
      </c>
      <c r="L157" s="4">
        <v>7.561</v>
      </c>
      <c r="M157" s="4">
        <v>59.36</v>
      </c>
      <c r="N157" s="4">
        <v>43.4</v>
      </c>
      <c r="O157" s="4">
        <v>3.74</v>
      </c>
      <c r="P157" s="4">
        <v>39.25</v>
      </c>
      <c r="R157" s="173">
        <f>(D157*U180)+(E157*V180)+(F157*W180)+(G157*X180)+(H157*Y180)+(I157*Z180)+(J157*AA180)+(K157*AB180)+(L157*AC180)+(M157*AD180)+(N157*AE180)+(O157*AF180)+(P157*AG180)</f>
        <v>71199652109.711</v>
      </c>
      <c r="T157" s="2">
        <v>41528</v>
      </c>
      <c r="U157" s="6">
        <v>50106687</v>
      </c>
      <c r="V157" s="6">
        <v>93864165</v>
      </c>
      <c r="W157" s="6">
        <v>47663693</v>
      </c>
      <c r="X157" s="6">
        <v>54895008</v>
      </c>
      <c r="Y157" s="6">
        <v>7645754</v>
      </c>
      <c r="Z157" s="6">
        <v>111698999</v>
      </c>
      <c r="AA157" s="6">
        <v>1571433448</v>
      </c>
      <c r="AB157" s="6">
        <v>885797264</v>
      </c>
      <c r="AC157" s="6">
        <v>356194433</v>
      </c>
      <c r="AD157" s="6">
        <v>44387915</v>
      </c>
      <c r="AE157" s="6">
        <v>112940227</v>
      </c>
      <c r="AF157" s="6">
        <v>10</v>
      </c>
      <c r="AG157" s="6">
        <v>54788714</v>
      </c>
    </row>
    <row r="158" spans="2:33" ht="15">
      <c r="B158" s="2">
        <v>41494</v>
      </c>
      <c r="C158" s="5">
        <v>4064.32</v>
      </c>
      <c r="D158" s="52">
        <v>77.95</v>
      </c>
      <c r="E158" s="52">
        <v>45.83</v>
      </c>
      <c r="F158" s="52">
        <v>6.4</v>
      </c>
      <c r="G158" s="4">
        <v>13.08</v>
      </c>
      <c r="H158" s="4">
        <v>13.525</v>
      </c>
      <c r="I158" s="4">
        <v>0.02</v>
      </c>
      <c r="J158" s="4">
        <v>22.18</v>
      </c>
      <c r="K158" s="4">
        <v>17.24</v>
      </c>
      <c r="L158" s="4">
        <v>7.384</v>
      </c>
      <c r="M158" s="4">
        <v>59.84</v>
      </c>
      <c r="N158" s="4">
        <v>43.65</v>
      </c>
      <c r="O158" s="4">
        <v>3.73</v>
      </c>
      <c r="P158" s="4">
        <v>39.155</v>
      </c>
      <c r="R158" s="173">
        <f>(D158*U181)+(E158*V181)+(F158*W181)+(G158*X181)+(H158*Y181)+(I158*Z181)+(J158*AA181)+(K158*AB181)+(L158*AC181)+(M158*AD181)+(N158*AE181)+(O158*AF181)+(P158*AG181)</f>
        <v>71823272353.662</v>
      </c>
      <c r="T158" s="2">
        <v>41527</v>
      </c>
      <c r="U158" s="6">
        <v>50106687</v>
      </c>
      <c r="V158" s="6">
        <v>93864165</v>
      </c>
      <c r="W158" s="6">
        <v>47663693</v>
      </c>
      <c r="X158" s="6">
        <v>54895008</v>
      </c>
      <c r="Y158" s="6">
        <v>7645754</v>
      </c>
      <c r="Z158" s="6">
        <v>111698999</v>
      </c>
      <c r="AA158" s="6">
        <v>1571433448</v>
      </c>
      <c r="AB158" s="6">
        <v>885797264</v>
      </c>
      <c r="AC158" s="6">
        <v>356194433</v>
      </c>
      <c r="AD158" s="6">
        <v>44387915</v>
      </c>
      <c r="AE158" s="6">
        <v>112940227</v>
      </c>
      <c r="AF158" s="6">
        <v>10</v>
      </c>
      <c r="AG158" s="6">
        <v>54788714</v>
      </c>
    </row>
    <row r="159" spans="2:33" ht="15">
      <c r="B159" s="2">
        <v>41493</v>
      </c>
      <c r="C159" s="5">
        <v>4038.49</v>
      </c>
      <c r="D159" s="52">
        <v>78.44</v>
      </c>
      <c r="E159" s="52">
        <v>45.62</v>
      </c>
      <c r="F159" s="52">
        <v>6.214</v>
      </c>
      <c r="G159" s="4">
        <v>12.515</v>
      </c>
      <c r="H159" s="4">
        <v>13.42</v>
      </c>
      <c r="I159" s="4">
        <v>0.02</v>
      </c>
      <c r="J159" s="4">
        <v>22.195</v>
      </c>
      <c r="K159" s="4">
        <v>17.115</v>
      </c>
      <c r="L159" s="4">
        <v>7.294</v>
      </c>
      <c r="M159" s="4">
        <v>59.35</v>
      </c>
      <c r="N159" s="4">
        <v>43.075</v>
      </c>
      <c r="O159" s="4">
        <v>3.73</v>
      </c>
      <c r="P159" s="4">
        <v>39.225</v>
      </c>
      <c r="R159" s="173">
        <f>(D159*U182)+(E159*V182)+(F159*W182)+(G159*X182)+(H159*Y182)+(I159*Z182)+(J159*AA182)+(K159*AB182)+(L159*AC182)+(M159*AD182)+(N159*AE182)+(O159*AF182)+(P159*AG182)</f>
        <v>71585363070.909</v>
      </c>
      <c r="T159" s="2">
        <v>41526</v>
      </c>
      <c r="U159" s="6">
        <v>50106687</v>
      </c>
      <c r="V159" s="6">
        <v>93864165</v>
      </c>
      <c r="W159" s="6">
        <v>47663693</v>
      </c>
      <c r="X159" s="6">
        <v>54895008</v>
      </c>
      <c r="Y159" s="6">
        <v>7645754</v>
      </c>
      <c r="Z159" s="6">
        <v>111698999</v>
      </c>
      <c r="AA159" s="6">
        <v>1571433448</v>
      </c>
      <c r="AB159" s="6">
        <v>885797264</v>
      </c>
      <c r="AC159" s="6">
        <v>356194433</v>
      </c>
      <c r="AD159" s="6">
        <v>44387915</v>
      </c>
      <c r="AE159" s="6">
        <v>112940227</v>
      </c>
      <c r="AF159" s="6">
        <v>10</v>
      </c>
      <c r="AG159" s="6">
        <v>54788714</v>
      </c>
    </row>
    <row r="160" spans="2:33" ht="15">
      <c r="B160" s="2">
        <v>41492</v>
      </c>
      <c r="C160" s="5">
        <v>4032.57</v>
      </c>
      <c r="D160" s="52">
        <v>78.2</v>
      </c>
      <c r="E160" s="52">
        <v>45.405</v>
      </c>
      <c r="F160" s="52">
        <v>6.377</v>
      </c>
      <c r="G160" s="4">
        <v>12.73</v>
      </c>
      <c r="H160" s="4">
        <v>13.35</v>
      </c>
      <c r="I160" s="4">
        <v>0.03</v>
      </c>
      <c r="J160" s="4">
        <v>21.82</v>
      </c>
      <c r="K160" s="4">
        <v>16.65</v>
      </c>
      <c r="L160" s="4">
        <v>7.279</v>
      </c>
      <c r="M160" s="4">
        <v>60.4</v>
      </c>
      <c r="N160" s="4">
        <v>43.28</v>
      </c>
      <c r="O160" s="4">
        <v>3.78</v>
      </c>
      <c r="P160" s="4">
        <v>39.19</v>
      </c>
      <c r="R160" s="173">
        <f>(D160*U183)+(E160*V183)+(F160*W183)+(G160*X183)+(H160*Y183)+(I160*Z183)+(J160*AA183)+(K160*AB183)+(L160*AC183)+(M160*AD183)+(N160*AE183)+(O160*AF183)+(P160*AG183)</f>
        <v>70634626331.983</v>
      </c>
      <c r="T160" s="2">
        <v>41523</v>
      </c>
      <c r="U160" s="6">
        <v>50106687</v>
      </c>
      <c r="V160" s="6">
        <v>93864165</v>
      </c>
      <c r="W160" s="6">
        <v>47663693</v>
      </c>
      <c r="X160" s="6">
        <v>54895008</v>
      </c>
      <c r="Y160" s="6">
        <v>7645754</v>
      </c>
      <c r="Z160" s="6">
        <v>111698999</v>
      </c>
      <c r="AA160" s="6">
        <v>1571433448</v>
      </c>
      <c r="AB160" s="6">
        <v>885797264</v>
      </c>
      <c r="AC160" s="6">
        <v>356194433</v>
      </c>
      <c r="AD160" s="6">
        <v>44387915</v>
      </c>
      <c r="AE160" s="6">
        <v>112940227</v>
      </c>
      <c r="AF160" s="6">
        <v>10</v>
      </c>
      <c r="AG160" s="6">
        <v>54788714</v>
      </c>
    </row>
    <row r="161" spans="2:33" ht="15">
      <c r="B161" s="2">
        <v>41491</v>
      </c>
      <c r="C161" s="5">
        <v>4049.97</v>
      </c>
      <c r="D161" s="52">
        <v>78.98</v>
      </c>
      <c r="E161" s="52">
        <v>44.79</v>
      </c>
      <c r="F161" s="52">
        <v>6.495</v>
      </c>
      <c r="G161" s="4">
        <v>12.7</v>
      </c>
      <c r="H161" s="4">
        <v>13.36</v>
      </c>
      <c r="I161" s="4">
        <v>0.03</v>
      </c>
      <c r="J161" s="4">
        <v>21.96</v>
      </c>
      <c r="K161" s="4">
        <v>16.9</v>
      </c>
      <c r="L161" s="4">
        <v>7.4</v>
      </c>
      <c r="M161" s="4">
        <v>62.15</v>
      </c>
      <c r="N161" s="4">
        <v>43.82</v>
      </c>
      <c r="O161" s="4">
        <v>3.77</v>
      </c>
      <c r="P161" s="4">
        <v>39.21</v>
      </c>
      <c r="R161" s="173">
        <f>(D161*U184)+(E161*V184)+(F161*W184)+(G161*X184)+(H161*Y184)+(I161*Z184)+(J161*AA184)+(K161*AB184)+(L161*AC184)+(M161*AD184)+(N161*AE184)+(O161*AF184)+(P161*AG184)</f>
        <v>71244348882.565</v>
      </c>
      <c r="T161" s="2">
        <v>41522</v>
      </c>
      <c r="U161" s="6">
        <v>50106687</v>
      </c>
      <c r="V161" s="6">
        <v>93864165</v>
      </c>
      <c r="W161" s="6">
        <v>47663693</v>
      </c>
      <c r="X161" s="6">
        <v>54895008</v>
      </c>
      <c r="Y161" s="6">
        <v>7645754</v>
      </c>
      <c r="Z161" s="6">
        <v>111698999</v>
      </c>
      <c r="AA161" s="6">
        <v>1571433448</v>
      </c>
      <c r="AB161" s="6">
        <v>885797264</v>
      </c>
      <c r="AC161" s="6">
        <v>356194433</v>
      </c>
      <c r="AD161" s="6">
        <v>44387915</v>
      </c>
      <c r="AE161" s="6">
        <v>112940227</v>
      </c>
      <c r="AF161" s="6">
        <v>10</v>
      </c>
      <c r="AG161" s="6">
        <v>54788714</v>
      </c>
    </row>
    <row r="162" spans="2:33" ht="15">
      <c r="B162" s="2">
        <v>41488</v>
      </c>
      <c r="C162" s="5">
        <v>4045.65</v>
      </c>
      <c r="D162" s="52">
        <v>78.4</v>
      </c>
      <c r="E162" s="52">
        <v>45.055</v>
      </c>
      <c r="F162" s="52">
        <v>6.42</v>
      </c>
      <c r="G162" s="4">
        <v>12.8</v>
      </c>
      <c r="H162" s="4">
        <v>13.095</v>
      </c>
      <c r="I162" s="4">
        <v>0.03</v>
      </c>
      <c r="J162" s="4">
        <v>22.435</v>
      </c>
      <c r="K162" s="4">
        <v>16.95</v>
      </c>
      <c r="L162" s="4">
        <v>7.426</v>
      </c>
      <c r="M162" s="4">
        <v>62.58</v>
      </c>
      <c r="N162" s="4">
        <v>44.27</v>
      </c>
      <c r="O162" s="4">
        <v>3.77</v>
      </c>
      <c r="P162" s="4">
        <v>39.05</v>
      </c>
      <c r="R162" s="173">
        <f>(D162*U185)+(E162*V185)+(F162*W185)+(G162*X185)+(H162*Y185)+(I162*Z185)+(J162*AA185)+(K162*AB185)+(L162*AC185)+(M162*AD185)+(N162*AE185)+(O162*AF185)+(P162*AG185)</f>
        <v>72101175124.46298</v>
      </c>
      <c r="T162" s="2">
        <v>41521</v>
      </c>
      <c r="U162" s="6">
        <v>50106687</v>
      </c>
      <c r="V162" s="6">
        <v>93864165</v>
      </c>
      <c r="W162" s="6">
        <v>47663693</v>
      </c>
      <c r="X162" s="6">
        <v>54895008</v>
      </c>
      <c r="Y162" s="6">
        <v>7645754</v>
      </c>
      <c r="Z162" s="6">
        <v>111698999</v>
      </c>
      <c r="AA162" s="6">
        <v>1571433448</v>
      </c>
      <c r="AB162" s="6">
        <v>885797264</v>
      </c>
      <c r="AC162" s="6">
        <v>356194433</v>
      </c>
      <c r="AD162" s="6">
        <v>44387915</v>
      </c>
      <c r="AE162" s="6">
        <v>112940227</v>
      </c>
      <c r="AF162" s="6">
        <v>10</v>
      </c>
      <c r="AG162" s="6">
        <v>54788714</v>
      </c>
    </row>
    <row r="163" spans="2:33" ht="15">
      <c r="B163" s="2">
        <v>41487</v>
      </c>
      <c r="C163" s="5">
        <v>4042.73</v>
      </c>
      <c r="D163" s="52">
        <v>79.18</v>
      </c>
      <c r="E163" s="52">
        <v>45.275</v>
      </c>
      <c r="F163" s="52">
        <v>6.264</v>
      </c>
      <c r="G163" s="4">
        <v>12.81</v>
      </c>
      <c r="H163" s="4">
        <v>12.95</v>
      </c>
      <c r="I163" s="4">
        <v>0.03</v>
      </c>
      <c r="J163" s="4">
        <v>22.455</v>
      </c>
      <c r="K163" s="4">
        <v>16.615</v>
      </c>
      <c r="L163" s="4">
        <v>7.422</v>
      </c>
      <c r="M163" s="4">
        <v>60.46</v>
      </c>
      <c r="N163" s="4">
        <v>44.4</v>
      </c>
      <c r="O163" s="4">
        <v>3.72</v>
      </c>
      <c r="P163" s="4">
        <v>39.015</v>
      </c>
      <c r="R163" s="173">
        <f>(D163*U186)+(E163*V186)+(F163*W186)+(G163*X186)+(H163*Y186)+(I163*Z186)+(J163*AA186)+(K163*AB186)+(L163*AC186)+(M163*AD186)+(N163*AE186)+(O163*AF186)+(P163*AG186)</f>
        <v>71804837288.273</v>
      </c>
      <c r="T163" s="2">
        <v>41520</v>
      </c>
      <c r="U163" s="6">
        <v>50106687</v>
      </c>
      <c r="V163" s="6">
        <v>93864165</v>
      </c>
      <c r="W163" s="6">
        <v>47663693</v>
      </c>
      <c r="X163" s="6">
        <v>54895008</v>
      </c>
      <c r="Y163" s="6">
        <v>7645754</v>
      </c>
      <c r="Z163" s="6">
        <v>111698999</v>
      </c>
      <c r="AA163" s="6">
        <v>1571433448</v>
      </c>
      <c r="AB163" s="6">
        <v>885797264</v>
      </c>
      <c r="AC163" s="6">
        <v>356194433</v>
      </c>
      <c r="AD163" s="6">
        <v>44387915</v>
      </c>
      <c r="AE163" s="6">
        <v>112940227</v>
      </c>
      <c r="AF163" s="6">
        <v>10</v>
      </c>
      <c r="AG163" s="6">
        <v>54788714</v>
      </c>
    </row>
    <row r="164" spans="2:33" ht="15">
      <c r="B164" s="2">
        <v>41486</v>
      </c>
      <c r="C164" s="5">
        <v>3992.69</v>
      </c>
      <c r="D164" s="52">
        <v>77.65</v>
      </c>
      <c r="E164" s="52">
        <v>44.885</v>
      </c>
      <c r="F164" s="52">
        <v>6.086</v>
      </c>
      <c r="G164" s="4">
        <v>12.645</v>
      </c>
      <c r="H164" s="4">
        <v>12.72</v>
      </c>
      <c r="I164" s="4">
        <v>0.02</v>
      </c>
      <c r="J164" s="4">
        <v>22.055</v>
      </c>
      <c r="K164" s="4">
        <v>15.77</v>
      </c>
      <c r="L164" s="4">
        <v>7.389</v>
      </c>
      <c r="M164" s="4">
        <v>59.17</v>
      </c>
      <c r="N164" s="4">
        <v>44.14</v>
      </c>
      <c r="O164" s="4">
        <v>3.77</v>
      </c>
      <c r="P164" s="4">
        <v>38.75</v>
      </c>
      <c r="R164" s="173">
        <f>(D164*U187)+(E164*V187)+(F164*W187)+(G164*X187)+(H164*Y187)+(I164*Z187)+(J164*AA187)+(K164*AB187)+(L164*AC187)+(M164*AD187)+(N164*AE187)+(O164*AF187)+(P164*AG187)</f>
        <v>70181179344.08</v>
      </c>
      <c r="T164" s="2">
        <v>41519</v>
      </c>
      <c r="U164" s="6">
        <v>50106687</v>
      </c>
      <c r="V164" s="6">
        <v>93864165</v>
      </c>
      <c r="W164" s="6">
        <v>47663693</v>
      </c>
      <c r="X164" s="6">
        <v>54895008</v>
      </c>
      <c r="Y164" s="6">
        <v>7645754</v>
      </c>
      <c r="Z164" s="6">
        <v>111698999</v>
      </c>
      <c r="AA164" s="6">
        <v>1571433448</v>
      </c>
      <c r="AB164" s="6">
        <v>885797264</v>
      </c>
      <c r="AC164" s="6">
        <v>356194433</v>
      </c>
      <c r="AD164" s="6">
        <v>44387915</v>
      </c>
      <c r="AE164" s="6">
        <v>112940227</v>
      </c>
      <c r="AF164" s="6">
        <v>10</v>
      </c>
      <c r="AG164" s="6">
        <v>54788714</v>
      </c>
    </row>
    <row r="165" spans="2:33" ht="15">
      <c r="B165" s="2">
        <v>41485</v>
      </c>
      <c r="C165" s="5">
        <v>3986.61</v>
      </c>
      <c r="D165" s="52">
        <v>77.23</v>
      </c>
      <c r="E165" s="52">
        <v>44.27</v>
      </c>
      <c r="F165" s="52">
        <v>6.066</v>
      </c>
      <c r="G165" s="4">
        <v>13</v>
      </c>
      <c r="H165" s="4">
        <v>12.8</v>
      </c>
      <c r="I165" s="4">
        <v>0.03</v>
      </c>
      <c r="J165" s="4">
        <v>21.725</v>
      </c>
      <c r="K165" s="4">
        <v>15.855</v>
      </c>
      <c r="L165" s="4">
        <v>7.459</v>
      </c>
      <c r="M165" s="4">
        <v>59.88</v>
      </c>
      <c r="N165" s="4">
        <v>43.78</v>
      </c>
      <c r="O165" s="4">
        <v>3.7</v>
      </c>
      <c r="P165" s="4">
        <v>38.63</v>
      </c>
      <c r="R165" s="173">
        <f>(D165*U188)+(E165*V188)+(F165*W188)+(G165*X188)+(H165*Y188)+(I165*Z188)+(J165*AA188)+(K165*AB188)+(L165*AC188)+(M165*AD188)+(N165*AE188)+(O165*AF188)+(P165*AG188)</f>
        <v>69688606809.815</v>
      </c>
      <c r="T165" s="2">
        <v>41516</v>
      </c>
      <c r="U165" s="6">
        <v>50106687</v>
      </c>
      <c r="V165" s="6">
        <v>93864165</v>
      </c>
      <c r="W165" s="6">
        <v>47663693</v>
      </c>
      <c r="X165" s="6">
        <v>54895008</v>
      </c>
      <c r="Y165" s="6">
        <v>7645754</v>
      </c>
      <c r="Z165" s="6">
        <v>111698999</v>
      </c>
      <c r="AA165" s="6">
        <v>1571433448</v>
      </c>
      <c r="AB165" s="6">
        <v>885797264</v>
      </c>
      <c r="AC165" s="6">
        <v>356194433</v>
      </c>
      <c r="AD165" s="6">
        <v>44387915</v>
      </c>
      <c r="AE165" s="6">
        <v>112940227</v>
      </c>
      <c r="AF165" s="6">
        <v>10</v>
      </c>
      <c r="AG165" s="6">
        <v>54788714</v>
      </c>
    </row>
    <row r="166" spans="2:33" ht="15">
      <c r="B166" s="2">
        <v>41484</v>
      </c>
      <c r="C166" s="5">
        <v>3968.91</v>
      </c>
      <c r="D166" s="52">
        <v>76.96</v>
      </c>
      <c r="E166" s="52">
        <v>44.345</v>
      </c>
      <c r="F166" s="52">
        <v>6.09</v>
      </c>
      <c r="G166" s="4">
        <v>13.15</v>
      </c>
      <c r="H166" s="4">
        <v>12.615</v>
      </c>
      <c r="I166" s="4">
        <v>0.02</v>
      </c>
      <c r="J166" s="4">
        <v>20.23</v>
      </c>
      <c r="K166" s="4">
        <v>15.82</v>
      </c>
      <c r="L166" s="4">
        <v>7.449</v>
      </c>
      <c r="M166" s="4">
        <v>60.15</v>
      </c>
      <c r="N166" s="4">
        <v>43.47</v>
      </c>
      <c r="O166" s="4">
        <v>3.48</v>
      </c>
      <c r="P166" s="4">
        <v>38.495</v>
      </c>
      <c r="R166" s="173">
        <f>(D166*U189)+(E166*V189)+(F166*W189)+(G166*X189)+(H166*Y189)+(I166*Z189)+(J166*AA189)+(K166*AB189)+(L166*AC189)+(M166*AD189)+(N166*AE189)+(O166*AF189)+(P166*AG189)</f>
        <v>67274683476.812</v>
      </c>
      <c r="T166" s="2">
        <v>41515</v>
      </c>
      <c r="U166" s="6">
        <v>50106687</v>
      </c>
      <c r="V166" s="6">
        <v>93864165</v>
      </c>
      <c r="W166" s="6">
        <v>47663693</v>
      </c>
      <c r="X166" s="6">
        <v>54895008</v>
      </c>
      <c r="Y166" s="6">
        <v>7645754</v>
      </c>
      <c r="Z166" s="6">
        <v>111698999</v>
      </c>
      <c r="AA166" s="6">
        <v>1571433448</v>
      </c>
      <c r="AB166" s="6">
        <v>885797264</v>
      </c>
      <c r="AC166" s="6">
        <v>356194433</v>
      </c>
      <c r="AD166" s="6">
        <v>44387915</v>
      </c>
      <c r="AE166" s="6">
        <v>112940227</v>
      </c>
      <c r="AF166" s="6">
        <v>10</v>
      </c>
      <c r="AG166" s="6">
        <v>54788714</v>
      </c>
    </row>
    <row r="167" spans="2:33" ht="15">
      <c r="B167" s="2">
        <v>41481</v>
      </c>
      <c r="C167" s="5">
        <v>3968.84</v>
      </c>
      <c r="D167" s="52">
        <v>77.22</v>
      </c>
      <c r="E167" s="52">
        <v>44.17</v>
      </c>
      <c r="F167" s="52">
        <v>6.204</v>
      </c>
      <c r="G167" s="4">
        <v>13.35</v>
      </c>
      <c r="H167" s="4">
        <v>12.665</v>
      </c>
      <c r="I167" s="4">
        <v>0.02</v>
      </c>
      <c r="J167" s="4">
        <v>20.29</v>
      </c>
      <c r="K167" s="4">
        <v>16.14</v>
      </c>
      <c r="L167" s="4">
        <v>7.538</v>
      </c>
      <c r="M167" s="4">
        <v>59.14</v>
      </c>
      <c r="N167" s="4">
        <v>43.22</v>
      </c>
      <c r="O167" s="4">
        <v>3.43</v>
      </c>
      <c r="P167" s="4">
        <v>38.655</v>
      </c>
      <c r="R167" s="173">
        <f>(D167*U190)+(E167*V190)+(F167*W190)+(G167*X190)+(H167*Y190)+(I167*Z190)+(J167*AA190)+(K167*AB190)+(L167*AC190)+(M167*AD190)+(N167*AE190)+(O167*AF190)+(P167*AG190)</f>
        <v>67633221715.596</v>
      </c>
      <c r="T167" s="2">
        <v>41514</v>
      </c>
      <c r="U167" s="6">
        <v>50106687</v>
      </c>
      <c r="V167" s="6">
        <v>93864165</v>
      </c>
      <c r="W167" s="6">
        <v>47663693</v>
      </c>
      <c r="X167" s="6">
        <v>54895008</v>
      </c>
      <c r="Y167" s="6">
        <v>7645754</v>
      </c>
      <c r="Z167" s="6">
        <v>111698999</v>
      </c>
      <c r="AA167" s="6">
        <v>1571433448</v>
      </c>
      <c r="AB167" s="6">
        <v>885797264</v>
      </c>
      <c r="AC167" s="6">
        <v>356194433</v>
      </c>
      <c r="AD167" s="6">
        <v>44387915</v>
      </c>
      <c r="AE167" s="6">
        <v>112940227</v>
      </c>
      <c r="AF167" s="6">
        <v>10</v>
      </c>
      <c r="AG167" s="6">
        <v>54788714</v>
      </c>
    </row>
    <row r="168" spans="2:33" ht="15">
      <c r="B168" s="2">
        <v>41480</v>
      </c>
      <c r="C168" s="5">
        <v>3956.02</v>
      </c>
      <c r="D168" s="52">
        <v>77.49</v>
      </c>
      <c r="E168" s="52">
        <v>43.45</v>
      </c>
      <c r="F168" s="52">
        <v>6.366</v>
      </c>
      <c r="G168" s="4">
        <v>13.49</v>
      </c>
      <c r="H168" s="4">
        <v>12.45</v>
      </c>
      <c r="I168" s="4">
        <v>0.03</v>
      </c>
      <c r="J168" s="4">
        <v>20.41</v>
      </c>
      <c r="K168" s="4">
        <v>16.095</v>
      </c>
      <c r="L168" s="4">
        <v>7.5</v>
      </c>
      <c r="M168" s="4">
        <v>59.68</v>
      </c>
      <c r="N168" s="4">
        <v>42.995</v>
      </c>
      <c r="O168" s="4">
        <v>3.45</v>
      </c>
      <c r="P168" s="4">
        <v>38.09</v>
      </c>
      <c r="R168" s="173">
        <f>(D168*U191)+(E168*V191)+(F168*W191)+(G168*X191)+(H168*Y191)+(I168*Z191)+(J168*AA191)+(K168*AB191)+(L168*AC191)+(M168*AD191)+(N168*AE191)+(O168*AF191)+(P168*AG191)</f>
        <v>67696826342.793</v>
      </c>
      <c r="T168" s="2">
        <v>41513</v>
      </c>
      <c r="U168" s="6">
        <v>50106687</v>
      </c>
      <c r="V168" s="6">
        <v>93864165</v>
      </c>
      <c r="W168" s="6">
        <v>47663693</v>
      </c>
      <c r="X168" s="6">
        <v>54895008</v>
      </c>
      <c r="Y168" s="6">
        <v>7645754</v>
      </c>
      <c r="Z168" s="6">
        <v>111698999</v>
      </c>
      <c r="AA168" s="6">
        <v>1571433448</v>
      </c>
      <c r="AB168" s="6">
        <v>885797264</v>
      </c>
      <c r="AC168" s="6">
        <v>356194433</v>
      </c>
      <c r="AD168" s="6">
        <v>44387915</v>
      </c>
      <c r="AE168" s="6">
        <v>112940227</v>
      </c>
      <c r="AF168" s="6">
        <v>10</v>
      </c>
      <c r="AG168" s="6">
        <v>54788714</v>
      </c>
    </row>
    <row r="169" spans="2:33" ht="15">
      <c r="B169" s="2">
        <v>41479</v>
      </c>
      <c r="C169" s="5">
        <v>3962.75</v>
      </c>
      <c r="D169" s="52">
        <v>77.75</v>
      </c>
      <c r="E169" s="52">
        <v>42.32</v>
      </c>
      <c r="F169" s="52">
        <v>6.223</v>
      </c>
      <c r="G169" s="4">
        <v>13.665</v>
      </c>
      <c r="H169" s="4">
        <v>12.56</v>
      </c>
      <c r="I169" s="4">
        <v>0.03</v>
      </c>
      <c r="J169" s="4">
        <v>20.37</v>
      </c>
      <c r="K169" s="4">
        <v>16.045</v>
      </c>
      <c r="L169" s="4">
        <v>7.75</v>
      </c>
      <c r="M169" s="4">
        <v>59.35</v>
      </c>
      <c r="N169" s="4">
        <v>42.55</v>
      </c>
      <c r="O169" s="4">
        <v>3.45</v>
      </c>
      <c r="P169" s="4">
        <v>38.205</v>
      </c>
      <c r="R169" s="173">
        <f>(D169*U192)+(E169*V192)+(F169*W192)+(G169*X192)+(H169*Y192)+(I169*Z192)+(J169*AA192)+(K169*AB192)+(L169*AC192)+(M169*AD192)+(N169*AE192)+(O169*AF192)+(P169*AG192)</f>
        <v>67530715022.479004</v>
      </c>
      <c r="T169" s="2">
        <v>41512</v>
      </c>
      <c r="U169" s="6">
        <v>50106687</v>
      </c>
      <c r="V169" s="6">
        <v>93864165</v>
      </c>
      <c r="W169" s="6">
        <v>47663693</v>
      </c>
      <c r="X169" s="6">
        <v>54895008</v>
      </c>
      <c r="Y169" s="6">
        <v>7645754</v>
      </c>
      <c r="Z169" s="6">
        <v>111698999</v>
      </c>
      <c r="AA169" s="6">
        <v>1571433448</v>
      </c>
      <c r="AB169" s="6">
        <v>885797264</v>
      </c>
      <c r="AC169" s="6">
        <v>356194433</v>
      </c>
      <c r="AD169" s="6">
        <v>44387915</v>
      </c>
      <c r="AE169" s="6">
        <v>112940227</v>
      </c>
      <c r="AF169" s="6">
        <v>10</v>
      </c>
      <c r="AG169" s="6">
        <v>54788714</v>
      </c>
    </row>
    <row r="170" spans="2:33" ht="15">
      <c r="B170" s="2">
        <v>41478</v>
      </c>
      <c r="C170" s="5">
        <v>3923.09</v>
      </c>
      <c r="D170" s="52">
        <v>77.01</v>
      </c>
      <c r="E170" s="52">
        <v>42.23</v>
      </c>
      <c r="F170" s="52">
        <v>6.064</v>
      </c>
      <c r="G170" s="4">
        <v>13.22</v>
      </c>
      <c r="H170" s="4">
        <v>12.425</v>
      </c>
      <c r="I170" s="4">
        <v>0.03</v>
      </c>
      <c r="J170" s="4">
        <v>20.18</v>
      </c>
      <c r="K170" s="4">
        <v>15.83</v>
      </c>
      <c r="L170" s="4">
        <v>7.676</v>
      </c>
      <c r="M170" s="4">
        <v>57.69</v>
      </c>
      <c r="N170" s="4">
        <v>43.2</v>
      </c>
      <c r="O170" s="4">
        <v>3.45</v>
      </c>
      <c r="P170" s="4">
        <v>38.075</v>
      </c>
      <c r="R170" s="173">
        <f>(D170*U193)+(E170*V193)+(F170*W193)+(G170*X193)+(H170*Y193)+(I170*Z193)+(J170*AA193)+(K170*AB193)+(L170*AC193)+(M170*AD193)+(N170*AE193)+(O170*AF193)+(P170*AG193)</f>
        <v>66929376837.62</v>
      </c>
      <c r="T170" s="2">
        <v>41509</v>
      </c>
      <c r="U170" s="6">
        <v>50106687</v>
      </c>
      <c r="V170" s="6">
        <v>93864165</v>
      </c>
      <c r="W170" s="6">
        <v>47663693</v>
      </c>
      <c r="X170" s="6">
        <v>54895008</v>
      </c>
      <c r="Y170" s="6">
        <v>7645754</v>
      </c>
      <c r="Z170" s="6">
        <v>111698999</v>
      </c>
      <c r="AA170" s="6">
        <v>1571433448</v>
      </c>
      <c r="AB170" s="6">
        <v>885797264</v>
      </c>
      <c r="AC170" s="6">
        <v>356194433</v>
      </c>
      <c r="AD170" s="6">
        <v>44387915</v>
      </c>
      <c r="AE170" s="6">
        <v>112940227</v>
      </c>
      <c r="AF170" s="6">
        <v>10</v>
      </c>
      <c r="AG170" s="6">
        <v>54788714</v>
      </c>
    </row>
    <row r="171" spans="2:33" ht="15">
      <c r="B171" s="2">
        <v>41477</v>
      </c>
      <c r="C171" s="5">
        <v>3939.92</v>
      </c>
      <c r="D171" s="52">
        <v>77.25</v>
      </c>
      <c r="E171" s="52">
        <v>42.57</v>
      </c>
      <c r="F171" s="52">
        <v>6.071</v>
      </c>
      <c r="G171" s="4">
        <v>13.11</v>
      </c>
      <c r="H171" s="4">
        <v>12.515</v>
      </c>
      <c r="I171" s="4">
        <v>0.02</v>
      </c>
      <c r="J171" s="4">
        <v>20.17</v>
      </c>
      <c r="K171" s="4">
        <v>15.74</v>
      </c>
      <c r="L171" s="4">
        <v>7.514</v>
      </c>
      <c r="M171" s="4">
        <v>57.79</v>
      </c>
      <c r="N171" s="4">
        <v>43.525</v>
      </c>
      <c r="O171" s="4">
        <v>3.45</v>
      </c>
      <c r="P171" s="4">
        <v>38.315</v>
      </c>
      <c r="R171" s="173">
        <f>(D171*U194)+(E171*V194)+(F171*W194)+(G171*X194)+(H171*Y194)+(I171*Z194)+(J171*AA194)+(K171*AB194)+(L171*AC194)+(M171*AD194)+(N171*AE194)+(O171*AF194)+(P171*AG194)</f>
        <v>66868336651.69</v>
      </c>
      <c r="T171" s="2">
        <v>41508</v>
      </c>
      <c r="U171" s="6">
        <v>50106687</v>
      </c>
      <c r="V171" s="6">
        <v>93864165</v>
      </c>
      <c r="W171" s="6">
        <v>47663693</v>
      </c>
      <c r="X171" s="6">
        <v>54895008</v>
      </c>
      <c r="Y171" s="6">
        <v>7645754</v>
      </c>
      <c r="Z171" s="6">
        <v>111698999</v>
      </c>
      <c r="AA171" s="6">
        <v>1571433448</v>
      </c>
      <c r="AB171" s="6">
        <v>885797264</v>
      </c>
      <c r="AC171" s="6">
        <v>356194433</v>
      </c>
      <c r="AD171" s="6">
        <v>44387915</v>
      </c>
      <c r="AE171" s="6">
        <v>112940227</v>
      </c>
      <c r="AF171" s="6">
        <v>10</v>
      </c>
      <c r="AG171" s="6">
        <v>54788714</v>
      </c>
    </row>
    <row r="172" spans="2:33" ht="15">
      <c r="B172" s="2">
        <v>41474</v>
      </c>
      <c r="C172" s="5">
        <v>3925.32</v>
      </c>
      <c r="D172" s="52">
        <v>77.9</v>
      </c>
      <c r="E172" s="52">
        <v>42.64</v>
      </c>
      <c r="F172" s="52">
        <v>6.451</v>
      </c>
      <c r="G172" s="4">
        <v>13.065</v>
      </c>
      <c r="H172" s="4">
        <v>12.44</v>
      </c>
      <c r="I172" s="4">
        <v>0.02</v>
      </c>
      <c r="J172" s="4">
        <v>20.145</v>
      </c>
      <c r="K172" s="4">
        <v>15.695</v>
      </c>
      <c r="L172" s="4">
        <v>7.475</v>
      </c>
      <c r="M172" s="4">
        <v>57.89</v>
      </c>
      <c r="N172" s="4">
        <v>43.275</v>
      </c>
      <c r="O172" s="4">
        <v>3.43</v>
      </c>
      <c r="P172" s="4">
        <v>38.47</v>
      </c>
      <c r="R172" s="173">
        <f>(D172*U195)+(E172*V195)+(F172*W195)+(G172*X195)+(H172*Y195)+(I172*Z195)+(J172*AA195)+(K172*AB195)+(L172*AC195)+(M172*AD195)+(N172*AE195)+(O172*AF195)+(P172*AG195)</f>
        <v>66814202675.473</v>
      </c>
      <c r="T172" s="2">
        <v>41507</v>
      </c>
      <c r="U172" s="6">
        <v>50106687</v>
      </c>
      <c r="V172" s="6">
        <v>93864165</v>
      </c>
      <c r="W172" s="6">
        <v>47663693</v>
      </c>
      <c r="X172" s="6">
        <v>54895008</v>
      </c>
      <c r="Y172" s="6">
        <v>7645754</v>
      </c>
      <c r="Z172" s="6">
        <v>111698999</v>
      </c>
      <c r="AA172" s="6">
        <v>1571433448</v>
      </c>
      <c r="AB172" s="6">
        <v>885797264</v>
      </c>
      <c r="AC172" s="6">
        <v>356194433</v>
      </c>
      <c r="AD172" s="6">
        <v>44387915</v>
      </c>
      <c r="AE172" s="6">
        <v>112940227</v>
      </c>
      <c r="AF172" s="6">
        <v>10</v>
      </c>
      <c r="AG172" s="6">
        <v>54788714</v>
      </c>
    </row>
    <row r="173" spans="2:33" ht="15">
      <c r="B173" s="2">
        <v>41473</v>
      </c>
      <c r="C173" s="5">
        <v>3927.79</v>
      </c>
      <c r="D173" s="52">
        <v>77.62</v>
      </c>
      <c r="E173" s="52">
        <v>42.215</v>
      </c>
      <c r="F173" s="52">
        <v>6.39</v>
      </c>
      <c r="G173" s="4">
        <v>13.15</v>
      </c>
      <c r="H173" s="4">
        <v>12.4</v>
      </c>
      <c r="I173" s="4">
        <v>0.02</v>
      </c>
      <c r="J173" s="4">
        <v>20.11</v>
      </c>
      <c r="K173" s="4">
        <v>15.585</v>
      </c>
      <c r="L173" s="4">
        <v>7.494</v>
      </c>
      <c r="M173" s="4">
        <v>58.23</v>
      </c>
      <c r="N173" s="4">
        <v>43.25</v>
      </c>
      <c r="O173" s="4">
        <v>3.45</v>
      </c>
      <c r="P173" s="4">
        <v>38.14</v>
      </c>
      <c r="R173" s="173">
        <f>(D173*U196)+(E173*V196)+(F173*W196)+(G173*X196)+(H173*Y196)+(I173*Z196)+(J173*AA196)+(K173*AB196)+(L173*AC196)+(M173*AD196)+(N173*AE196)+(O173*AF196)+(P173*AG196)</f>
        <v>66610251227.747</v>
      </c>
      <c r="T173" s="2">
        <v>41506</v>
      </c>
      <c r="U173" s="6">
        <v>50106687</v>
      </c>
      <c r="V173" s="6">
        <v>93864165</v>
      </c>
      <c r="W173" s="6">
        <v>47663693</v>
      </c>
      <c r="X173" s="6">
        <v>54895008</v>
      </c>
      <c r="Y173" s="6">
        <v>7645754</v>
      </c>
      <c r="Z173" s="6">
        <v>111698999</v>
      </c>
      <c r="AA173" s="6">
        <v>1571433448</v>
      </c>
      <c r="AB173" s="6">
        <v>885797264</v>
      </c>
      <c r="AC173" s="6">
        <v>356194433</v>
      </c>
      <c r="AD173" s="6">
        <v>44387915</v>
      </c>
      <c r="AE173" s="6">
        <v>112940227</v>
      </c>
      <c r="AF173" s="6">
        <v>10</v>
      </c>
      <c r="AG173" s="6">
        <v>54788714</v>
      </c>
    </row>
    <row r="174" spans="2:33" ht="15">
      <c r="B174" s="2">
        <v>41472</v>
      </c>
      <c r="C174" s="5">
        <v>3872.02</v>
      </c>
      <c r="D174" s="52">
        <v>76.42</v>
      </c>
      <c r="E174" s="52">
        <v>41.66</v>
      </c>
      <c r="F174" s="52">
        <v>6.312</v>
      </c>
      <c r="G174" s="4">
        <v>13.2</v>
      </c>
      <c r="H174" s="4">
        <v>12.1</v>
      </c>
      <c r="I174" s="4">
        <v>0.03</v>
      </c>
      <c r="J174" s="4">
        <v>19.84</v>
      </c>
      <c r="K174" s="4">
        <v>15.45</v>
      </c>
      <c r="L174" s="4">
        <v>7.432</v>
      </c>
      <c r="M174" s="4">
        <v>56.86</v>
      </c>
      <c r="N174" s="4">
        <v>42.4</v>
      </c>
      <c r="O174" s="4">
        <v>3.43</v>
      </c>
      <c r="P174" s="4">
        <v>37.81</v>
      </c>
      <c r="R174" s="173">
        <f>(D174*U197)+(E174*V197)+(F174*W197)+(G174*X197)+(H174*Y197)+(I174*Z197)+(J174*AA197)+(K174*AB197)+(L174*AC197)+(M174*AD197)+(N174*AE197)+(O174*AF197)+(P174*AG197)</f>
        <v>65755034209.14201</v>
      </c>
      <c r="T174" s="2">
        <v>41505</v>
      </c>
      <c r="U174" s="6">
        <v>50106687</v>
      </c>
      <c r="V174" s="6">
        <v>93864165</v>
      </c>
      <c r="W174" s="6">
        <v>47663693</v>
      </c>
      <c r="X174" s="6">
        <v>54895008</v>
      </c>
      <c r="Y174" s="6">
        <v>7645754</v>
      </c>
      <c r="Z174" s="6">
        <v>111698999</v>
      </c>
      <c r="AA174" s="6">
        <v>1571433448</v>
      </c>
      <c r="AB174" s="6">
        <v>885797264</v>
      </c>
      <c r="AC174" s="6">
        <v>356194433</v>
      </c>
      <c r="AD174" s="6">
        <v>44387915</v>
      </c>
      <c r="AE174" s="6">
        <v>112940227</v>
      </c>
      <c r="AF174" s="6">
        <v>10</v>
      </c>
      <c r="AG174" s="6">
        <v>54788714</v>
      </c>
    </row>
    <row r="175" spans="2:33" ht="15">
      <c r="B175" s="2">
        <v>41471</v>
      </c>
      <c r="C175" s="5">
        <v>3851.03</v>
      </c>
      <c r="D175" s="52">
        <v>76.11</v>
      </c>
      <c r="E175" s="52">
        <v>41.625</v>
      </c>
      <c r="F175" s="52">
        <v>6.561</v>
      </c>
      <c r="G175" s="4">
        <v>13.375</v>
      </c>
      <c r="H175" s="4">
        <v>12.055</v>
      </c>
      <c r="I175" s="4">
        <v>0.02</v>
      </c>
      <c r="J175" s="4">
        <v>19.95</v>
      </c>
      <c r="K175" s="4">
        <v>15.335</v>
      </c>
      <c r="L175" s="4">
        <v>7.391</v>
      </c>
      <c r="M175" s="4">
        <v>56.83</v>
      </c>
      <c r="N175" s="4">
        <v>42.65</v>
      </c>
      <c r="O175" s="4">
        <v>3.43</v>
      </c>
      <c r="P175" s="4">
        <v>38.06</v>
      </c>
      <c r="R175" s="173">
        <f>(D175*U198)+(E175*V198)+(F175*W198)+(G175*X198)+(H175*Y198)+(I175*Z198)+(J175*AA198)+(K175*AB198)+(L175*AC198)+(M175*AD198)+(N175*AE198)+(O175*AF198)+(P175*AG198)</f>
        <v>65853217347.401</v>
      </c>
      <c r="T175" s="2">
        <v>41502</v>
      </c>
      <c r="U175" s="6">
        <v>50106687</v>
      </c>
      <c r="V175" s="6">
        <v>93864165</v>
      </c>
      <c r="W175" s="6">
        <v>47663693</v>
      </c>
      <c r="X175" s="6">
        <v>54895008</v>
      </c>
      <c r="Y175" s="6">
        <v>7645754</v>
      </c>
      <c r="Z175" s="6">
        <v>111698999</v>
      </c>
      <c r="AA175" s="6">
        <v>1571433448</v>
      </c>
      <c r="AB175" s="6">
        <v>885797264</v>
      </c>
      <c r="AC175" s="6">
        <v>356194433</v>
      </c>
      <c r="AD175" s="6">
        <v>44387915</v>
      </c>
      <c r="AE175" s="6">
        <v>112940227</v>
      </c>
      <c r="AF175" s="6">
        <v>10</v>
      </c>
      <c r="AG175" s="6">
        <v>54788714</v>
      </c>
    </row>
    <row r="176" spans="2:33" ht="15">
      <c r="B176" s="2">
        <v>41470</v>
      </c>
      <c r="C176" s="5">
        <v>3878.58</v>
      </c>
      <c r="D176" s="52">
        <v>76.04</v>
      </c>
      <c r="E176" s="52">
        <v>41.84</v>
      </c>
      <c r="F176" s="52">
        <v>6.611</v>
      </c>
      <c r="G176" s="4">
        <v>13.1</v>
      </c>
      <c r="H176" s="4">
        <v>12.025</v>
      </c>
      <c r="I176" s="4">
        <v>0.02</v>
      </c>
      <c r="J176" s="4">
        <v>19.805</v>
      </c>
      <c r="K176" s="4">
        <v>15.395</v>
      </c>
      <c r="L176" s="4">
        <v>7.4</v>
      </c>
      <c r="M176" s="4">
        <v>56.64</v>
      </c>
      <c r="N176" s="4">
        <v>43.08</v>
      </c>
      <c r="O176" s="4">
        <v>3.45</v>
      </c>
      <c r="P176" s="4">
        <v>38.49</v>
      </c>
      <c r="R176" s="173">
        <f>(D176*U199)+(E176*V199)+(F176*W199)+(G176*X199)+(H176*Y199)+(I176*Z199)+(J176*AA199)+(K176*AB199)+(L176*AC199)+(M176*AD199)+(N176*AE199)+(O176*AF199)+(P176*AG199)</f>
        <v>65749133836.373</v>
      </c>
      <c r="T176" s="2">
        <v>41501</v>
      </c>
      <c r="U176" s="6">
        <v>50106687</v>
      </c>
      <c r="V176" s="6">
        <v>93864165</v>
      </c>
      <c r="W176" s="6">
        <v>47663693</v>
      </c>
      <c r="X176" s="6">
        <v>54895008</v>
      </c>
      <c r="Y176" s="6">
        <v>7645754</v>
      </c>
      <c r="Z176" s="6">
        <v>111698999</v>
      </c>
      <c r="AA176" s="6">
        <v>1571433448</v>
      </c>
      <c r="AB176" s="6">
        <v>885797264</v>
      </c>
      <c r="AC176" s="6">
        <v>356194433</v>
      </c>
      <c r="AD176" s="6">
        <v>44387915</v>
      </c>
      <c r="AE176" s="6">
        <v>112940227</v>
      </c>
      <c r="AF176" s="6">
        <v>10</v>
      </c>
      <c r="AG176" s="6">
        <v>54788714</v>
      </c>
    </row>
    <row r="177" spans="2:33" ht="15">
      <c r="B177" s="2">
        <v>41467</v>
      </c>
      <c r="C177" s="5">
        <v>3855.09</v>
      </c>
      <c r="D177" s="52">
        <v>75.67</v>
      </c>
      <c r="E177" s="52">
        <v>41.27</v>
      </c>
      <c r="F177" s="52">
        <v>6.63</v>
      </c>
      <c r="G177" s="4">
        <v>13.2</v>
      </c>
      <c r="H177" s="4">
        <v>11.89</v>
      </c>
      <c r="I177" s="4">
        <v>0.03</v>
      </c>
      <c r="J177" s="4">
        <v>19.925</v>
      </c>
      <c r="K177" s="4">
        <v>15.315</v>
      </c>
      <c r="L177" s="4">
        <v>7.287</v>
      </c>
      <c r="M177" s="4">
        <v>56.78</v>
      </c>
      <c r="N177" s="4">
        <v>42.655</v>
      </c>
      <c r="O177" s="4">
        <v>3.44</v>
      </c>
      <c r="P177" s="4">
        <v>38.3</v>
      </c>
      <c r="R177" s="173">
        <f>(D177*U200)+(E177*V200)+(F177*W200)+(G177*X200)+(H177*Y200)+(I177*Z200)+(J177*AA200)+(K177*AB200)+(L177*AC200)+(M177*AD200)+(N177*AE200)+(O177*AF200)+(P177*AG200)</f>
        <v>65708834829.875984</v>
      </c>
      <c r="T177" s="2">
        <v>41500</v>
      </c>
      <c r="U177" s="6">
        <v>50106687</v>
      </c>
      <c r="V177" s="6">
        <v>93864165</v>
      </c>
      <c r="W177" s="6">
        <v>47663693</v>
      </c>
      <c r="X177" s="6">
        <v>54895008</v>
      </c>
      <c r="Y177" s="6">
        <v>7645754</v>
      </c>
      <c r="Z177" s="6">
        <v>111698999</v>
      </c>
      <c r="AA177" s="6">
        <v>1571433448</v>
      </c>
      <c r="AB177" s="6">
        <v>885797264</v>
      </c>
      <c r="AC177" s="6">
        <v>356194433</v>
      </c>
      <c r="AD177" s="6">
        <v>44387915</v>
      </c>
      <c r="AE177" s="6">
        <v>112940227</v>
      </c>
      <c r="AF177" s="6">
        <v>10</v>
      </c>
      <c r="AG177" s="6">
        <v>54788714</v>
      </c>
    </row>
    <row r="178" spans="2:33" ht="15">
      <c r="B178" s="2">
        <v>41466</v>
      </c>
      <c r="C178" s="5">
        <v>3868.98</v>
      </c>
      <c r="D178" s="52">
        <v>75.82</v>
      </c>
      <c r="E178" s="52">
        <v>41.36</v>
      </c>
      <c r="F178" s="52">
        <v>6.46</v>
      </c>
      <c r="G178" s="4">
        <v>13.04</v>
      </c>
      <c r="H178" s="4">
        <v>11.89</v>
      </c>
      <c r="I178" s="4">
        <v>0.03</v>
      </c>
      <c r="J178" s="4">
        <v>19.74</v>
      </c>
      <c r="K178" s="4">
        <v>15.48</v>
      </c>
      <c r="L178" s="4">
        <v>7.374</v>
      </c>
      <c r="M178" s="4">
        <v>56.05</v>
      </c>
      <c r="N178" s="4">
        <v>42.8</v>
      </c>
      <c r="O178" s="4">
        <v>3.44</v>
      </c>
      <c r="P178" s="4">
        <v>38.275</v>
      </c>
      <c r="R178" s="173">
        <f>(D178*U201)+(E178*V201)+(F178*W201)+(G178*X201)+(H178*Y201)+(I178*Z201)+(J178*AA201)+(K178*AB201)+(L178*AC201)+(M178*AD201)+(N178*AE201)+(O178*AF201)+(P178*AG201)</f>
        <v>65576946292.152</v>
      </c>
      <c r="T178" s="2">
        <v>41499</v>
      </c>
      <c r="U178" s="6">
        <v>50106687</v>
      </c>
      <c r="V178" s="6">
        <v>93864165</v>
      </c>
      <c r="W178" s="6">
        <v>47663693</v>
      </c>
      <c r="X178" s="6">
        <v>54895008</v>
      </c>
      <c r="Y178" s="6">
        <v>7645754</v>
      </c>
      <c r="Z178" s="6">
        <v>111698999</v>
      </c>
      <c r="AA178" s="6">
        <v>1571433448</v>
      </c>
      <c r="AB178" s="6">
        <v>885797264</v>
      </c>
      <c r="AC178" s="6">
        <v>356194433</v>
      </c>
      <c r="AD178" s="6">
        <v>44387915</v>
      </c>
      <c r="AE178" s="6">
        <v>112940227</v>
      </c>
      <c r="AF178" s="6">
        <v>10</v>
      </c>
      <c r="AG178" s="6">
        <v>54788714</v>
      </c>
    </row>
    <row r="179" spans="2:33" ht="15">
      <c r="B179" s="2">
        <v>41465</v>
      </c>
      <c r="C179" s="5">
        <v>3840.53</v>
      </c>
      <c r="D179" s="52">
        <v>74.9</v>
      </c>
      <c r="E179" s="52">
        <v>41.51</v>
      </c>
      <c r="F179" s="52">
        <v>6.466</v>
      </c>
      <c r="G179" s="4">
        <v>13.1</v>
      </c>
      <c r="H179" s="4">
        <v>11.75</v>
      </c>
      <c r="I179" s="4">
        <v>0.03</v>
      </c>
      <c r="J179" s="4">
        <v>19.805</v>
      </c>
      <c r="K179" s="4">
        <v>15.225</v>
      </c>
      <c r="L179" s="4">
        <v>7.275</v>
      </c>
      <c r="M179" s="4">
        <v>57.25</v>
      </c>
      <c r="N179" s="4">
        <v>42.61</v>
      </c>
      <c r="O179" s="4">
        <v>3.51</v>
      </c>
      <c r="P179" s="4">
        <v>37.67</v>
      </c>
      <c r="R179" s="173">
        <f>(D179*U202)+(E179*V202)+(F179*W202)+(G179*X202)+(H179*Y202)+(I179*Z202)+(J179*AA202)+(K179*AB202)+(L179*AC202)+(M179*AD202)+(N179*AE202)+(O179*AF202)+(P179*AG202)</f>
        <v>65387098348.47299</v>
      </c>
      <c r="T179" s="2">
        <v>41498</v>
      </c>
      <c r="U179" s="6">
        <v>50106687</v>
      </c>
      <c r="V179" s="6">
        <v>93864165</v>
      </c>
      <c r="W179" s="6">
        <v>47663693</v>
      </c>
      <c r="X179" s="6">
        <v>54895008</v>
      </c>
      <c r="Y179" s="6">
        <v>7645754</v>
      </c>
      <c r="Z179" s="6">
        <v>111698999</v>
      </c>
      <c r="AA179" s="6">
        <v>1571433448</v>
      </c>
      <c r="AB179" s="6">
        <v>885797264</v>
      </c>
      <c r="AC179" s="6">
        <v>356194433</v>
      </c>
      <c r="AD179" s="6">
        <v>44387915</v>
      </c>
      <c r="AE179" s="6">
        <v>112940227</v>
      </c>
      <c r="AF179" s="6">
        <v>10</v>
      </c>
      <c r="AG179" s="6">
        <v>54788714</v>
      </c>
    </row>
    <row r="180" spans="2:33" ht="15">
      <c r="B180" s="2">
        <v>41464</v>
      </c>
      <c r="C180" s="5">
        <v>3843.56</v>
      </c>
      <c r="D180" s="52">
        <v>74.72</v>
      </c>
      <c r="E180" s="52">
        <v>41.725</v>
      </c>
      <c r="F180" s="52">
        <v>6.635</v>
      </c>
      <c r="G180" s="4">
        <v>12.93</v>
      </c>
      <c r="H180" s="4">
        <v>11.625</v>
      </c>
      <c r="I180" s="4">
        <v>0.02</v>
      </c>
      <c r="J180" s="4">
        <v>19.4</v>
      </c>
      <c r="K180" s="4">
        <v>15.335</v>
      </c>
      <c r="L180" s="4">
        <v>7.343</v>
      </c>
      <c r="M180" s="4">
        <v>57.56</v>
      </c>
      <c r="N180" s="4">
        <v>42.61</v>
      </c>
      <c r="O180" s="4">
        <v>3.45</v>
      </c>
      <c r="P180" s="4">
        <v>37.425</v>
      </c>
      <c r="R180" s="173">
        <f>(D180*U203)+(E180*V203)+(F180*W203)+(G180*X203)+(H180*Y203)+(I180*Z203)+(J180*AA203)+(K180*AB203)+(L180*AC203)+(M180*AD203)+(N180*AE203)+(O180*AF203)+(P180*AG203)</f>
        <v>64880475635.968994</v>
      </c>
      <c r="T180" s="2">
        <v>41495</v>
      </c>
      <c r="U180" s="6">
        <v>50106687</v>
      </c>
      <c r="V180" s="6">
        <v>93864165</v>
      </c>
      <c r="W180" s="6">
        <v>47663693</v>
      </c>
      <c r="X180" s="6">
        <v>54895008</v>
      </c>
      <c r="Y180" s="6">
        <v>7645754</v>
      </c>
      <c r="Z180" s="6">
        <v>111698999</v>
      </c>
      <c r="AA180" s="6">
        <v>1571433448</v>
      </c>
      <c r="AB180" s="6">
        <v>885797264</v>
      </c>
      <c r="AC180" s="6">
        <v>356194433</v>
      </c>
      <c r="AD180" s="6">
        <v>44387915</v>
      </c>
      <c r="AE180" s="6">
        <v>112940227</v>
      </c>
      <c r="AF180" s="6">
        <v>10</v>
      </c>
      <c r="AG180" s="6">
        <v>54788714</v>
      </c>
    </row>
    <row r="181" spans="2:33" ht="15">
      <c r="B181" s="2">
        <v>41463</v>
      </c>
      <c r="C181" s="5">
        <v>3823.83</v>
      </c>
      <c r="D181" s="52">
        <v>74.37</v>
      </c>
      <c r="E181" s="52">
        <v>41.66</v>
      </c>
      <c r="F181" s="52">
        <v>6.678</v>
      </c>
      <c r="G181" s="4">
        <v>12.675</v>
      </c>
      <c r="H181" s="4">
        <v>11.385</v>
      </c>
      <c r="I181" s="4">
        <v>0.02</v>
      </c>
      <c r="J181" s="4">
        <v>17.755</v>
      </c>
      <c r="K181" s="4">
        <v>15.335</v>
      </c>
      <c r="L181" s="4">
        <v>7.215</v>
      </c>
      <c r="M181" s="4">
        <v>55.63</v>
      </c>
      <c r="N181" s="4">
        <v>42.225</v>
      </c>
      <c r="O181" s="4">
        <v>3.3</v>
      </c>
      <c r="P181" s="4">
        <v>37.16</v>
      </c>
      <c r="R181" s="173">
        <f>(D181*U204)+(E181*V204)+(F181*W204)+(G181*X204)+(H181*Y204)+(I181*Z204)+(J181*AA204)+(K181*AB204)+(L181*AC204)+(M181*AD204)+(N181*AE204)+(O181*AF204)+(P181*AG204)</f>
        <v>62068782872.15399</v>
      </c>
      <c r="T181" s="2">
        <v>41494</v>
      </c>
      <c r="U181" s="6">
        <v>50106687</v>
      </c>
      <c r="V181" s="6">
        <v>93864165</v>
      </c>
      <c r="W181" s="6">
        <v>47663693</v>
      </c>
      <c r="X181" s="6">
        <v>54895008</v>
      </c>
      <c r="Y181" s="6">
        <v>7645754</v>
      </c>
      <c r="Z181" s="6">
        <v>111698999</v>
      </c>
      <c r="AA181" s="6">
        <v>1571433448</v>
      </c>
      <c r="AB181" s="6">
        <v>885797264</v>
      </c>
      <c r="AC181" s="6">
        <v>356194433</v>
      </c>
      <c r="AD181" s="6">
        <v>44387915</v>
      </c>
      <c r="AE181" s="6">
        <v>112940227</v>
      </c>
      <c r="AF181" s="6">
        <v>10</v>
      </c>
      <c r="AG181" s="6">
        <v>54788714</v>
      </c>
    </row>
    <row r="182" spans="2:33" ht="15">
      <c r="B182" s="2">
        <v>41460</v>
      </c>
      <c r="C182" s="5">
        <v>3753.85</v>
      </c>
      <c r="D182" s="52">
        <v>74.03</v>
      </c>
      <c r="E182" s="52">
        <v>41.2</v>
      </c>
      <c r="F182" s="52">
        <v>6.68</v>
      </c>
      <c r="G182" s="4">
        <v>12.3</v>
      </c>
      <c r="H182" s="4">
        <v>11.195</v>
      </c>
      <c r="I182" s="4">
        <v>0.02</v>
      </c>
      <c r="J182" s="4">
        <v>17.72</v>
      </c>
      <c r="K182" s="4">
        <v>15.04</v>
      </c>
      <c r="L182" s="4">
        <v>7.098</v>
      </c>
      <c r="M182" s="4">
        <v>54.94</v>
      </c>
      <c r="N182" s="4">
        <v>41.515</v>
      </c>
      <c r="O182" s="4">
        <v>3.2</v>
      </c>
      <c r="P182" s="4">
        <v>36.365</v>
      </c>
      <c r="R182" s="173">
        <f>(D182*U205)+(E182*V205)+(F182*W205)+(G182*X205)+(H182*Y205)+(I182*Z205)+(J182*AA205)+(K182*AB205)+(L182*AC205)+(M182*AD205)+(N182*AE205)+(O182*AF205)+(P182*AG205)</f>
        <v>61293334359.468994</v>
      </c>
      <c r="T182" s="2">
        <v>41493</v>
      </c>
      <c r="U182" s="6">
        <v>50106687</v>
      </c>
      <c r="V182" s="6">
        <v>93864165</v>
      </c>
      <c r="W182" s="6">
        <v>47663693</v>
      </c>
      <c r="X182" s="6">
        <v>54895008</v>
      </c>
      <c r="Y182" s="6">
        <v>7645754</v>
      </c>
      <c r="Z182" s="6">
        <v>111698999</v>
      </c>
      <c r="AA182" s="6">
        <v>1571433448</v>
      </c>
      <c r="AB182" s="6">
        <v>885797264</v>
      </c>
      <c r="AC182" s="6">
        <v>356194433</v>
      </c>
      <c r="AD182" s="6">
        <v>44387915</v>
      </c>
      <c r="AE182" s="6">
        <v>112940227</v>
      </c>
      <c r="AF182" s="6">
        <v>10</v>
      </c>
      <c r="AG182" s="6">
        <v>54788714</v>
      </c>
    </row>
    <row r="183" spans="2:33" ht="15">
      <c r="B183" s="2">
        <v>41459</v>
      </c>
      <c r="C183" s="5">
        <v>3809.31</v>
      </c>
      <c r="D183" s="52">
        <v>74.15</v>
      </c>
      <c r="E183" s="52">
        <v>41.7</v>
      </c>
      <c r="F183" s="52">
        <v>6.901</v>
      </c>
      <c r="G183" s="4">
        <v>12.16</v>
      </c>
      <c r="H183" s="4">
        <v>11.23</v>
      </c>
      <c r="I183" s="4">
        <v>0.02</v>
      </c>
      <c r="J183" s="4">
        <v>17.84</v>
      </c>
      <c r="K183" s="4">
        <v>15.295</v>
      </c>
      <c r="L183" s="4">
        <v>7.259</v>
      </c>
      <c r="M183" s="4">
        <v>55.92</v>
      </c>
      <c r="N183" s="4">
        <v>41.785</v>
      </c>
      <c r="O183" s="4">
        <v>3.15</v>
      </c>
      <c r="P183" s="4">
        <v>36.445</v>
      </c>
      <c r="R183" s="173">
        <f>(D183*U206)+(E183*V206)+(F183*W206)+(G183*X206)+(H183*Y206)+(I183*Z206)+(J183*AA206)+(K183*AB206)+(L183*AC206)+(M183*AD206)+(N183*AE206)+(O183*AF206)+(P183*AG206)</f>
        <v>62184880360.725006</v>
      </c>
      <c r="T183" s="2">
        <v>41492</v>
      </c>
      <c r="U183" s="6">
        <v>50106687</v>
      </c>
      <c r="V183" s="6">
        <v>93864165</v>
      </c>
      <c r="W183" s="6">
        <v>47663693</v>
      </c>
      <c r="X183" s="6">
        <v>54895008</v>
      </c>
      <c r="Y183" s="6">
        <v>7645754</v>
      </c>
      <c r="Z183" s="6">
        <v>111698999</v>
      </c>
      <c r="AA183" s="6">
        <v>1571433448</v>
      </c>
      <c r="AB183" s="6">
        <v>885797264</v>
      </c>
      <c r="AC183" s="6">
        <v>356194433</v>
      </c>
      <c r="AD183" s="6">
        <v>44387915</v>
      </c>
      <c r="AE183" s="6">
        <v>112940227</v>
      </c>
      <c r="AF183" s="6">
        <v>10</v>
      </c>
      <c r="AG183" s="6">
        <v>54788714</v>
      </c>
    </row>
    <row r="184" spans="2:33" ht="15">
      <c r="B184" s="2">
        <v>41458</v>
      </c>
      <c r="C184" s="5">
        <v>3702.01</v>
      </c>
      <c r="D184" s="52">
        <v>74.2</v>
      </c>
      <c r="E184" s="52">
        <v>40.235</v>
      </c>
      <c r="F184" s="52">
        <v>6.739</v>
      </c>
      <c r="G184" s="4">
        <v>12.135</v>
      </c>
      <c r="H184" s="4">
        <v>11.065</v>
      </c>
      <c r="I184" s="4">
        <v>0.03</v>
      </c>
      <c r="J184" s="4">
        <v>17.42</v>
      </c>
      <c r="K184" s="4">
        <v>14.95</v>
      </c>
      <c r="L184" s="4">
        <v>7.115</v>
      </c>
      <c r="M184" s="4">
        <v>53.85</v>
      </c>
      <c r="N184" s="4">
        <v>40.57</v>
      </c>
      <c r="O184" s="4">
        <v>3.1</v>
      </c>
      <c r="P184" s="4">
        <v>35.33</v>
      </c>
      <c r="R184" s="173">
        <f>(D184*U207)+(E184*V207)+(F184*W207)+(G184*X207)+(H184*Y207)+(I184*Z207)+(J184*AA207)+(K184*AB207)+(L184*AC207)+(M184*AD207)+(N184*AE207)+(O184*AF207)+(P184*AG207)</f>
        <v>60738029087.017006</v>
      </c>
      <c r="T184" s="2">
        <v>41491</v>
      </c>
      <c r="U184" s="6">
        <v>50106687</v>
      </c>
      <c r="V184" s="6">
        <v>93864165</v>
      </c>
      <c r="W184" s="6">
        <v>47663693</v>
      </c>
      <c r="X184" s="6">
        <v>54895008</v>
      </c>
      <c r="Y184" s="6">
        <v>7645754</v>
      </c>
      <c r="Z184" s="6">
        <v>111698999</v>
      </c>
      <c r="AA184" s="6">
        <v>1571433448</v>
      </c>
      <c r="AB184" s="6">
        <v>885797264</v>
      </c>
      <c r="AC184" s="6">
        <v>356194433</v>
      </c>
      <c r="AD184" s="6">
        <v>44387915</v>
      </c>
      <c r="AE184" s="6">
        <v>112940227</v>
      </c>
      <c r="AF184" s="6">
        <v>10</v>
      </c>
      <c r="AG184" s="6">
        <v>54788714</v>
      </c>
    </row>
    <row r="185" spans="2:33" ht="15">
      <c r="B185" s="2">
        <v>41457</v>
      </c>
      <c r="C185" s="5">
        <v>3742.57</v>
      </c>
      <c r="D185" s="52">
        <v>74.17</v>
      </c>
      <c r="E185" s="52">
        <v>40.79</v>
      </c>
      <c r="F185" s="52">
        <v>6.85</v>
      </c>
      <c r="G185" s="4">
        <v>12.15</v>
      </c>
      <c r="H185" s="4">
        <v>11.135</v>
      </c>
      <c r="I185" s="4">
        <v>0.03</v>
      </c>
      <c r="J185" s="4">
        <v>17.7</v>
      </c>
      <c r="K185" s="4">
        <v>15.065</v>
      </c>
      <c r="L185" s="4">
        <v>7.205</v>
      </c>
      <c r="M185" s="4">
        <v>53.17</v>
      </c>
      <c r="N185" s="4">
        <v>40.655</v>
      </c>
      <c r="O185" s="4">
        <v>3.12</v>
      </c>
      <c r="P185" s="4">
        <v>35.59</v>
      </c>
      <c r="R185" s="173">
        <f>(D185*U208)+(E185*V208)+(F185*W208)+(G185*X208)+(H185*Y208)+(I185*Z208)+(J185*AA208)+(K185*AB208)+(L185*AC208)+(M185*AD208)+(N185*AE208)+(O185*AF208)+(P185*AG208)</f>
        <v>61359881612.340004</v>
      </c>
      <c r="T185" s="2">
        <v>41488</v>
      </c>
      <c r="U185" s="6">
        <v>50106687</v>
      </c>
      <c r="V185" s="6">
        <v>93864165</v>
      </c>
      <c r="W185" s="6">
        <v>47663693</v>
      </c>
      <c r="X185" s="6">
        <v>54895008</v>
      </c>
      <c r="Y185" s="6">
        <v>7645754</v>
      </c>
      <c r="Z185" s="6">
        <v>111698999</v>
      </c>
      <c r="AA185" s="6">
        <v>1571433448</v>
      </c>
      <c r="AB185" s="6">
        <v>885797264</v>
      </c>
      <c r="AC185" s="6">
        <v>356194433</v>
      </c>
      <c r="AD185" s="6">
        <v>44387915</v>
      </c>
      <c r="AE185" s="6">
        <v>112940227</v>
      </c>
      <c r="AF185" s="6">
        <v>10</v>
      </c>
      <c r="AG185" s="6">
        <v>54788714</v>
      </c>
    </row>
    <row r="186" spans="2:33" ht="15">
      <c r="B186" s="2">
        <v>41456</v>
      </c>
      <c r="C186" s="5">
        <v>3767.48</v>
      </c>
      <c r="D186" s="52">
        <v>74.46</v>
      </c>
      <c r="E186" s="52">
        <v>41.21</v>
      </c>
      <c r="F186" s="52">
        <v>6.962</v>
      </c>
      <c r="G186" s="4">
        <v>12.15</v>
      </c>
      <c r="H186" s="4">
        <v>11.13</v>
      </c>
      <c r="I186" s="4">
        <v>0.03</v>
      </c>
      <c r="J186" s="4">
        <v>17.665</v>
      </c>
      <c r="K186" s="4">
        <v>14.98</v>
      </c>
      <c r="L186" s="4">
        <v>7.25</v>
      </c>
      <c r="M186" s="4">
        <v>52.57</v>
      </c>
      <c r="N186" s="4">
        <v>40.545</v>
      </c>
      <c r="O186" s="4">
        <v>3.09</v>
      </c>
      <c r="P186" s="4">
        <v>35.81</v>
      </c>
      <c r="R186" s="173">
        <f>(D186*U209)+(E186*V209)+(F186*W209)+(G186*X209)+(H186*Y209)+(I186*Z209)+(J186*AA209)+(K186*AB209)+(L186*AC209)+(M186*AD209)+(N186*AE209)+(O186*AF209)+(P186*AG209)</f>
        <v>61279346774.48601</v>
      </c>
      <c r="T186" s="2">
        <v>41487</v>
      </c>
      <c r="U186" s="6">
        <v>50106687</v>
      </c>
      <c r="V186" s="6">
        <v>93864165</v>
      </c>
      <c r="W186" s="6">
        <v>47663693</v>
      </c>
      <c r="X186" s="6">
        <v>54895008</v>
      </c>
      <c r="Y186" s="6">
        <v>7645754</v>
      </c>
      <c r="Z186" s="6">
        <v>111698999</v>
      </c>
      <c r="AA186" s="6">
        <v>1571433448</v>
      </c>
      <c r="AB186" s="6">
        <v>885797264</v>
      </c>
      <c r="AC186" s="6">
        <v>356194433</v>
      </c>
      <c r="AD186" s="6">
        <v>44387915</v>
      </c>
      <c r="AE186" s="6">
        <v>112940227</v>
      </c>
      <c r="AF186" s="6">
        <v>10</v>
      </c>
      <c r="AG186" s="6">
        <v>54788714</v>
      </c>
    </row>
    <row r="187" spans="2:33" ht="15">
      <c r="B187" s="2">
        <v>41453</v>
      </c>
      <c r="C187" s="5">
        <v>3738.91</v>
      </c>
      <c r="D187" s="52">
        <v>74.71</v>
      </c>
      <c r="E187" s="52">
        <v>41.065</v>
      </c>
      <c r="F187" s="52">
        <v>6.892</v>
      </c>
      <c r="G187" s="4">
        <v>11.925</v>
      </c>
      <c r="H187" s="4">
        <v>11.025</v>
      </c>
      <c r="I187" s="4">
        <v>0.02</v>
      </c>
      <c r="J187" s="4">
        <v>17.835</v>
      </c>
      <c r="K187" s="4">
        <v>15.045</v>
      </c>
      <c r="L187" s="4">
        <v>7.268</v>
      </c>
      <c r="M187" s="4">
        <v>51.7</v>
      </c>
      <c r="N187" s="4">
        <v>40.125</v>
      </c>
      <c r="O187" s="4">
        <v>3.06</v>
      </c>
      <c r="P187" s="4">
        <v>35.875</v>
      </c>
      <c r="R187" s="173">
        <f>(D187*U210)+(E187*V210)+(F187*W210)+(G187*X210)+(H187*Y210)+(I187*Z210)+(J187*AA210)+(K187*AB210)+(L187*AC210)+(M187*AD210)+(N187*AE210)+(O187*AF210)+(P187*AG210)</f>
        <v>61508526647.115</v>
      </c>
      <c r="T187" s="2">
        <v>41486</v>
      </c>
      <c r="U187" s="6">
        <v>50106687</v>
      </c>
      <c r="V187" s="6">
        <v>93864165</v>
      </c>
      <c r="W187" s="6">
        <v>47663693</v>
      </c>
      <c r="X187" s="6">
        <v>54895008</v>
      </c>
      <c r="Y187" s="6">
        <v>7645754</v>
      </c>
      <c r="Z187" s="6">
        <v>111698999</v>
      </c>
      <c r="AA187" s="6">
        <v>1571433448</v>
      </c>
      <c r="AB187" s="6">
        <v>885797264</v>
      </c>
      <c r="AC187" s="6">
        <v>356194433</v>
      </c>
      <c r="AD187" s="6">
        <v>44387915</v>
      </c>
      <c r="AE187" s="6">
        <v>112940227</v>
      </c>
      <c r="AF187" s="6">
        <v>10</v>
      </c>
      <c r="AG187" s="6">
        <v>54788714</v>
      </c>
    </row>
    <row r="188" spans="2:33" ht="15">
      <c r="B188" s="2">
        <v>41452</v>
      </c>
      <c r="C188" s="5">
        <v>3762.19</v>
      </c>
      <c r="D188" s="52">
        <v>74.01</v>
      </c>
      <c r="E188" s="52">
        <v>41.56</v>
      </c>
      <c r="F188" s="52">
        <v>7.092</v>
      </c>
      <c r="G188" s="4">
        <v>12.095</v>
      </c>
      <c r="H188" s="4">
        <v>11.035</v>
      </c>
      <c r="I188" s="4">
        <v>0.03</v>
      </c>
      <c r="J188" s="4">
        <v>17.59</v>
      </c>
      <c r="K188" s="4">
        <v>15.145</v>
      </c>
      <c r="L188" s="4">
        <v>7.395</v>
      </c>
      <c r="M188" s="4">
        <v>52.92</v>
      </c>
      <c r="N188" s="4">
        <v>40.545</v>
      </c>
      <c r="O188" s="4">
        <v>3.06</v>
      </c>
      <c r="P188" s="4">
        <v>36.075</v>
      </c>
      <c r="R188" s="173">
        <f>(D188*U211)+(E188*V211)+(F188*W211)+(G188*X211)+(H188*Y211)+(I188*Z211)+(J188*AA211)+(K188*AB211)+(L188*AC211)+(M188*AD211)+(N188*AE211)+(O188*AF211)+(P188*AG211)</f>
        <v>61401130826.786</v>
      </c>
      <c r="T188" s="2">
        <v>41485</v>
      </c>
      <c r="U188" s="6">
        <v>50106687</v>
      </c>
      <c r="V188" s="6">
        <v>93864165</v>
      </c>
      <c r="W188" s="6">
        <v>47663693</v>
      </c>
      <c r="X188" s="6">
        <v>54895008</v>
      </c>
      <c r="Y188" s="6">
        <v>7645754</v>
      </c>
      <c r="Z188" s="6">
        <v>111698999</v>
      </c>
      <c r="AA188" s="6">
        <v>1571433448</v>
      </c>
      <c r="AB188" s="6">
        <v>885797264</v>
      </c>
      <c r="AC188" s="6">
        <v>356194433</v>
      </c>
      <c r="AD188" s="6">
        <v>44387915</v>
      </c>
      <c r="AE188" s="6">
        <v>112940227</v>
      </c>
      <c r="AF188" s="6">
        <v>10</v>
      </c>
      <c r="AG188" s="6">
        <v>54788714</v>
      </c>
    </row>
    <row r="189" spans="2:33" ht="15">
      <c r="B189" s="2">
        <v>41451</v>
      </c>
      <c r="C189" s="5">
        <v>3726.04</v>
      </c>
      <c r="D189" s="52">
        <v>72.62</v>
      </c>
      <c r="E189" s="52">
        <v>41.37</v>
      </c>
      <c r="F189" s="52">
        <v>6.961</v>
      </c>
      <c r="G189" s="4">
        <v>12.095</v>
      </c>
      <c r="H189" s="4">
        <v>11.095</v>
      </c>
      <c r="I189" s="4">
        <v>0.03</v>
      </c>
      <c r="J189" s="4">
        <v>17.45</v>
      </c>
      <c r="K189" s="4">
        <v>14.985</v>
      </c>
      <c r="L189" s="4">
        <v>7.38</v>
      </c>
      <c r="M189" s="4">
        <v>52.78</v>
      </c>
      <c r="N189" s="4">
        <v>40.045</v>
      </c>
      <c r="O189" s="4">
        <v>3.16</v>
      </c>
      <c r="P189" s="4">
        <v>36.095</v>
      </c>
      <c r="R189" s="173">
        <f>(D189*U212)+(E189*V212)+(F189*W212)+(G189*X212)+(H189*Y212)+(I189*Z212)+(J189*AA212)+(K189*AB212)+(L189*AC212)+(M189*AD212)+(N189*AE212)+(O189*AF212)+(P189*AG212)</f>
        <v>60875261501.518</v>
      </c>
      <c r="T189" s="2">
        <v>41484</v>
      </c>
      <c r="U189" s="6">
        <v>50106687</v>
      </c>
      <c r="V189" s="6">
        <v>93864165</v>
      </c>
      <c r="W189" s="6">
        <v>47663693</v>
      </c>
      <c r="X189" s="6">
        <v>54895008</v>
      </c>
      <c r="Y189" s="6">
        <v>7645754</v>
      </c>
      <c r="Z189" s="6">
        <v>111698999</v>
      </c>
      <c r="AA189" s="6">
        <v>1571433448</v>
      </c>
      <c r="AB189" s="6">
        <v>885797264</v>
      </c>
      <c r="AC189" s="6">
        <v>356194433</v>
      </c>
      <c r="AD189" s="6">
        <v>44387915</v>
      </c>
      <c r="AE189" s="6">
        <v>112940227</v>
      </c>
      <c r="AF189" s="6">
        <v>10</v>
      </c>
      <c r="AG189" s="6">
        <v>54788714</v>
      </c>
    </row>
    <row r="190" spans="2:33" ht="15">
      <c r="B190" s="2">
        <v>41450</v>
      </c>
      <c r="C190" s="5">
        <v>3649.82</v>
      </c>
      <c r="D190" s="52">
        <v>70.91</v>
      </c>
      <c r="E190" s="52">
        <v>40.745</v>
      </c>
      <c r="F190" s="52">
        <v>6.81</v>
      </c>
      <c r="G190" s="4">
        <v>11.81</v>
      </c>
      <c r="H190" s="4">
        <v>10.82</v>
      </c>
      <c r="I190" s="4">
        <v>0.02</v>
      </c>
      <c r="J190" s="4">
        <v>17.165</v>
      </c>
      <c r="K190" s="4">
        <v>14.565</v>
      </c>
      <c r="L190" s="4">
        <v>7.206</v>
      </c>
      <c r="M190" s="4">
        <v>53.53</v>
      </c>
      <c r="N190" s="4">
        <v>39.635</v>
      </c>
      <c r="O190" s="4">
        <v>3.1</v>
      </c>
      <c r="P190" s="4">
        <v>36</v>
      </c>
      <c r="R190" s="173">
        <f>(D190*U213)+(E190*V213)+(F190*W213)+(G190*X213)+(H190*Y213)+(I190*Z213)+(J190*AA213)+(K190*AB213)+(L190*AC213)+(M190*AD213)+(N190*AE213)+(O190*AF213)+(P190*AG213)</f>
        <v>59801063554.552986</v>
      </c>
      <c r="T190" s="2">
        <v>41481</v>
      </c>
      <c r="U190" s="6">
        <v>50106687</v>
      </c>
      <c r="V190" s="6">
        <v>93864165</v>
      </c>
      <c r="W190" s="6">
        <v>47663693</v>
      </c>
      <c r="X190" s="6">
        <v>54895008</v>
      </c>
      <c r="Y190" s="6">
        <v>7645754</v>
      </c>
      <c r="Z190" s="6">
        <v>111698999</v>
      </c>
      <c r="AA190" s="6">
        <v>1571433448</v>
      </c>
      <c r="AB190" s="6">
        <v>885797264</v>
      </c>
      <c r="AC190" s="6">
        <v>356194433</v>
      </c>
      <c r="AD190" s="6">
        <v>44387915</v>
      </c>
      <c r="AE190" s="6">
        <v>112940227</v>
      </c>
      <c r="AF190" s="6">
        <v>10</v>
      </c>
      <c r="AG190" s="6">
        <v>54788714</v>
      </c>
    </row>
    <row r="191" spans="2:33" ht="15">
      <c r="B191" s="2">
        <v>41449</v>
      </c>
      <c r="C191" s="5">
        <v>3595.63</v>
      </c>
      <c r="D191" s="52">
        <v>70.52</v>
      </c>
      <c r="E191" s="52">
        <v>39.61</v>
      </c>
      <c r="F191" s="52">
        <v>6.591</v>
      </c>
      <c r="G191" s="4">
        <v>11.76</v>
      </c>
      <c r="H191" s="4">
        <v>10.645</v>
      </c>
      <c r="I191" s="4">
        <v>0.02</v>
      </c>
      <c r="J191" s="4">
        <v>17.16</v>
      </c>
      <c r="K191" s="4">
        <v>14.525</v>
      </c>
      <c r="L191" s="4">
        <v>7.116</v>
      </c>
      <c r="M191" s="4">
        <v>50.35</v>
      </c>
      <c r="N191" s="4">
        <v>38.825</v>
      </c>
      <c r="O191" s="4">
        <v>3.1</v>
      </c>
      <c r="P191" s="4">
        <v>35.47</v>
      </c>
      <c r="R191" s="173">
        <f>(D191*U214)+(E191*V214)+(F191*W214)+(G191*X214)+(H191*Y214)+(I191*Z214)+(J191*AA214)+(K191*AB214)+(L191*AC214)+(M191*AD214)+(N191*AE214)+(O191*AF214)+(P191*AG214)</f>
        <v>59321989272.495995</v>
      </c>
      <c r="T191" s="2">
        <v>41480</v>
      </c>
      <c r="U191" s="6">
        <v>50106687</v>
      </c>
      <c r="V191" s="6">
        <v>93864165</v>
      </c>
      <c r="W191" s="6">
        <v>47663693</v>
      </c>
      <c r="X191" s="6">
        <v>54895008</v>
      </c>
      <c r="Y191" s="6">
        <v>7645754</v>
      </c>
      <c r="Z191" s="6">
        <v>111698999</v>
      </c>
      <c r="AA191" s="6">
        <v>1571433448</v>
      </c>
      <c r="AB191" s="6">
        <v>885797264</v>
      </c>
      <c r="AC191" s="6">
        <v>356194433</v>
      </c>
      <c r="AD191" s="6">
        <v>44387915</v>
      </c>
      <c r="AE191" s="6">
        <v>112940227</v>
      </c>
      <c r="AF191" s="6">
        <v>10</v>
      </c>
      <c r="AG191" s="6">
        <v>54788714</v>
      </c>
    </row>
    <row r="192" spans="2:33" ht="15">
      <c r="B192" s="2">
        <v>41446</v>
      </c>
      <c r="C192" s="5">
        <v>3658.04</v>
      </c>
      <c r="D192" s="52">
        <v>72</v>
      </c>
      <c r="E192" s="52">
        <v>40.75</v>
      </c>
      <c r="F192" s="52">
        <v>6.859</v>
      </c>
      <c r="G192" s="4">
        <v>12.235</v>
      </c>
      <c r="H192" s="4">
        <v>10.87</v>
      </c>
      <c r="I192" s="4">
        <v>0.02</v>
      </c>
      <c r="J192" s="4">
        <v>17.34</v>
      </c>
      <c r="K192" s="4">
        <v>14.825</v>
      </c>
      <c r="L192" s="4">
        <v>7.281</v>
      </c>
      <c r="M192" s="4">
        <v>51.72</v>
      </c>
      <c r="N192" s="4">
        <v>39.62</v>
      </c>
      <c r="O192" s="4">
        <v>3.2</v>
      </c>
      <c r="P192" s="4">
        <v>36.06</v>
      </c>
      <c r="R192" s="173">
        <f>(D192*U215)+(E192*V215)+(F192*W215)+(G192*X215)+(H192*Y215)+(I192*Z215)+(J192*AA215)+(K192*AB215)+(L192*AC215)+(M192*AD215)+(N192*AE215)+(O192*AF215)+(P192*AG215)</f>
        <v>60337896345.42999</v>
      </c>
      <c r="T192" s="2">
        <v>41479</v>
      </c>
      <c r="U192" s="6">
        <v>50106687</v>
      </c>
      <c r="V192" s="6">
        <v>93864165</v>
      </c>
      <c r="W192" s="6">
        <v>47663693</v>
      </c>
      <c r="X192" s="6">
        <v>54895008</v>
      </c>
      <c r="Y192" s="6">
        <v>7645754</v>
      </c>
      <c r="Z192" s="6">
        <v>111698999</v>
      </c>
      <c r="AA192" s="6">
        <v>1571433448</v>
      </c>
      <c r="AB192" s="6">
        <v>885797264</v>
      </c>
      <c r="AC192" s="6">
        <v>356194433</v>
      </c>
      <c r="AD192" s="6">
        <v>44387915</v>
      </c>
      <c r="AE192" s="6">
        <v>112940227</v>
      </c>
      <c r="AF192" s="6">
        <v>10</v>
      </c>
      <c r="AG192" s="6">
        <v>54788714</v>
      </c>
    </row>
    <row r="193" spans="2:33" ht="15">
      <c r="B193" s="2">
        <v>41445</v>
      </c>
      <c r="C193" s="5">
        <v>3698.93</v>
      </c>
      <c r="D193" s="52">
        <v>72.47</v>
      </c>
      <c r="E193" s="52">
        <v>41.265</v>
      </c>
      <c r="F193" s="52">
        <v>6.923</v>
      </c>
      <c r="G193" s="4">
        <v>12.755</v>
      </c>
      <c r="H193" s="4">
        <v>11.165</v>
      </c>
      <c r="I193" s="4">
        <v>0.03</v>
      </c>
      <c r="J193" s="4">
        <v>17.52</v>
      </c>
      <c r="K193" s="4">
        <v>15.03</v>
      </c>
      <c r="L193" s="4">
        <v>7.302</v>
      </c>
      <c r="M193" s="4">
        <v>53.49</v>
      </c>
      <c r="N193" s="4">
        <v>39.96</v>
      </c>
      <c r="O193" s="4">
        <v>3.25</v>
      </c>
      <c r="P193" s="4">
        <v>36.49</v>
      </c>
      <c r="R193" s="173">
        <f>(D193*U216)+(E193*V216)+(F193*W216)+(G193*X216)+(H193*Y216)+(I193*Z216)+(J193*AA216)+(K193*AB216)+(L193*AC216)+(M193*AD216)+(N193*AE216)+(O193*AF216)+(P193*AG216)</f>
        <v>61057185151.95999</v>
      </c>
      <c r="T193" s="2">
        <v>41478</v>
      </c>
      <c r="U193" s="6">
        <v>50106687</v>
      </c>
      <c r="V193" s="6">
        <v>93864165</v>
      </c>
      <c r="W193" s="6">
        <v>47663693</v>
      </c>
      <c r="X193" s="6">
        <v>54895008</v>
      </c>
      <c r="Y193" s="6">
        <v>7645754</v>
      </c>
      <c r="Z193" s="6">
        <v>111698999</v>
      </c>
      <c r="AA193" s="6">
        <v>1571433448</v>
      </c>
      <c r="AB193" s="6">
        <v>885797264</v>
      </c>
      <c r="AC193" s="6">
        <v>356194433</v>
      </c>
      <c r="AD193" s="6">
        <v>44387915</v>
      </c>
      <c r="AE193" s="6">
        <v>112940227</v>
      </c>
      <c r="AF193" s="6">
        <v>10</v>
      </c>
      <c r="AG193" s="6">
        <v>54788714</v>
      </c>
    </row>
    <row r="194" spans="2:33" ht="15">
      <c r="B194" s="2">
        <v>41444</v>
      </c>
      <c r="C194" s="5">
        <v>3839.34</v>
      </c>
      <c r="D194" s="52">
        <v>72.96</v>
      </c>
      <c r="E194" s="52">
        <v>42.305</v>
      </c>
      <c r="F194" s="52">
        <v>7.167</v>
      </c>
      <c r="G194" s="4">
        <v>12.78</v>
      </c>
      <c r="H194" s="4">
        <v>11.53</v>
      </c>
      <c r="I194" s="4">
        <v>0.02</v>
      </c>
      <c r="J194" s="4">
        <v>18.13</v>
      </c>
      <c r="K194" s="4">
        <v>15.66</v>
      </c>
      <c r="L194" s="4">
        <v>7.583</v>
      </c>
      <c r="M194" s="4">
        <v>57.36</v>
      </c>
      <c r="N194" s="4">
        <v>41.1</v>
      </c>
      <c r="O194" s="4">
        <v>3.3</v>
      </c>
      <c r="P194" s="4">
        <v>37.68</v>
      </c>
      <c r="R194" s="173">
        <f>(D194*U217)+(E194*V217)+(F194*W217)+(G194*X217)+(H194*Y217)+(I194*Z217)+(J194*AA217)+(K194*AB217)+(L194*AC217)+(M194*AD217)+(N194*AE217)+(O194*AF217)+(P194*AG217)</f>
        <v>63172146101.524994</v>
      </c>
      <c r="T194" s="2">
        <v>41477</v>
      </c>
      <c r="U194" s="6">
        <v>50106687</v>
      </c>
      <c r="V194" s="6">
        <v>93864165</v>
      </c>
      <c r="W194" s="6">
        <v>47663693</v>
      </c>
      <c r="X194" s="6">
        <v>54895008</v>
      </c>
      <c r="Y194" s="6">
        <v>7645754</v>
      </c>
      <c r="Z194" s="6">
        <v>111698999</v>
      </c>
      <c r="AA194" s="6">
        <v>1571433448</v>
      </c>
      <c r="AB194" s="6">
        <v>885797264</v>
      </c>
      <c r="AC194" s="6">
        <v>356194433</v>
      </c>
      <c r="AD194" s="6">
        <v>44387915</v>
      </c>
      <c r="AE194" s="6">
        <v>112940227</v>
      </c>
      <c r="AF194" s="6">
        <v>10</v>
      </c>
      <c r="AG194" s="6">
        <v>54788714</v>
      </c>
    </row>
    <row r="195" spans="2:33" ht="15">
      <c r="B195" s="2">
        <v>41443</v>
      </c>
      <c r="C195" s="5">
        <v>3860.55</v>
      </c>
      <c r="D195" s="52">
        <v>73.51</v>
      </c>
      <c r="E195" s="52">
        <v>43.15</v>
      </c>
      <c r="F195" s="52">
        <v>7.144</v>
      </c>
      <c r="G195" s="4">
        <v>12.63</v>
      </c>
      <c r="H195" s="4">
        <v>11.71</v>
      </c>
      <c r="I195" s="4">
        <v>0.02</v>
      </c>
      <c r="J195" s="4">
        <v>18.345</v>
      </c>
      <c r="K195" s="4">
        <v>15.7</v>
      </c>
      <c r="L195" s="4">
        <v>7.593</v>
      </c>
      <c r="M195" s="4">
        <v>57.87</v>
      </c>
      <c r="N195" s="4">
        <v>41.245</v>
      </c>
      <c r="O195" s="4">
        <v>3.26</v>
      </c>
      <c r="P195" s="4">
        <v>38.11</v>
      </c>
      <c r="R195" s="173">
        <f>(D195*U218)+(E195*V218)+(F195*W218)+(G195*X218)+(H195*Y218)+(I195*Z218)+(J195*AA218)+(K195*AB218)+(L195*AC218)+(M195*AD218)+(N195*AE218)+(O195*AF218)+(P195*AG218)</f>
        <v>63710421100.081</v>
      </c>
      <c r="T195" s="2">
        <v>41474</v>
      </c>
      <c r="U195" s="6">
        <v>50106687</v>
      </c>
      <c r="V195" s="6">
        <v>93864165</v>
      </c>
      <c r="W195" s="6">
        <v>47663693</v>
      </c>
      <c r="X195" s="6">
        <v>54895008</v>
      </c>
      <c r="Y195" s="6">
        <v>7645754</v>
      </c>
      <c r="Z195" s="6">
        <v>111698999</v>
      </c>
      <c r="AA195" s="6">
        <v>1571433448</v>
      </c>
      <c r="AB195" s="6">
        <v>885797264</v>
      </c>
      <c r="AC195" s="6">
        <v>356194433</v>
      </c>
      <c r="AD195" s="6">
        <v>44387915</v>
      </c>
      <c r="AE195" s="6">
        <v>112940227</v>
      </c>
      <c r="AF195" s="6">
        <v>10</v>
      </c>
      <c r="AG195" s="6">
        <v>54788714</v>
      </c>
    </row>
    <row r="196" spans="2:33" ht="15">
      <c r="B196" s="2">
        <v>41442</v>
      </c>
      <c r="C196" s="5">
        <v>3863.66</v>
      </c>
      <c r="D196" s="52">
        <v>72.04</v>
      </c>
      <c r="E196" s="52">
        <v>43</v>
      </c>
      <c r="F196" s="52">
        <v>7.197</v>
      </c>
      <c r="G196" s="4">
        <v>12.72</v>
      </c>
      <c r="H196" s="4">
        <v>11.625</v>
      </c>
      <c r="I196" s="4">
        <v>0.03</v>
      </c>
      <c r="J196" s="4">
        <v>18.29</v>
      </c>
      <c r="K196" s="4">
        <v>15.765</v>
      </c>
      <c r="L196" s="4">
        <v>7.591</v>
      </c>
      <c r="M196" s="4">
        <v>57.28</v>
      </c>
      <c r="N196" s="4">
        <v>41.48</v>
      </c>
      <c r="O196" s="4">
        <v>3.27</v>
      </c>
      <c r="P196" s="4">
        <v>37.85</v>
      </c>
      <c r="R196" s="173">
        <f>(D196*U219)+(E196*V219)+(F196*W219)+(G196*X219)+(H196*Y219)+(I196*Z219)+(J196*AA219)+(K196*AB219)+(L196*AC219)+(M196*AD219)+(N196*AE219)+(O196*AF219)+(P196*AG219)</f>
        <v>63582042196.89399</v>
      </c>
      <c r="T196" s="2">
        <v>41473</v>
      </c>
      <c r="U196" s="6">
        <v>50106687</v>
      </c>
      <c r="V196" s="6">
        <v>93864165</v>
      </c>
      <c r="W196" s="6">
        <v>47663693</v>
      </c>
      <c r="X196" s="6">
        <v>54895008</v>
      </c>
      <c r="Y196" s="6">
        <v>7645754</v>
      </c>
      <c r="Z196" s="6">
        <v>111698999</v>
      </c>
      <c r="AA196" s="6">
        <v>1571433448</v>
      </c>
      <c r="AB196" s="6">
        <v>885797264</v>
      </c>
      <c r="AC196" s="6">
        <v>356194433</v>
      </c>
      <c r="AD196" s="6">
        <v>44387915</v>
      </c>
      <c r="AE196" s="6">
        <v>112940227</v>
      </c>
      <c r="AF196" s="6">
        <v>10</v>
      </c>
      <c r="AG196" s="6">
        <v>54788714</v>
      </c>
    </row>
    <row r="197" spans="2:33" ht="15">
      <c r="B197" s="2">
        <v>41439</v>
      </c>
      <c r="C197" s="5">
        <v>3805.16</v>
      </c>
      <c r="D197" s="52">
        <v>71.79</v>
      </c>
      <c r="E197" s="52">
        <v>42.84</v>
      </c>
      <c r="F197" s="52">
        <v>7.18</v>
      </c>
      <c r="G197" s="4">
        <v>12.575</v>
      </c>
      <c r="H197" s="4">
        <v>11.45</v>
      </c>
      <c r="I197" s="4">
        <v>0.02</v>
      </c>
      <c r="J197" s="4">
        <v>18.32</v>
      </c>
      <c r="K197" s="4">
        <v>15.445</v>
      </c>
      <c r="L197" s="4">
        <v>7.364</v>
      </c>
      <c r="M197" s="4">
        <v>56.44</v>
      </c>
      <c r="N197" s="4">
        <v>40.96</v>
      </c>
      <c r="O197" s="4">
        <v>3.28</v>
      </c>
      <c r="P197" s="4">
        <v>37.675</v>
      </c>
      <c r="R197" s="173">
        <f>(D197*U220)+(E197*V220)+(F197*W220)+(G197*X220)+(H197*Y220)+(I197*Z220)+(J197*AA220)+(K197*AB220)+(L197*AC220)+(M197*AD220)+(N197*AE220)+(O197*AF220)+(P197*AG220)</f>
        <v>63119228764.00199</v>
      </c>
      <c r="T197" s="2">
        <v>41472</v>
      </c>
      <c r="U197" s="6">
        <v>50106687</v>
      </c>
      <c r="V197" s="6">
        <v>93864165</v>
      </c>
      <c r="W197" s="6">
        <v>47663693</v>
      </c>
      <c r="X197" s="6">
        <v>54895008</v>
      </c>
      <c r="Y197" s="6">
        <v>7645754</v>
      </c>
      <c r="Z197" s="6">
        <v>111698999</v>
      </c>
      <c r="AA197" s="6">
        <v>1571433448</v>
      </c>
      <c r="AB197" s="6">
        <v>885797264</v>
      </c>
      <c r="AC197" s="6">
        <v>356194433</v>
      </c>
      <c r="AD197" s="6">
        <v>44387915</v>
      </c>
      <c r="AE197" s="6">
        <v>112940227</v>
      </c>
      <c r="AF197" s="6">
        <v>10</v>
      </c>
      <c r="AG197" s="6">
        <v>54788714</v>
      </c>
    </row>
    <row r="198" spans="2:33" ht="15">
      <c r="B198" s="2">
        <v>41438</v>
      </c>
      <c r="C198" s="5">
        <v>3797.98</v>
      </c>
      <c r="D198" s="52">
        <v>71.38</v>
      </c>
      <c r="E198" s="52">
        <v>43.005</v>
      </c>
      <c r="F198" s="52">
        <v>7.06</v>
      </c>
      <c r="G198" s="4">
        <v>12.45</v>
      </c>
      <c r="H198" s="4">
        <v>11.335</v>
      </c>
      <c r="I198" s="4">
        <v>0.02</v>
      </c>
      <c r="J198" s="4">
        <v>18.36</v>
      </c>
      <c r="K198" s="4">
        <v>15.405</v>
      </c>
      <c r="L198" s="4">
        <v>7.446</v>
      </c>
      <c r="M198" s="4">
        <v>55.79</v>
      </c>
      <c r="N198" s="4">
        <v>40.59</v>
      </c>
      <c r="O198" s="4">
        <v>3.25</v>
      </c>
      <c r="P198" s="4">
        <v>37.7</v>
      </c>
      <c r="R198" s="173">
        <f>(D198*U221)+(E198*V221)+(F198*W221)+(G198*X221)+(H198*Y221)+(I198*Z221)+(J198*AA221)+(K198*AB221)+(L198*AC221)+(M198*AD221)+(N198*AE221)+(O198*AF221)+(P198*AG221)</f>
        <v>63086082127.533005</v>
      </c>
      <c r="T198" s="2">
        <v>41471</v>
      </c>
      <c r="U198" s="6">
        <v>50106687</v>
      </c>
      <c r="V198" s="6">
        <v>93864165</v>
      </c>
      <c r="W198" s="6">
        <v>47663693</v>
      </c>
      <c r="X198" s="6">
        <v>54895008</v>
      </c>
      <c r="Y198" s="6">
        <v>7645754</v>
      </c>
      <c r="Z198" s="6">
        <v>111698999</v>
      </c>
      <c r="AA198" s="6">
        <v>1571433448</v>
      </c>
      <c r="AB198" s="6">
        <v>885797264</v>
      </c>
      <c r="AC198" s="6">
        <v>356194433</v>
      </c>
      <c r="AD198" s="6">
        <v>44387915</v>
      </c>
      <c r="AE198" s="6">
        <v>112940227</v>
      </c>
      <c r="AF198" s="6">
        <v>10</v>
      </c>
      <c r="AG198" s="6">
        <v>54788714</v>
      </c>
    </row>
    <row r="199" spans="2:33" ht="15">
      <c r="B199" s="2">
        <v>41437</v>
      </c>
      <c r="C199" s="5">
        <v>3793.7</v>
      </c>
      <c r="D199" s="52">
        <v>70.99</v>
      </c>
      <c r="E199" s="52">
        <v>42.995</v>
      </c>
      <c r="F199" s="52">
        <v>7.003</v>
      </c>
      <c r="G199" s="4">
        <v>12.42</v>
      </c>
      <c r="H199" s="4">
        <v>11.31</v>
      </c>
      <c r="I199" s="4">
        <v>0.03</v>
      </c>
      <c r="J199" s="4">
        <v>17.895</v>
      </c>
      <c r="K199" s="4">
        <v>15.25</v>
      </c>
      <c r="L199" s="4">
        <v>7.469</v>
      </c>
      <c r="M199" s="4">
        <v>55.96</v>
      </c>
      <c r="N199" s="4">
        <v>40.275</v>
      </c>
      <c r="O199" s="4">
        <v>3.27</v>
      </c>
      <c r="P199" s="4">
        <v>37.76</v>
      </c>
      <c r="R199" s="173">
        <f>(D199*U222)+(E199*V222)+(F199*W222)+(G199*X222)+(H199*Y222)+(I199*Z222)+(J199*AA222)+(K199*AB222)+(L199*AC222)+(M199*AD222)+(N199*AE222)+(O199*AF222)+(P199*AG222)</f>
        <v>62180839412.961</v>
      </c>
      <c r="T199" s="2">
        <v>41470</v>
      </c>
      <c r="U199" s="6">
        <v>50106687</v>
      </c>
      <c r="V199" s="6">
        <v>93864165</v>
      </c>
      <c r="W199" s="6">
        <v>47663693</v>
      </c>
      <c r="X199" s="6">
        <v>54895008</v>
      </c>
      <c r="Y199" s="6">
        <v>7645754</v>
      </c>
      <c r="Z199" s="6">
        <v>111698999</v>
      </c>
      <c r="AA199" s="6">
        <v>1571433448</v>
      </c>
      <c r="AB199" s="6">
        <v>885797264</v>
      </c>
      <c r="AC199" s="6">
        <v>356194433</v>
      </c>
      <c r="AD199" s="6">
        <v>44387915</v>
      </c>
      <c r="AE199" s="6">
        <v>112940227</v>
      </c>
      <c r="AF199" s="6">
        <v>10</v>
      </c>
      <c r="AG199" s="6">
        <v>54788714</v>
      </c>
    </row>
    <row r="200" spans="2:33" ht="15">
      <c r="B200" s="2">
        <v>41436</v>
      </c>
      <c r="C200" s="5">
        <v>3810.56</v>
      </c>
      <c r="D200" s="52">
        <v>70.62</v>
      </c>
      <c r="E200" s="52">
        <v>42.335</v>
      </c>
      <c r="F200" s="52">
        <v>7.212</v>
      </c>
      <c r="G200" s="4">
        <v>12.445</v>
      </c>
      <c r="H200" s="4">
        <v>11.435</v>
      </c>
      <c r="I200" s="4">
        <v>0.02</v>
      </c>
      <c r="J200" s="4">
        <v>17.975</v>
      </c>
      <c r="K200" s="4">
        <v>15.17</v>
      </c>
      <c r="L200" s="4">
        <v>7.474</v>
      </c>
      <c r="M200" s="4">
        <v>57.73</v>
      </c>
      <c r="N200" s="4">
        <v>39.875</v>
      </c>
      <c r="O200" s="4">
        <v>3.16</v>
      </c>
      <c r="P200" s="4">
        <v>37.49</v>
      </c>
      <c r="R200" s="173">
        <f>(D200*U223)+(E200*V223)+(F200*W223)+(G200*X223)+(H200*Y223)+(I200*Z223)+(J200*AA223)+(K200*AB223)+(L200*AC223)+(M200*AD223)+(N200*AE223)+(O200*AF223)+(P200*AG223)</f>
        <v>62184505198.21299</v>
      </c>
      <c r="T200" s="2">
        <v>41467</v>
      </c>
      <c r="U200" s="6">
        <v>50106687</v>
      </c>
      <c r="V200" s="6">
        <v>93864165</v>
      </c>
      <c r="W200" s="6">
        <v>47663693</v>
      </c>
      <c r="X200" s="6">
        <v>54895008</v>
      </c>
      <c r="Y200" s="6">
        <v>7645754</v>
      </c>
      <c r="Z200" s="6">
        <v>111698999</v>
      </c>
      <c r="AA200" s="6">
        <v>1571433448</v>
      </c>
      <c r="AB200" s="6">
        <v>885797264</v>
      </c>
      <c r="AC200" s="6">
        <v>356194433</v>
      </c>
      <c r="AD200" s="6">
        <v>44387915</v>
      </c>
      <c r="AE200" s="6">
        <v>112940227</v>
      </c>
      <c r="AF200" s="6">
        <v>10</v>
      </c>
      <c r="AG200" s="6">
        <v>54788714</v>
      </c>
    </row>
    <row r="201" spans="2:33" ht="15">
      <c r="B201" s="2">
        <v>41435</v>
      </c>
      <c r="C201" s="5">
        <v>3864.36</v>
      </c>
      <c r="D201" s="52">
        <v>70.62</v>
      </c>
      <c r="E201" s="52">
        <v>43.01</v>
      </c>
      <c r="F201" s="52">
        <v>7.347</v>
      </c>
      <c r="G201" s="4">
        <v>12.365</v>
      </c>
      <c r="H201" s="4">
        <v>11.49</v>
      </c>
      <c r="I201" s="4">
        <v>0.02</v>
      </c>
      <c r="J201" s="4">
        <v>17.915</v>
      </c>
      <c r="K201" s="4">
        <v>15.215</v>
      </c>
      <c r="L201" s="4">
        <v>7.503</v>
      </c>
      <c r="M201" s="4">
        <v>60.19</v>
      </c>
      <c r="N201" s="4">
        <v>40.5</v>
      </c>
      <c r="O201" s="4">
        <v>3.2</v>
      </c>
      <c r="P201" s="4">
        <v>38</v>
      </c>
      <c r="R201" s="173">
        <f>(D201*U224)+(E201*V224)+(F201*W224)+(G201*X224)+(H201*Y224)+(I201*Z224)+(J201*AA224)+(K201*AB224)+(L201*AC224)+(M201*AD224)+(N201*AE224)+(O201*AF224)+(P201*AG224)</f>
        <v>62414568334.424995</v>
      </c>
      <c r="T201" s="2">
        <v>41466</v>
      </c>
      <c r="U201" s="6">
        <v>50106687</v>
      </c>
      <c r="V201" s="6">
        <v>93864165</v>
      </c>
      <c r="W201" s="6">
        <v>47663693</v>
      </c>
      <c r="X201" s="6">
        <v>54895008</v>
      </c>
      <c r="Y201" s="6">
        <v>7645754</v>
      </c>
      <c r="Z201" s="6">
        <v>111698999</v>
      </c>
      <c r="AA201" s="6">
        <v>1571433448</v>
      </c>
      <c r="AB201" s="6">
        <v>885797264</v>
      </c>
      <c r="AC201" s="6">
        <v>356194433</v>
      </c>
      <c r="AD201" s="6">
        <v>44387915</v>
      </c>
      <c r="AE201" s="6">
        <v>112940227</v>
      </c>
      <c r="AF201" s="6">
        <v>10</v>
      </c>
      <c r="AG201" s="6">
        <v>54788714</v>
      </c>
    </row>
    <row r="202" spans="2:33" ht="15">
      <c r="B202" s="2">
        <v>41432</v>
      </c>
      <c r="C202" s="5">
        <v>3872.59</v>
      </c>
      <c r="D202" s="52">
        <v>70.13</v>
      </c>
      <c r="E202" s="52">
        <v>43.425</v>
      </c>
      <c r="F202" s="52">
        <v>7.219</v>
      </c>
      <c r="G202" s="4">
        <v>12.375</v>
      </c>
      <c r="H202" s="4">
        <v>11.615</v>
      </c>
      <c r="I202" s="4">
        <v>0.03</v>
      </c>
      <c r="J202" s="4">
        <v>17.925</v>
      </c>
      <c r="K202" s="4">
        <v>15.355</v>
      </c>
      <c r="L202" s="4">
        <v>7.63</v>
      </c>
      <c r="M202" s="4">
        <v>59.57</v>
      </c>
      <c r="N202" s="4">
        <v>39.685</v>
      </c>
      <c r="O202" s="4">
        <v>3.21</v>
      </c>
      <c r="P202" s="4">
        <v>37.885</v>
      </c>
      <c r="R202" s="173">
        <f>(D202*U225)+(E202*V225)+(F202*W225)+(G202*X225)+(H202*Y225)+(I202*Z225)+(J202*AA225)+(K202*AB225)+(L202*AC225)+(M202*AD225)+(N202*AE225)+(O202*AF225)+(P202*AG225)</f>
        <v>62482589942.782005</v>
      </c>
      <c r="T202" s="2">
        <v>41465</v>
      </c>
      <c r="U202" s="6">
        <v>50106687</v>
      </c>
      <c r="V202" s="6">
        <v>93864165</v>
      </c>
      <c r="W202" s="6">
        <v>47663693</v>
      </c>
      <c r="X202" s="6">
        <v>54895008</v>
      </c>
      <c r="Y202" s="6">
        <v>7645754</v>
      </c>
      <c r="Z202" s="6">
        <v>111698999</v>
      </c>
      <c r="AA202" s="6">
        <v>1571433448</v>
      </c>
      <c r="AB202" s="6">
        <v>885797264</v>
      </c>
      <c r="AC202" s="6">
        <v>356194433</v>
      </c>
      <c r="AD202" s="6">
        <v>44387915</v>
      </c>
      <c r="AE202" s="6">
        <v>112940227</v>
      </c>
      <c r="AF202" s="6">
        <v>10</v>
      </c>
      <c r="AG202" s="6">
        <v>54788714</v>
      </c>
    </row>
    <row r="203" spans="2:33" ht="15">
      <c r="B203" s="2">
        <v>41431</v>
      </c>
      <c r="C203" s="5">
        <v>3814.28</v>
      </c>
      <c r="D203" s="52">
        <v>69.38</v>
      </c>
      <c r="E203" s="52">
        <v>41.92</v>
      </c>
      <c r="F203" s="52">
        <v>7.449</v>
      </c>
      <c r="G203" s="4">
        <v>12.3</v>
      </c>
      <c r="H203" s="4">
        <v>11.4</v>
      </c>
      <c r="I203" s="4">
        <v>0.03</v>
      </c>
      <c r="J203" s="4">
        <v>17.94</v>
      </c>
      <c r="K203" s="4">
        <v>15.335</v>
      </c>
      <c r="L203" s="4">
        <v>7.495</v>
      </c>
      <c r="M203" s="4">
        <v>58.42</v>
      </c>
      <c r="N203" s="4">
        <v>39.75</v>
      </c>
      <c r="O203" s="4">
        <v>3.25</v>
      </c>
      <c r="P203" s="4">
        <v>37.45</v>
      </c>
      <c r="R203" s="173">
        <f>(D203*U226)+(E203*V226)+(F203*W226)+(G203*X226)+(H203*Y226)+(I203*Z226)+(J203*AA226)+(K203*AB226)+(L203*AC226)+(M203*AD226)+(N203*AE226)+(O203*AF226)+(P203*AG226)</f>
        <v>62196125911.79201</v>
      </c>
      <c r="T203" s="2">
        <v>41464</v>
      </c>
      <c r="U203" s="6">
        <v>50106687</v>
      </c>
      <c r="V203" s="6">
        <v>93864165</v>
      </c>
      <c r="W203" s="6">
        <v>47663693</v>
      </c>
      <c r="X203" s="6">
        <v>54895008</v>
      </c>
      <c r="Y203" s="6">
        <v>7645754</v>
      </c>
      <c r="Z203" s="6">
        <v>111698999</v>
      </c>
      <c r="AA203" s="6">
        <v>1571433448</v>
      </c>
      <c r="AB203" s="6">
        <v>885797264</v>
      </c>
      <c r="AC203" s="6">
        <v>356194433</v>
      </c>
      <c r="AD203" s="6">
        <v>44387915</v>
      </c>
      <c r="AE203" s="6">
        <v>112940227</v>
      </c>
      <c r="AF203" s="6">
        <v>10</v>
      </c>
      <c r="AG203" s="6">
        <v>54788714</v>
      </c>
    </row>
    <row r="204" spans="2:33" ht="15">
      <c r="B204" s="2">
        <v>41430</v>
      </c>
      <c r="C204" s="5">
        <v>3852.44</v>
      </c>
      <c r="D204" s="52">
        <v>69.7</v>
      </c>
      <c r="E204" s="52">
        <v>42.445</v>
      </c>
      <c r="F204" s="52">
        <v>7.688</v>
      </c>
      <c r="G204" s="4">
        <v>12.7</v>
      </c>
      <c r="H204" s="4">
        <v>11.635</v>
      </c>
      <c r="I204" s="4">
        <v>0.02</v>
      </c>
      <c r="J204" s="4">
        <v>18.38</v>
      </c>
      <c r="K204" s="4">
        <v>15.28</v>
      </c>
      <c r="L204" s="4">
        <v>7.658</v>
      </c>
      <c r="M204" s="4">
        <v>58.84</v>
      </c>
      <c r="N204" s="4">
        <v>39.9</v>
      </c>
      <c r="O204" s="4">
        <v>3.27</v>
      </c>
      <c r="P204" s="4">
        <v>37.25</v>
      </c>
      <c r="R204" s="173">
        <f>(D204*U227)+(E204*V227)+(F204*W227)+(G204*X227)+(H204*Y227)+(I204*Z227)+(J204*AA227)+(K204*AB227)+(L204*AC227)+(M204*AD227)+(N204*AE227)+(O204*AF227)+(P204*AG227)</f>
        <v>63017609742.01299</v>
      </c>
      <c r="T204" s="2">
        <v>41463</v>
      </c>
      <c r="U204" s="6">
        <v>50106687</v>
      </c>
      <c r="V204" s="6">
        <v>93864165</v>
      </c>
      <c r="W204" s="6">
        <v>47663693</v>
      </c>
      <c r="X204" s="6">
        <v>54895008</v>
      </c>
      <c r="Y204" s="6">
        <v>7645754</v>
      </c>
      <c r="Z204" s="6">
        <v>111698999</v>
      </c>
      <c r="AA204" s="6">
        <v>1571433448</v>
      </c>
      <c r="AB204" s="6">
        <v>885797264</v>
      </c>
      <c r="AC204" s="6">
        <v>356194433</v>
      </c>
      <c r="AD204" s="6">
        <v>44387915</v>
      </c>
      <c r="AE204" s="6">
        <v>112940227</v>
      </c>
      <c r="AF204" s="6">
        <v>10</v>
      </c>
      <c r="AG204" s="6">
        <v>54788714</v>
      </c>
    </row>
    <row r="205" spans="2:33" ht="15">
      <c r="B205" s="2">
        <v>41429</v>
      </c>
      <c r="C205" s="5">
        <v>3925.83</v>
      </c>
      <c r="D205" s="52">
        <v>70.31</v>
      </c>
      <c r="E205" s="52">
        <v>43.325</v>
      </c>
      <c r="F205" s="52">
        <v>7.745</v>
      </c>
      <c r="G205" s="4">
        <v>12.77</v>
      </c>
      <c r="H205" s="4">
        <v>11.695</v>
      </c>
      <c r="I205" s="4">
        <v>0.02</v>
      </c>
      <c r="J205" s="4">
        <v>17.92</v>
      </c>
      <c r="K205" s="4">
        <v>15.615</v>
      </c>
      <c r="L205" s="4">
        <v>7.761</v>
      </c>
      <c r="M205" s="4">
        <v>59.52</v>
      </c>
      <c r="N205" s="4">
        <v>40.025</v>
      </c>
      <c r="O205" s="4">
        <v>3.29</v>
      </c>
      <c r="P205" s="4">
        <v>37.14</v>
      </c>
      <c r="R205" s="173">
        <f>(D205*U228)+(E205*V228)+(F205*W228)+(G205*X228)+(H205*Y228)+(I205*Z228)+(J205*AA228)+(K205*AB228)+(L205*AC228)+(M205*AD228)+(N205*AE228)+(O205*AF228)+(P205*AG228)</f>
        <v>62793692935.86801</v>
      </c>
      <c r="T205" s="2">
        <v>41460</v>
      </c>
      <c r="U205" s="6">
        <v>50106687</v>
      </c>
      <c r="V205" s="6">
        <v>93864165</v>
      </c>
      <c r="W205" s="6">
        <v>47663693</v>
      </c>
      <c r="X205" s="6">
        <v>54895008</v>
      </c>
      <c r="Y205" s="6">
        <v>7645754</v>
      </c>
      <c r="Z205" s="6">
        <v>111698999</v>
      </c>
      <c r="AA205" s="6">
        <v>1561222705</v>
      </c>
      <c r="AB205" s="6">
        <v>885797264</v>
      </c>
      <c r="AC205" s="6">
        <v>356194433</v>
      </c>
      <c r="AD205" s="6">
        <v>44387915</v>
      </c>
      <c r="AE205" s="6">
        <v>112940227</v>
      </c>
      <c r="AF205" s="6">
        <v>10</v>
      </c>
      <c r="AG205" s="6">
        <v>54788714</v>
      </c>
    </row>
    <row r="206" spans="2:33" ht="15">
      <c r="B206" s="2">
        <v>41428</v>
      </c>
      <c r="C206" s="5">
        <v>3920.67</v>
      </c>
      <c r="D206" s="52">
        <v>70.1</v>
      </c>
      <c r="E206" s="52">
        <v>43.385</v>
      </c>
      <c r="F206" s="52">
        <v>7.554</v>
      </c>
      <c r="G206" s="4">
        <v>12.93</v>
      </c>
      <c r="H206" s="4">
        <v>11.6</v>
      </c>
      <c r="I206" s="4">
        <v>0.02</v>
      </c>
      <c r="J206" s="4">
        <v>17.835</v>
      </c>
      <c r="K206" s="4">
        <v>15.56</v>
      </c>
      <c r="L206" s="4">
        <v>7.723</v>
      </c>
      <c r="M206" s="4">
        <v>58.51</v>
      </c>
      <c r="N206" s="4">
        <v>40.36</v>
      </c>
      <c r="O206" s="4">
        <v>3.28</v>
      </c>
      <c r="P206" s="4">
        <v>37.35</v>
      </c>
      <c r="R206" s="173">
        <f>(D206*U229)+(E206*V229)+(F206*W229)+(G206*X229)+(H206*Y229)+(I206*Z229)+(J206*AA229)+(K206*AB229)+(L206*AC229)+(M206*AD229)+(N206*AE229)+(O206*AF229)+(P206*AG229)</f>
        <v>62596494617.711006</v>
      </c>
      <c r="T206" s="2">
        <v>41459</v>
      </c>
      <c r="U206" s="6">
        <v>53970958</v>
      </c>
      <c r="V206" s="6">
        <v>93864165</v>
      </c>
      <c r="W206" s="6">
        <v>47663693</v>
      </c>
      <c r="X206" s="6">
        <v>54895008</v>
      </c>
      <c r="Y206" s="6">
        <v>7645754</v>
      </c>
      <c r="Z206" s="6">
        <v>111698999</v>
      </c>
      <c r="AA206" s="6">
        <v>1561222705</v>
      </c>
      <c r="AB206" s="6">
        <v>885797264</v>
      </c>
      <c r="AC206" s="6">
        <v>356194433</v>
      </c>
      <c r="AD206" s="6">
        <v>44387915</v>
      </c>
      <c r="AE206" s="6">
        <v>112940227</v>
      </c>
      <c r="AF206" s="6">
        <v>10</v>
      </c>
      <c r="AG206" s="6">
        <v>54788714</v>
      </c>
    </row>
    <row r="207" spans="2:33" ht="15">
      <c r="B207" s="2">
        <v>41425</v>
      </c>
      <c r="C207" s="5">
        <v>3948.59</v>
      </c>
      <c r="D207" s="52">
        <v>70.5</v>
      </c>
      <c r="E207" s="52">
        <v>44.45</v>
      </c>
      <c r="F207" s="52">
        <v>7.511</v>
      </c>
      <c r="G207" s="4">
        <v>12.94</v>
      </c>
      <c r="H207" s="4">
        <v>11.645</v>
      </c>
      <c r="I207" s="4">
        <v>0.03</v>
      </c>
      <c r="J207" s="4">
        <v>17.59</v>
      </c>
      <c r="K207" s="4">
        <v>15.75</v>
      </c>
      <c r="L207" s="4">
        <v>7.843</v>
      </c>
      <c r="M207" s="4">
        <v>59.76</v>
      </c>
      <c r="N207" s="4">
        <v>41.095</v>
      </c>
      <c r="O207" s="4">
        <v>3.3</v>
      </c>
      <c r="P207" s="4">
        <v>37.57</v>
      </c>
      <c r="R207" s="173">
        <f>(D207*U230)+(E207*V230)+(F207*W230)+(G207*X230)+(H207*Y230)+(I207*Z230)+(J207*AA230)+(K207*AB230)+(L207*AC230)+(M207*AD230)+(N207*AE230)+(O207*AF230)+(P207*AG230)</f>
        <v>62697103524.107</v>
      </c>
      <c r="T207" s="2">
        <v>41458</v>
      </c>
      <c r="U207" s="6">
        <v>53970958</v>
      </c>
      <c r="V207" s="6">
        <v>93864165</v>
      </c>
      <c r="W207" s="6">
        <v>47663693</v>
      </c>
      <c r="X207" s="6">
        <v>54895008</v>
      </c>
      <c r="Y207" s="6">
        <v>7645754</v>
      </c>
      <c r="Z207" s="6">
        <v>111698999</v>
      </c>
      <c r="AA207" s="6">
        <v>1561222705</v>
      </c>
      <c r="AB207" s="6">
        <v>885797264</v>
      </c>
      <c r="AC207" s="6">
        <v>356194433</v>
      </c>
      <c r="AD207" s="6">
        <v>44387915</v>
      </c>
      <c r="AE207" s="6">
        <v>112940227</v>
      </c>
      <c r="AF207" s="6">
        <v>10</v>
      </c>
      <c r="AG207" s="6">
        <v>54788714</v>
      </c>
    </row>
    <row r="208" spans="2:33" ht="15">
      <c r="B208" s="2">
        <v>41424</v>
      </c>
      <c r="C208" s="5">
        <v>3996.31</v>
      </c>
      <c r="D208" s="52">
        <v>69.18</v>
      </c>
      <c r="E208" s="52">
        <v>44.245</v>
      </c>
      <c r="F208" s="52">
        <v>7.677</v>
      </c>
      <c r="G208" s="4">
        <v>13.055</v>
      </c>
      <c r="H208" s="4">
        <v>11.74</v>
      </c>
      <c r="I208" s="4">
        <v>0.02</v>
      </c>
      <c r="J208" s="4">
        <v>17.59</v>
      </c>
      <c r="K208" s="4">
        <v>16.05</v>
      </c>
      <c r="L208" s="4">
        <v>8.109</v>
      </c>
      <c r="M208" s="4">
        <v>59.35</v>
      </c>
      <c r="N208" s="4">
        <v>41.54</v>
      </c>
      <c r="O208" s="4">
        <v>3.24</v>
      </c>
      <c r="P208" s="4">
        <v>37.8</v>
      </c>
      <c r="R208" s="173">
        <f>(D208*U231)+(E208*V231)+(F208*W231)+(G208*X231)+(H208*Y231)+(I208*Z231)+(J208*AA231)+(K208*AB231)+(L208*AC231)+(M208*AD231)+(N208*AE231)+(O208*AF231)+(P208*AG231)</f>
        <v>63025601819.183</v>
      </c>
      <c r="T208" s="2">
        <v>41457</v>
      </c>
      <c r="U208" s="6">
        <v>53970958</v>
      </c>
      <c r="V208" s="6">
        <v>93864165</v>
      </c>
      <c r="W208" s="6">
        <v>47663693</v>
      </c>
      <c r="X208" s="6">
        <v>54895008</v>
      </c>
      <c r="Y208" s="6">
        <v>7645754</v>
      </c>
      <c r="Z208" s="6">
        <v>111698999</v>
      </c>
      <c r="AA208" s="6">
        <v>1561222705</v>
      </c>
      <c r="AB208" s="6">
        <v>885797264</v>
      </c>
      <c r="AC208" s="6">
        <v>356194433</v>
      </c>
      <c r="AD208" s="6">
        <v>44387915</v>
      </c>
      <c r="AE208" s="6">
        <v>112940227</v>
      </c>
      <c r="AF208" s="6">
        <v>10</v>
      </c>
      <c r="AG208" s="6">
        <v>54788714</v>
      </c>
    </row>
    <row r="209" spans="2:33" ht="15">
      <c r="B209" s="2">
        <v>41423</v>
      </c>
      <c r="C209" s="5">
        <v>3974.12</v>
      </c>
      <c r="D209" s="52">
        <v>69.01</v>
      </c>
      <c r="E209" s="52">
        <v>44.2</v>
      </c>
      <c r="F209" s="52">
        <v>7.502</v>
      </c>
      <c r="G209" s="4">
        <v>12.92</v>
      </c>
      <c r="H209" s="4">
        <v>11.675</v>
      </c>
      <c r="I209" s="4">
        <v>0.02</v>
      </c>
      <c r="J209" s="4">
        <v>17.605</v>
      </c>
      <c r="K209" s="4">
        <v>16.065</v>
      </c>
      <c r="L209" s="4">
        <v>8.15</v>
      </c>
      <c r="M209" s="4">
        <v>59.71</v>
      </c>
      <c r="N209" s="4">
        <v>41.035</v>
      </c>
      <c r="O209" s="4">
        <v>3.24</v>
      </c>
      <c r="P209" s="4">
        <v>36.82</v>
      </c>
      <c r="R209" s="173">
        <f>(D209*U232)+(E209*V232)+(F209*W232)+(G209*X232)+(H209*Y232)+(I209*Z232)+(J209*AA232)+(K209*AB232)+(L209*AC232)+(M209*AD232)+(N209*AE232)+(O209*AF232)+(P209*AG232)</f>
        <v>62946238071.81601</v>
      </c>
      <c r="T209" s="2">
        <v>41456</v>
      </c>
      <c r="U209" s="6">
        <v>53970958</v>
      </c>
      <c r="V209" s="6">
        <v>93864165</v>
      </c>
      <c r="W209" s="6">
        <v>47663693</v>
      </c>
      <c r="X209" s="6">
        <v>54895008</v>
      </c>
      <c r="Y209" s="6">
        <v>7645754</v>
      </c>
      <c r="Z209" s="6">
        <v>111698999</v>
      </c>
      <c r="AA209" s="6">
        <v>1561222705</v>
      </c>
      <c r="AB209" s="6">
        <v>885797264</v>
      </c>
      <c r="AC209" s="6">
        <v>356194433</v>
      </c>
      <c r="AD209" s="6">
        <v>44387915</v>
      </c>
      <c r="AE209" s="6">
        <v>112940227</v>
      </c>
      <c r="AF209" s="6">
        <v>10</v>
      </c>
      <c r="AG209" s="6">
        <v>54788714</v>
      </c>
    </row>
    <row r="210" spans="2:33" ht="15">
      <c r="B210" s="2">
        <v>41422</v>
      </c>
      <c r="C210" s="5">
        <v>4050.56</v>
      </c>
      <c r="D210" s="52">
        <v>69.41</v>
      </c>
      <c r="E210" s="52">
        <v>43.8</v>
      </c>
      <c r="F210" s="52">
        <v>7.605</v>
      </c>
      <c r="G210" s="4">
        <v>12.81</v>
      </c>
      <c r="H210" s="4">
        <v>11.805</v>
      </c>
      <c r="I210" s="4">
        <v>0.03</v>
      </c>
      <c r="J210" s="4">
        <v>17.985</v>
      </c>
      <c r="K210" s="4">
        <v>16.435</v>
      </c>
      <c r="L210" s="4">
        <v>8.3</v>
      </c>
      <c r="M210" s="4">
        <v>61.47</v>
      </c>
      <c r="N210" s="4">
        <v>41.265</v>
      </c>
      <c r="O210" s="4">
        <v>3.33</v>
      </c>
      <c r="P210" s="4">
        <v>37.3</v>
      </c>
      <c r="R210" s="173">
        <f>(D210*U233)+(E210*V233)+(F210*W233)+(G210*X233)+(H210*Y233)+(I210*Z233)+(J210*AA233)+(K210*AB233)+(L210*AC233)+(M210*AD233)+(N210*AE233)+(O210*AF233)+(P210*AG233)</f>
        <v>64036029089.305</v>
      </c>
      <c r="T210" s="2">
        <v>41453</v>
      </c>
      <c r="U210" s="6">
        <v>53970958</v>
      </c>
      <c r="V210" s="6">
        <v>93864165</v>
      </c>
      <c r="W210" s="6">
        <v>47663693</v>
      </c>
      <c r="X210" s="6">
        <v>54895008</v>
      </c>
      <c r="Y210" s="6">
        <v>7645754</v>
      </c>
      <c r="Z210" s="6">
        <v>111698999</v>
      </c>
      <c r="AA210" s="6">
        <v>1561222705</v>
      </c>
      <c r="AB210" s="6">
        <v>885797264</v>
      </c>
      <c r="AC210" s="6">
        <v>356194433</v>
      </c>
      <c r="AD210" s="6">
        <v>44387915</v>
      </c>
      <c r="AE210" s="6">
        <v>112940227</v>
      </c>
      <c r="AF210" s="6">
        <v>10</v>
      </c>
      <c r="AG210" s="6">
        <v>54788714</v>
      </c>
    </row>
    <row r="211" spans="2:33" ht="15">
      <c r="B211" s="2">
        <v>41421</v>
      </c>
      <c r="C211" s="5">
        <v>3995.16</v>
      </c>
      <c r="D211" s="52">
        <v>69</v>
      </c>
      <c r="E211" s="52">
        <v>42.595</v>
      </c>
      <c r="F211" s="52">
        <v>7.373</v>
      </c>
      <c r="G211" s="4">
        <v>12.79</v>
      </c>
      <c r="H211" s="4">
        <v>11.5</v>
      </c>
      <c r="I211" s="4">
        <v>0.04</v>
      </c>
      <c r="J211" s="4">
        <v>17.7</v>
      </c>
      <c r="K211" s="4">
        <v>16.305</v>
      </c>
      <c r="L211" s="4">
        <v>8.189</v>
      </c>
      <c r="M211" s="4">
        <v>59.5</v>
      </c>
      <c r="N211" s="4">
        <v>40.425</v>
      </c>
      <c r="O211" s="4">
        <v>3.26</v>
      </c>
      <c r="P211" s="4">
        <v>37.35</v>
      </c>
      <c r="R211" s="173">
        <f>(D211*U234)+(E211*V234)+(F211*W234)+(G211*X234)+(H211*Y234)+(I211*Z234)+(J211*AA234)+(K211*AB234)+(L211*AC234)+(M211*AD234)+(N211*AE234)+(O211*AF234)+(P211*AG234)</f>
        <v>63108373572.276</v>
      </c>
      <c r="T211" s="2">
        <v>41452</v>
      </c>
      <c r="U211" s="6">
        <v>53970958</v>
      </c>
      <c r="V211" s="6">
        <v>93864165</v>
      </c>
      <c r="W211" s="6">
        <v>47663693</v>
      </c>
      <c r="X211" s="6">
        <v>54895008</v>
      </c>
      <c r="Y211" s="6">
        <v>7645754</v>
      </c>
      <c r="Z211" s="6">
        <v>111698999</v>
      </c>
      <c r="AA211" s="6">
        <v>1561222705</v>
      </c>
      <c r="AB211" s="6">
        <v>885797264</v>
      </c>
      <c r="AC211" s="6">
        <v>356194433</v>
      </c>
      <c r="AD211" s="6">
        <v>44387915</v>
      </c>
      <c r="AE211" s="6">
        <v>112940227</v>
      </c>
      <c r="AF211" s="6">
        <v>10</v>
      </c>
      <c r="AG211" s="6">
        <v>54788714</v>
      </c>
    </row>
    <row r="212" spans="2:33" ht="15">
      <c r="B212" s="2">
        <v>41418</v>
      </c>
      <c r="C212" s="5">
        <v>3956.79</v>
      </c>
      <c r="D212" s="52">
        <v>72.99</v>
      </c>
      <c r="E212" s="52">
        <v>42.525</v>
      </c>
      <c r="F212" s="52">
        <v>7.395</v>
      </c>
      <c r="G212" s="4">
        <v>12.395</v>
      </c>
      <c r="H212" s="4">
        <v>11.405</v>
      </c>
      <c r="I212" s="4">
        <v>0.03</v>
      </c>
      <c r="J212" s="4">
        <v>17.59</v>
      </c>
      <c r="K212" s="4">
        <v>16.26</v>
      </c>
      <c r="L212" s="4">
        <v>8.1</v>
      </c>
      <c r="M212" s="4">
        <v>59.25</v>
      </c>
      <c r="N212" s="4">
        <v>40.365</v>
      </c>
      <c r="O212" s="4">
        <v>3.26</v>
      </c>
      <c r="P212" s="4">
        <v>37.725</v>
      </c>
      <c r="R212" s="173">
        <f>(D212*U235)+(E212*V235)+(F212*W235)+(G212*X235)+(H212*Y235)+(I212*Z235)+(J212*AA235)+(K212*AB235)+(L212*AC235)+(M212*AD235)+(N212*AE235)+(O212*AF235)+(P212*AG235)</f>
        <v>63054095712.395004</v>
      </c>
      <c r="T212" s="2">
        <v>41451</v>
      </c>
      <c r="U212" s="6">
        <v>53970958</v>
      </c>
      <c r="V212" s="6">
        <v>93864165</v>
      </c>
      <c r="W212" s="6">
        <v>47663693</v>
      </c>
      <c r="X212" s="6">
        <v>54895008</v>
      </c>
      <c r="Y212" s="6">
        <v>7645754</v>
      </c>
      <c r="Z212" s="6">
        <v>111698999</v>
      </c>
      <c r="AA212" s="6">
        <v>1561222705</v>
      </c>
      <c r="AB212" s="6">
        <v>885797264</v>
      </c>
      <c r="AC212" s="6">
        <v>356194433</v>
      </c>
      <c r="AD212" s="6">
        <v>44387915</v>
      </c>
      <c r="AE212" s="6">
        <v>112940227</v>
      </c>
      <c r="AF212" s="6">
        <v>10</v>
      </c>
      <c r="AG212" s="6">
        <v>54788714</v>
      </c>
    </row>
    <row r="213" spans="2:33" ht="15">
      <c r="B213" s="2">
        <v>41417</v>
      </c>
      <c r="C213" s="5">
        <v>3967.15</v>
      </c>
      <c r="D213" s="52">
        <v>69.46</v>
      </c>
      <c r="E213" s="52">
        <v>42.02</v>
      </c>
      <c r="F213" s="52">
        <v>7.543</v>
      </c>
      <c r="G213" s="4">
        <v>12.405</v>
      </c>
      <c r="H213" s="4">
        <v>11.365</v>
      </c>
      <c r="I213" s="4">
        <v>0.03</v>
      </c>
      <c r="J213" s="4">
        <v>17.615</v>
      </c>
      <c r="K213" s="4">
        <v>16.29</v>
      </c>
      <c r="L213" s="4">
        <v>8.099</v>
      </c>
      <c r="M213" s="4">
        <v>59.66</v>
      </c>
      <c r="N213" s="4">
        <v>40.435</v>
      </c>
      <c r="O213" s="4">
        <v>3.31</v>
      </c>
      <c r="P213" s="4">
        <v>37.375</v>
      </c>
      <c r="R213" s="173">
        <f>(D213*U236)+(E213*V236)+(F213*W236)+(G213*X236)+(H213*Y236)+(I213*Z236)+(J213*AA236)+(K213*AB236)+(L213*AC236)+(M213*AD236)+(N213*AE236)+(O213*AF236)+(P213*AG236)</f>
        <v>62895672782.40599</v>
      </c>
      <c r="T213" s="2">
        <v>41450</v>
      </c>
      <c r="U213" s="6">
        <v>53970958</v>
      </c>
      <c r="V213" s="6">
        <v>93864165</v>
      </c>
      <c r="W213" s="6">
        <v>47663693</v>
      </c>
      <c r="X213" s="6">
        <v>54895008</v>
      </c>
      <c r="Y213" s="6">
        <v>7645754</v>
      </c>
      <c r="Z213" s="6">
        <v>111698999</v>
      </c>
      <c r="AA213" s="6">
        <v>1561222705</v>
      </c>
      <c r="AB213" s="6">
        <v>885797264</v>
      </c>
      <c r="AC213" s="6">
        <v>356194433</v>
      </c>
      <c r="AD213" s="6">
        <v>44387915</v>
      </c>
      <c r="AE213" s="6">
        <v>112940227</v>
      </c>
      <c r="AF213" s="6">
        <v>10</v>
      </c>
      <c r="AG213" s="6">
        <v>54788714</v>
      </c>
    </row>
    <row r="214" spans="2:33" ht="15">
      <c r="B214" s="2">
        <v>41416</v>
      </c>
      <c r="C214" s="5">
        <v>4051.11</v>
      </c>
      <c r="D214" s="52">
        <v>70.01</v>
      </c>
      <c r="E214" s="52">
        <v>43.1</v>
      </c>
      <c r="F214" s="52">
        <v>7.822</v>
      </c>
      <c r="G214" s="4">
        <v>12.895</v>
      </c>
      <c r="H214" s="4">
        <v>11.645</v>
      </c>
      <c r="I214" s="4">
        <v>0.03</v>
      </c>
      <c r="J214" s="4">
        <v>17.765</v>
      </c>
      <c r="K214" s="4">
        <v>16.5</v>
      </c>
      <c r="L214" s="4">
        <v>8.303</v>
      </c>
      <c r="M214" s="4">
        <v>62.13</v>
      </c>
      <c r="N214" s="4">
        <v>40.69</v>
      </c>
      <c r="O214" s="4">
        <v>3.38</v>
      </c>
      <c r="P214" s="4">
        <v>37.525</v>
      </c>
      <c r="R214" s="173">
        <f>(D214*U237)+(E214*V237)+(F214*W237)+(G214*X237)+(H214*Y237)+(I214*Z237)+(J214*AA237)+(K214*AB237)+(L214*AC237)+(M214*AD237)+(N214*AE237)+(O214*AF237)+(P214*AG237)</f>
        <v>63708437813.27</v>
      </c>
      <c r="T214" s="2">
        <v>41449</v>
      </c>
      <c r="U214" s="6">
        <v>53970958</v>
      </c>
      <c r="V214" s="6">
        <v>93864165</v>
      </c>
      <c r="W214" s="6">
        <v>47663693</v>
      </c>
      <c r="X214" s="6">
        <v>54895008</v>
      </c>
      <c r="Y214" s="6">
        <v>7645754</v>
      </c>
      <c r="Z214" s="6">
        <v>111698999</v>
      </c>
      <c r="AA214" s="6">
        <v>1561222705</v>
      </c>
      <c r="AB214" s="6">
        <v>885797264</v>
      </c>
      <c r="AC214" s="6">
        <v>356194433</v>
      </c>
      <c r="AD214" s="6">
        <v>44387915</v>
      </c>
      <c r="AE214" s="6">
        <v>112940227</v>
      </c>
      <c r="AF214" s="6">
        <v>10</v>
      </c>
      <c r="AG214" s="6">
        <v>54788714</v>
      </c>
    </row>
    <row r="215" spans="2:33" ht="15">
      <c r="B215" s="2">
        <v>41415</v>
      </c>
      <c r="C215" s="5">
        <v>4036.18</v>
      </c>
      <c r="D215" s="52">
        <v>70.3</v>
      </c>
      <c r="E215" s="52">
        <v>43.075</v>
      </c>
      <c r="F215" s="52">
        <v>7.721</v>
      </c>
      <c r="G215" s="4">
        <v>12.76</v>
      </c>
      <c r="H215" s="4">
        <v>11.645</v>
      </c>
      <c r="I215" s="4">
        <v>0.04</v>
      </c>
      <c r="J215" s="4">
        <v>17.895</v>
      </c>
      <c r="K215" s="4">
        <v>16.525</v>
      </c>
      <c r="L215" s="4">
        <v>8.292</v>
      </c>
      <c r="M215" s="4">
        <v>62.27</v>
      </c>
      <c r="N215" s="4">
        <v>40.92</v>
      </c>
      <c r="O215" s="4">
        <v>3.41</v>
      </c>
      <c r="P215" s="4">
        <v>37.13</v>
      </c>
      <c r="R215" s="173">
        <f>(D215*U238)+(E215*V238)+(F215*W238)+(G215*X238)+(H215*Y238)+(I215*Z238)+(J215*AA238)+(K215*AB238)+(L215*AC238)+(M215*AD238)+(N215*AE238)+(O215*AF238)+(P215*AG238)</f>
        <v>63942369680.94899</v>
      </c>
      <c r="T215" s="2">
        <v>41446</v>
      </c>
      <c r="U215" s="6">
        <v>53970958</v>
      </c>
      <c r="V215" s="6">
        <v>93864165</v>
      </c>
      <c r="W215" s="6">
        <v>47663693</v>
      </c>
      <c r="X215" s="6">
        <v>54895008</v>
      </c>
      <c r="Y215" s="6">
        <v>7645754</v>
      </c>
      <c r="Z215" s="6">
        <v>111698999</v>
      </c>
      <c r="AA215" s="6">
        <v>1561222705</v>
      </c>
      <c r="AB215" s="6">
        <v>885797264</v>
      </c>
      <c r="AC215" s="6">
        <v>356194433</v>
      </c>
      <c r="AD215" s="6">
        <v>44387915</v>
      </c>
      <c r="AE215" s="6">
        <v>112940227</v>
      </c>
      <c r="AF215" s="6">
        <v>10</v>
      </c>
      <c r="AG215" s="6">
        <v>54788714</v>
      </c>
    </row>
    <row r="216" spans="2:33" ht="15">
      <c r="B216" s="2">
        <v>41414</v>
      </c>
      <c r="C216" s="5">
        <v>4022.85</v>
      </c>
      <c r="D216" s="52">
        <v>70.56</v>
      </c>
      <c r="E216" s="52">
        <v>43.165</v>
      </c>
      <c r="F216" s="52">
        <v>7.709</v>
      </c>
      <c r="G216" s="4">
        <v>12.995</v>
      </c>
      <c r="H216" s="4">
        <v>11.495</v>
      </c>
      <c r="I216" s="4">
        <v>0.04</v>
      </c>
      <c r="J216" s="4">
        <v>17.745</v>
      </c>
      <c r="K216" s="4">
        <v>16.665</v>
      </c>
      <c r="L216" s="4">
        <v>8.296</v>
      </c>
      <c r="M216" s="4">
        <v>62.13</v>
      </c>
      <c r="N216" s="4">
        <v>40.34</v>
      </c>
      <c r="O216" s="4">
        <v>3.42</v>
      </c>
      <c r="P216" s="4">
        <v>36.72</v>
      </c>
      <c r="R216" s="173">
        <f>(D216*U239)+(E216*V239)+(F216*W239)+(G216*X239)+(H216*Y239)+(I216*Z239)+(J216*AA239)+(K216*AB239)+(L216*AC239)+(M216*AD239)+(N216*AE239)+(O216*AF239)+(P216*AG239)</f>
        <v>63773182027.784996</v>
      </c>
      <c r="T216" s="2">
        <v>41445</v>
      </c>
      <c r="U216" s="6">
        <v>53970958</v>
      </c>
      <c r="V216" s="6">
        <v>93864165</v>
      </c>
      <c r="W216" s="6">
        <v>47663693</v>
      </c>
      <c r="X216" s="6">
        <v>54895008</v>
      </c>
      <c r="Y216" s="6">
        <v>7645754</v>
      </c>
      <c r="Z216" s="6">
        <v>111698999</v>
      </c>
      <c r="AA216" s="6">
        <v>1561222705</v>
      </c>
      <c r="AB216" s="6">
        <v>885797264</v>
      </c>
      <c r="AC216" s="6">
        <v>356194433</v>
      </c>
      <c r="AD216" s="6">
        <v>44387915</v>
      </c>
      <c r="AE216" s="6">
        <v>112940227</v>
      </c>
      <c r="AF216" s="6">
        <v>10</v>
      </c>
      <c r="AG216" s="6">
        <v>54788714</v>
      </c>
    </row>
    <row r="217" spans="2:33" ht="15">
      <c r="B217" s="2">
        <v>41411</v>
      </c>
      <c r="C217" s="5">
        <v>4001.27</v>
      </c>
      <c r="D217" s="52">
        <v>69.19</v>
      </c>
      <c r="E217" s="52">
        <v>43.3</v>
      </c>
      <c r="F217" s="52">
        <v>7.414</v>
      </c>
      <c r="G217" s="4">
        <v>12.735</v>
      </c>
      <c r="H217" s="4">
        <v>11.5</v>
      </c>
      <c r="I217" s="4">
        <v>0.03</v>
      </c>
      <c r="J217" s="4">
        <v>17.35</v>
      </c>
      <c r="K217" s="4">
        <v>16.605</v>
      </c>
      <c r="L217" s="4">
        <v>8.233</v>
      </c>
      <c r="M217" s="4">
        <v>61.29</v>
      </c>
      <c r="N217" s="4">
        <v>40.11</v>
      </c>
      <c r="O217" s="4">
        <v>3.41</v>
      </c>
      <c r="P217" s="4">
        <v>36.17</v>
      </c>
      <c r="R217" s="173">
        <f>(D217*U240)+(E217*V240)+(F217*W240)+(G217*X240)+(H217*Y240)+(I217*Z240)+(J217*AA240)+(K217*AB240)+(L217*AC240)+(M217*AD240)+(N217*AE240)+(O217*AF240)+(P217*AG240)</f>
        <v>62896831589.431</v>
      </c>
      <c r="T217" s="2">
        <v>41444</v>
      </c>
      <c r="U217" s="6">
        <v>53970958</v>
      </c>
      <c r="V217" s="6">
        <v>93864165</v>
      </c>
      <c r="W217" s="6">
        <v>47663693</v>
      </c>
      <c r="X217" s="6">
        <v>54895008</v>
      </c>
      <c r="Y217" s="6">
        <v>7645754</v>
      </c>
      <c r="Z217" s="6">
        <v>111698999</v>
      </c>
      <c r="AA217" s="6">
        <v>1561222705</v>
      </c>
      <c r="AB217" s="6">
        <v>885797264</v>
      </c>
      <c r="AC217" s="6">
        <v>356194433</v>
      </c>
      <c r="AD217" s="6">
        <v>44387915</v>
      </c>
      <c r="AE217" s="6">
        <v>112940227</v>
      </c>
      <c r="AF217" s="6">
        <v>10</v>
      </c>
      <c r="AG217" s="6">
        <v>54788714</v>
      </c>
    </row>
    <row r="218" spans="2:33" ht="15">
      <c r="B218" s="2">
        <v>41410</v>
      </c>
      <c r="C218" s="5">
        <v>3979.07</v>
      </c>
      <c r="D218" s="52">
        <v>68.56</v>
      </c>
      <c r="E218" s="52">
        <v>43.3</v>
      </c>
      <c r="F218" s="52">
        <v>7.37</v>
      </c>
      <c r="G218" s="4">
        <v>12.37</v>
      </c>
      <c r="H218" s="4">
        <v>11.475</v>
      </c>
      <c r="I218" s="4">
        <v>0.04</v>
      </c>
      <c r="J218" s="4">
        <v>17.19</v>
      </c>
      <c r="K218" s="4">
        <v>16.36</v>
      </c>
      <c r="L218" s="4">
        <v>8.214</v>
      </c>
      <c r="M218" s="4">
        <v>59.19</v>
      </c>
      <c r="N218" s="4">
        <v>40.26</v>
      </c>
      <c r="O218" s="4">
        <v>3.44</v>
      </c>
      <c r="P218" s="4">
        <v>36.22</v>
      </c>
      <c r="R218" s="173">
        <f>(D218*U241)+(E218*V241)+(F218*W241)+(G218*X241)+(H218*Y241)+(I218*Z241)+(J218*AA241)+(K218*AB241)+(L218*AC241)+(M218*AD241)+(N218*AE241)+(O218*AF241)+(P218*AG241)</f>
        <v>62294517484.612</v>
      </c>
      <c r="T218" s="2">
        <v>41443</v>
      </c>
      <c r="U218" s="6">
        <v>53970958</v>
      </c>
      <c r="V218" s="6">
        <v>93864165</v>
      </c>
      <c r="W218" s="6">
        <v>47663693</v>
      </c>
      <c r="X218" s="6">
        <v>54895008</v>
      </c>
      <c r="Y218" s="6">
        <v>7645754</v>
      </c>
      <c r="Z218" s="6">
        <v>111698999</v>
      </c>
      <c r="AA218" s="6">
        <v>1561222705</v>
      </c>
      <c r="AB218" s="6">
        <v>885797264</v>
      </c>
      <c r="AC218" s="6">
        <v>356194433</v>
      </c>
      <c r="AD218" s="6">
        <v>44387915</v>
      </c>
      <c r="AE218" s="6">
        <v>112940227</v>
      </c>
      <c r="AF218" s="6">
        <v>10</v>
      </c>
      <c r="AG218" s="6">
        <v>54788714</v>
      </c>
    </row>
    <row r="219" spans="2:33" ht="15">
      <c r="B219" s="2">
        <v>41409</v>
      </c>
      <c r="C219" s="5">
        <v>3982.23</v>
      </c>
      <c r="D219" s="52">
        <v>69</v>
      </c>
      <c r="E219" s="52">
        <v>43.115</v>
      </c>
      <c r="F219" s="52">
        <v>7.426</v>
      </c>
      <c r="G219" s="4">
        <v>12.61</v>
      </c>
      <c r="H219" s="4">
        <v>11.54</v>
      </c>
      <c r="I219" s="4">
        <v>0.04</v>
      </c>
      <c r="J219" s="4">
        <v>18.14</v>
      </c>
      <c r="K219" s="4">
        <v>16.46</v>
      </c>
      <c r="L219" s="4">
        <v>8.32</v>
      </c>
      <c r="M219" s="4">
        <v>58.5</v>
      </c>
      <c r="N219" s="4">
        <v>39.645</v>
      </c>
      <c r="O219" s="4">
        <v>3.39</v>
      </c>
      <c r="P219" s="4">
        <v>36.25</v>
      </c>
      <c r="R219" s="173">
        <f>(D219*U242)+(E219*V242)+(F219*W242)+(G219*X242)+(H219*Y242)+(I219*Z242)+(J219*AA242)+(K219*AB242)+(L219*AC242)+(M219*AD242)+(N219*AE242)+(O219*AF242)+(P219*AG242)</f>
        <v>63828261497.368004</v>
      </c>
      <c r="T219" s="2">
        <v>41442</v>
      </c>
      <c r="U219" s="6">
        <v>53970958</v>
      </c>
      <c r="V219" s="6">
        <v>93864165</v>
      </c>
      <c r="W219" s="6">
        <v>47663693</v>
      </c>
      <c r="X219" s="6">
        <v>54895008</v>
      </c>
      <c r="Y219" s="6">
        <v>7645754</v>
      </c>
      <c r="Z219" s="6">
        <v>111698999</v>
      </c>
      <c r="AA219" s="6">
        <v>1561222705</v>
      </c>
      <c r="AB219" s="6">
        <v>885797264</v>
      </c>
      <c r="AC219" s="6">
        <v>356194433</v>
      </c>
      <c r="AD219" s="6">
        <v>44387915</v>
      </c>
      <c r="AE219" s="6">
        <v>112940227</v>
      </c>
      <c r="AF219" s="6">
        <v>10</v>
      </c>
      <c r="AG219" s="6">
        <v>54788714</v>
      </c>
    </row>
    <row r="220" spans="2:33" ht="15">
      <c r="B220" s="2">
        <v>41408</v>
      </c>
      <c r="C220" s="5">
        <v>3966.06</v>
      </c>
      <c r="D220" s="52">
        <v>68.74</v>
      </c>
      <c r="E220" s="52">
        <v>42.44</v>
      </c>
      <c r="F220" s="52">
        <v>7.321</v>
      </c>
      <c r="G220" s="4">
        <v>12.88</v>
      </c>
      <c r="H220" s="4">
        <v>11.34</v>
      </c>
      <c r="I220" s="4">
        <v>0.03</v>
      </c>
      <c r="J220" s="4">
        <v>18.155</v>
      </c>
      <c r="K220" s="4">
        <v>16.575</v>
      </c>
      <c r="L220" s="4">
        <v>8.324</v>
      </c>
      <c r="M220" s="4">
        <v>56</v>
      </c>
      <c r="N220" s="4">
        <v>39.5</v>
      </c>
      <c r="O220" s="4">
        <v>3.33</v>
      </c>
      <c r="P220" s="4">
        <v>35.665</v>
      </c>
      <c r="R220" s="173">
        <f>(D220*U243)+(E220*V243)+(F220*W243)+(G220*X243)+(H220*Y243)+(I220*Z243)+(J220*AA243)+(K220*AB243)+(L220*AC243)+(M220*AD243)+(N220*AE243)+(O220*AF243)+(P220*AG243)</f>
        <v>63725461374.68</v>
      </c>
      <c r="T220" s="2">
        <v>41439</v>
      </c>
      <c r="U220" s="6">
        <v>53970958</v>
      </c>
      <c r="V220" s="6">
        <v>93864165</v>
      </c>
      <c r="W220" s="6">
        <v>47663693</v>
      </c>
      <c r="X220" s="6">
        <v>54895008</v>
      </c>
      <c r="Y220" s="6">
        <v>7645754</v>
      </c>
      <c r="Z220" s="6">
        <v>111698999</v>
      </c>
      <c r="AA220" s="6">
        <v>1561222705</v>
      </c>
      <c r="AB220" s="6">
        <v>885797264</v>
      </c>
      <c r="AC220" s="6">
        <v>356194433</v>
      </c>
      <c r="AD220" s="6">
        <v>44387915</v>
      </c>
      <c r="AE220" s="6">
        <v>112940227</v>
      </c>
      <c r="AF220" s="6">
        <v>10</v>
      </c>
      <c r="AG220" s="6">
        <v>54788714</v>
      </c>
    </row>
    <row r="221" spans="2:33" ht="15">
      <c r="B221" s="2">
        <v>41407</v>
      </c>
      <c r="C221" s="5">
        <v>3945.2</v>
      </c>
      <c r="D221" s="52">
        <v>69</v>
      </c>
      <c r="E221" s="52">
        <v>41.2</v>
      </c>
      <c r="F221" s="52">
        <v>7.301</v>
      </c>
      <c r="G221" s="4">
        <v>12.525</v>
      </c>
      <c r="H221" s="4">
        <v>11.295</v>
      </c>
      <c r="I221" s="4">
        <v>0.04</v>
      </c>
      <c r="J221" s="4">
        <v>18.12</v>
      </c>
      <c r="K221" s="4">
        <v>16.73</v>
      </c>
      <c r="L221" s="4">
        <v>8.332</v>
      </c>
      <c r="M221" s="4">
        <v>53.79</v>
      </c>
      <c r="N221" s="4">
        <v>39.21</v>
      </c>
      <c r="O221" s="4">
        <v>3.28</v>
      </c>
      <c r="P221" s="4">
        <v>35.035</v>
      </c>
      <c r="R221" s="173">
        <f>(D221*U244)+(E221*V244)+(F221*W244)+(G221*X244)+(H221*Y244)+(I221*Z244)+(J221*AA244)+(K221*AB244)+(L221*AC244)+(M221*AD244)+(N221*AE244)+(O221*AF244)+(P221*AG244)</f>
        <v>63523596870.999</v>
      </c>
      <c r="T221" s="2">
        <v>41438</v>
      </c>
      <c r="U221" s="6">
        <v>53970958</v>
      </c>
      <c r="V221" s="6">
        <v>93864165</v>
      </c>
      <c r="W221" s="6">
        <v>47663693</v>
      </c>
      <c r="X221" s="6">
        <v>54895008</v>
      </c>
      <c r="Y221" s="6">
        <v>7645754</v>
      </c>
      <c r="Z221" s="6">
        <v>111698999</v>
      </c>
      <c r="AA221" s="6">
        <v>1561222705</v>
      </c>
      <c r="AB221" s="6">
        <v>885797264</v>
      </c>
      <c r="AC221" s="6">
        <v>356194433</v>
      </c>
      <c r="AD221" s="6">
        <v>44387915</v>
      </c>
      <c r="AE221" s="6">
        <v>112940227</v>
      </c>
      <c r="AF221" s="6">
        <v>10</v>
      </c>
      <c r="AG221" s="6">
        <v>54788714</v>
      </c>
    </row>
    <row r="222" spans="2:33" ht="15">
      <c r="B222" s="2">
        <v>41404</v>
      </c>
      <c r="C222" s="5">
        <v>3953.83</v>
      </c>
      <c r="D222" s="52">
        <v>68.56</v>
      </c>
      <c r="E222" s="52">
        <v>41.51</v>
      </c>
      <c r="F222" s="52">
        <v>7.603</v>
      </c>
      <c r="G222" s="4">
        <v>12.43</v>
      </c>
      <c r="H222" s="4">
        <v>11.435</v>
      </c>
      <c r="I222" s="4">
        <v>0.05</v>
      </c>
      <c r="J222" s="4">
        <v>17.98</v>
      </c>
      <c r="K222" s="4">
        <v>16.645</v>
      </c>
      <c r="L222" s="4">
        <v>8.355</v>
      </c>
      <c r="M222" s="4">
        <v>52.4</v>
      </c>
      <c r="N222" s="4">
        <v>39.245</v>
      </c>
      <c r="O222" s="4">
        <v>3.26</v>
      </c>
      <c r="P222" s="4">
        <v>35.235</v>
      </c>
      <c r="R222" s="173">
        <f>(D222*U245)+(E222*V245)+(F222*W245)+(G222*X245)+(H222*Y245)+(I222*Z245)+(J222*AA245)+(K222*AB245)+(L222*AC245)+(M222*AD245)+(N222*AE245)+(O222*AF245)+(P222*AG245)</f>
        <v>63207779049.779</v>
      </c>
      <c r="T222" s="2">
        <v>41437</v>
      </c>
      <c r="U222" s="6">
        <v>53970958</v>
      </c>
      <c r="V222" s="6">
        <v>93864165</v>
      </c>
      <c r="W222" s="6">
        <v>47663693</v>
      </c>
      <c r="X222" s="6">
        <v>54895008</v>
      </c>
      <c r="Y222" s="6">
        <v>7645754</v>
      </c>
      <c r="Z222" s="6">
        <v>111698999</v>
      </c>
      <c r="AA222" s="6">
        <v>1561222705</v>
      </c>
      <c r="AB222" s="6">
        <v>885797264</v>
      </c>
      <c r="AC222" s="6">
        <v>356194433</v>
      </c>
      <c r="AD222" s="6">
        <v>44387915</v>
      </c>
      <c r="AE222" s="6">
        <v>112940227</v>
      </c>
      <c r="AF222" s="6">
        <v>10</v>
      </c>
      <c r="AG222" s="6">
        <v>54788714</v>
      </c>
    </row>
    <row r="223" spans="2:33" ht="15">
      <c r="B223" s="2">
        <v>41403</v>
      </c>
      <c r="C223" s="5">
        <v>3928.58</v>
      </c>
      <c r="D223" s="52">
        <v>67.69</v>
      </c>
      <c r="E223" s="52">
        <v>41.335</v>
      </c>
      <c r="F223" s="52">
        <v>7.441</v>
      </c>
      <c r="G223" s="4">
        <v>12.58</v>
      </c>
      <c r="H223" s="4">
        <v>11.45</v>
      </c>
      <c r="I223" s="4">
        <v>0.05</v>
      </c>
      <c r="J223" s="4">
        <v>17.7</v>
      </c>
      <c r="K223" s="4">
        <v>16.545</v>
      </c>
      <c r="L223" s="4">
        <v>8.191</v>
      </c>
      <c r="M223" s="4">
        <v>53.03</v>
      </c>
      <c r="N223" s="4">
        <v>38.655</v>
      </c>
      <c r="O223" s="4">
        <v>3.29</v>
      </c>
      <c r="P223" s="4">
        <v>34.795</v>
      </c>
      <c r="R223" s="173">
        <f>(D223*U246)+(E223*V246)+(F223*W246)+(G223*X246)+(H223*Y246)+(I223*Z246)+(J223*AA246)+(K223*AB246)+(L223*AC246)+(M223*AD246)+(N223*AE246)+(O223*AF246)+(P223*AG246)</f>
        <v>62498102089.84599</v>
      </c>
      <c r="T223" s="2">
        <v>41436</v>
      </c>
      <c r="U223" s="6">
        <v>53970958</v>
      </c>
      <c r="V223" s="6">
        <v>93864165</v>
      </c>
      <c r="W223" s="6">
        <v>47663693</v>
      </c>
      <c r="X223" s="6">
        <v>54895008</v>
      </c>
      <c r="Y223" s="6">
        <v>7645754</v>
      </c>
      <c r="Z223" s="6">
        <v>111698999</v>
      </c>
      <c r="AA223" s="6">
        <v>1561222705</v>
      </c>
      <c r="AB223" s="6">
        <v>885797264</v>
      </c>
      <c r="AC223" s="6">
        <v>356194433</v>
      </c>
      <c r="AD223" s="6">
        <v>44387915</v>
      </c>
      <c r="AE223" s="6">
        <v>112940227</v>
      </c>
      <c r="AF223" s="6">
        <v>10</v>
      </c>
      <c r="AG223" s="6">
        <v>54788714</v>
      </c>
    </row>
    <row r="224" spans="2:33" ht="15">
      <c r="B224" s="2">
        <v>41402</v>
      </c>
      <c r="C224" s="5">
        <v>3956.28</v>
      </c>
      <c r="D224" s="52">
        <v>67.81</v>
      </c>
      <c r="E224" s="52">
        <v>41.25</v>
      </c>
      <c r="F224" s="52">
        <v>7.46</v>
      </c>
      <c r="G224" s="4">
        <v>12.435</v>
      </c>
      <c r="H224" s="4">
        <v>11.51</v>
      </c>
      <c r="I224" s="4">
        <v>0.04</v>
      </c>
      <c r="J224" s="4">
        <v>17.685</v>
      </c>
      <c r="K224" s="4">
        <v>16.685</v>
      </c>
      <c r="L224" s="4">
        <v>8.159</v>
      </c>
      <c r="M224" s="4">
        <v>53.42</v>
      </c>
      <c r="N224" s="4">
        <v>37.935</v>
      </c>
      <c r="O224" s="4">
        <v>3.27</v>
      </c>
      <c r="P224" s="4">
        <v>35.2</v>
      </c>
      <c r="R224" s="173">
        <f>(D224*U247)+(E224*V247)+(F224*W247)+(G224*X247)+(H224*Y247)+(I224*Z247)+(J224*AA247)+(K224*AB247)+(L224*AC247)+(M224*AD247)+(N224*AE247)+(O224*AF247)+(P224*AG247)</f>
        <v>62536234288.187004</v>
      </c>
      <c r="T224" s="2">
        <v>41435</v>
      </c>
      <c r="U224" s="6">
        <v>53970958</v>
      </c>
      <c r="V224" s="6">
        <v>93864165</v>
      </c>
      <c r="W224" s="6">
        <v>47663693</v>
      </c>
      <c r="X224" s="6">
        <v>54895008</v>
      </c>
      <c r="Y224" s="6">
        <v>7645754</v>
      </c>
      <c r="Z224" s="6">
        <v>111698999</v>
      </c>
      <c r="AA224" s="6">
        <v>1561222705</v>
      </c>
      <c r="AB224" s="6">
        <v>885797264</v>
      </c>
      <c r="AC224" s="6">
        <v>356194433</v>
      </c>
      <c r="AD224" s="6">
        <v>44387915</v>
      </c>
      <c r="AE224" s="6">
        <v>112940227</v>
      </c>
      <c r="AF224" s="6">
        <v>10</v>
      </c>
      <c r="AG224" s="6">
        <v>54788714</v>
      </c>
    </row>
    <row r="225" spans="2:33" ht="15">
      <c r="B225" s="2">
        <v>41401</v>
      </c>
      <c r="C225" s="5">
        <v>3921.32</v>
      </c>
      <c r="D225" s="52">
        <v>67.03</v>
      </c>
      <c r="E225" s="52">
        <v>40.725</v>
      </c>
      <c r="F225" s="52">
        <v>7.397</v>
      </c>
      <c r="G225" s="4">
        <v>12.5</v>
      </c>
      <c r="H225" s="4">
        <v>11.51</v>
      </c>
      <c r="I225" s="4">
        <v>0.05</v>
      </c>
      <c r="J225" s="4">
        <v>17.59</v>
      </c>
      <c r="K225" s="4">
        <v>16.505</v>
      </c>
      <c r="L225" s="4">
        <v>8.189</v>
      </c>
      <c r="M225" s="4">
        <v>54.08</v>
      </c>
      <c r="N225" s="4">
        <v>37.61</v>
      </c>
      <c r="O225" s="4">
        <v>3.15</v>
      </c>
      <c r="P225" s="4">
        <v>33.355</v>
      </c>
      <c r="R225" s="173">
        <f>(D225*U248)+(E225*V248)+(F225*W248)+(G225*X248)+(H225*Y248)+(I225*Z248)+(J225*AA248)+(K225*AB248)+(L225*AC248)+(M225*AD248)+(N225*AE248)+(O225*AF248)+(P225*AG248)</f>
        <v>62040972047.263</v>
      </c>
      <c r="T225" s="2">
        <v>41432</v>
      </c>
      <c r="U225" s="6">
        <v>53970958</v>
      </c>
      <c r="V225" s="6">
        <v>93864165</v>
      </c>
      <c r="W225" s="6">
        <v>47663693</v>
      </c>
      <c r="X225" s="6">
        <v>54895008</v>
      </c>
      <c r="Y225" s="6">
        <v>7645754</v>
      </c>
      <c r="Z225" s="6">
        <v>111698999</v>
      </c>
      <c r="AA225" s="6">
        <v>1561222705</v>
      </c>
      <c r="AB225" s="6">
        <v>885797264</v>
      </c>
      <c r="AC225" s="6">
        <v>356194433</v>
      </c>
      <c r="AD225" s="6">
        <v>44387915</v>
      </c>
      <c r="AE225" s="6">
        <v>112940227</v>
      </c>
      <c r="AF225" s="6">
        <v>10</v>
      </c>
      <c r="AG225" s="6">
        <v>54788714</v>
      </c>
    </row>
    <row r="226" spans="2:33" ht="15">
      <c r="B226" s="2">
        <v>41400</v>
      </c>
      <c r="C226" s="5">
        <v>3907.04</v>
      </c>
      <c r="D226" s="52">
        <v>67.65</v>
      </c>
      <c r="E226" s="52">
        <v>40.725</v>
      </c>
      <c r="F226" s="52">
        <v>7.312</v>
      </c>
      <c r="G226" s="4">
        <v>12.185</v>
      </c>
      <c r="H226" s="4">
        <v>11.305</v>
      </c>
      <c r="I226" s="4">
        <v>0.04</v>
      </c>
      <c r="J226" s="4">
        <v>17.665</v>
      </c>
      <c r="K226" s="4">
        <v>16.485</v>
      </c>
      <c r="L226" s="4">
        <v>8.187</v>
      </c>
      <c r="M226" s="4">
        <v>53.19</v>
      </c>
      <c r="N226" s="4">
        <v>37.65</v>
      </c>
      <c r="O226" s="4">
        <v>3.14</v>
      </c>
      <c r="P226" s="4">
        <v>32.935</v>
      </c>
      <c r="R226" s="173">
        <f>(D226*U249)+(E226*V249)+(F226*W249)+(G226*X249)+(H226*Y249)+(I226*Z249)+(J226*AA249)+(K226*AB249)+(L226*AC249)+(M226*AD249)+(N226*AE249)+(O226*AF249)+(P226*AG249)</f>
        <v>62091181021.147</v>
      </c>
      <c r="T226" s="2">
        <v>41431</v>
      </c>
      <c r="U226" s="6">
        <v>53970958</v>
      </c>
      <c r="V226" s="6">
        <v>93864165</v>
      </c>
      <c r="W226" s="6">
        <v>47663693</v>
      </c>
      <c r="X226" s="6">
        <v>54895008</v>
      </c>
      <c r="Y226" s="6">
        <v>7645754</v>
      </c>
      <c r="Z226" s="6">
        <v>111698999</v>
      </c>
      <c r="AA226" s="6">
        <v>1561222705</v>
      </c>
      <c r="AB226" s="6">
        <v>885797264</v>
      </c>
      <c r="AC226" s="6">
        <v>356194433</v>
      </c>
      <c r="AD226" s="6">
        <v>44387915</v>
      </c>
      <c r="AE226" s="6">
        <v>112940227</v>
      </c>
      <c r="AF226" s="6">
        <v>10</v>
      </c>
      <c r="AG226" s="6">
        <v>54788714</v>
      </c>
    </row>
    <row r="227" spans="2:33" ht="15">
      <c r="B227" s="2">
        <v>41397</v>
      </c>
      <c r="C227" s="5">
        <v>3912.95</v>
      </c>
      <c r="D227" s="52">
        <v>67.6</v>
      </c>
      <c r="E227" s="52">
        <v>40.85</v>
      </c>
      <c r="F227" s="52">
        <v>7.638</v>
      </c>
      <c r="G227" s="4">
        <v>11.79</v>
      </c>
      <c r="H227" s="4">
        <v>11.325</v>
      </c>
      <c r="I227" s="4">
        <v>0.05</v>
      </c>
      <c r="J227" s="4">
        <v>17.735</v>
      </c>
      <c r="K227" s="4">
        <v>16.73</v>
      </c>
      <c r="L227" s="4">
        <v>8.248</v>
      </c>
      <c r="M227" s="4">
        <v>53.65</v>
      </c>
      <c r="N227" s="4">
        <v>37.9</v>
      </c>
      <c r="O227" s="4">
        <v>3.12</v>
      </c>
      <c r="P227" s="4">
        <v>33.05</v>
      </c>
      <c r="R227" s="173">
        <f>(D227*U250)+(E227*V250)+(F227*W250)+(G227*X250)+(H227*Y250)+(I227*Z250)+(J227*AA250)+(K227*AB250)+(L227*AC250)+(M227*AD250)+(N227*AE250)+(O227*AF250)+(P227*AG250)</f>
        <v>62498317460.783</v>
      </c>
      <c r="T227" s="2">
        <v>41430</v>
      </c>
      <c r="U227" s="6">
        <v>53970958</v>
      </c>
      <c r="V227" s="6">
        <v>93864165</v>
      </c>
      <c r="W227" s="6">
        <v>47663693</v>
      </c>
      <c r="X227" s="6">
        <v>54895008</v>
      </c>
      <c r="Y227" s="6">
        <v>7645754</v>
      </c>
      <c r="Z227" s="6">
        <v>111698999</v>
      </c>
      <c r="AA227" s="6">
        <v>1561222705</v>
      </c>
      <c r="AB227" s="6">
        <v>885797264</v>
      </c>
      <c r="AC227" s="6">
        <v>356194433</v>
      </c>
      <c r="AD227" s="6">
        <v>44387915</v>
      </c>
      <c r="AE227" s="6">
        <v>112940227</v>
      </c>
      <c r="AF227" s="6">
        <v>10</v>
      </c>
      <c r="AG227" s="6">
        <v>54788714</v>
      </c>
    </row>
    <row r="228" spans="2:33" ht="15">
      <c r="B228" s="2">
        <v>41396</v>
      </c>
      <c r="C228" s="5">
        <v>3858.76</v>
      </c>
      <c r="D228" s="52">
        <v>69.21</v>
      </c>
      <c r="E228" s="52">
        <v>40.355</v>
      </c>
      <c r="F228" s="52">
        <v>8</v>
      </c>
      <c r="G228" s="4">
        <v>11.795</v>
      </c>
      <c r="H228" s="4">
        <v>11.025</v>
      </c>
      <c r="I228" s="4">
        <v>0.05</v>
      </c>
      <c r="J228" s="4">
        <v>17.235</v>
      </c>
      <c r="K228" s="4">
        <v>16.48</v>
      </c>
      <c r="L228" s="4">
        <v>8.076</v>
      </c>
      <c r="M228" s="4">
        <v>52.02</v>
      </c>
      <c r="N228" s="4">
        <v>37.5</v>
      </c>
      <c r="O228" s="4">
        <v>3.15</v>
      </c>
      <c r="P228" s="4">
        <v>32.81</v>
      </c>
      <c r="R228" s="173">
        <f>(D228*U251)+(E228*V251)+(F228*W251)+(G228*X251)+(H228*Y251)+(I228*Z251)+(J228*AA251)+(K228*AB251)+(L228*AC251)+(M228*AD251)+(N228*AE251)+(O228*AF251)+(P228*AG251)</f>
        <v>61360140446.70801</v>
      </c>
      <c r="T228" s="2">
        <v>41429</v>
      </c>
      <c r="U228" s="6">
        <v>53970958</v>
      </c>
      <c r="V228" s="6">
        <v>93864165</v>
      </c>
      <c r="W228" s="6">
        <v>47663693</v>
      </c>
      <c r="X228" s="6">
        <v>54895008</v>
      </c>
      <c r="Y228" s="6">
        <v>7645754</v>
      </c>
      <c r="Z228" s="6">
        <v>111698999</v>
      </c>
      <c r="AA228" s="6">
        <v>1561222705</v>
      </c>
      <c r="AB228" s="6">
        <v>885797264</v>
      </c>
      <c r="AC228" s="6">
        <v>356194433</v>
      </c>
      <c r="AD228" s="6">
        <v>44387915</v>
      </c>
      <c r="AE228" s="6">
        <v>112940227</v>
      </c>
      <c r="AF228" s="6">
        <v>10</v>
      </c>
      <c r="AG228" s="6">
        <v>54788714</v>
      </c>
    </row>
    <row r="229" spans="2:33" ht="15">
      <c r="B229" s="2">
        <v>41394</v>
      </c>
      <c r="C229" s="5">
        <v>3856.75</v>
      </c>
      <c r="D229" s="52">
        <v>68.73</v>
      </c>
      <c r="E229" s="52">
        <v>40.105</v>
      </c>
      <c r="F229" s="52">
        <v>7.696</v>
      </c>
      <c r="G229" s="4">
        <v>11.495</v>
      </c>
      <c r="H229" s="4">
        <v>10.755</v>
      </c>
      <c r="I229" s="4">
        <v>0.05</v>
      </c>
      <c r="J229" s="4">
        <v>16.97</v>
      </c>
      <c r="K229" s="4">
        <v>16.3</v>
      </c>
      <c r="L229" s="4">
        <v>8.124</v>
      </c>
      <c r="M229" s="4">
        <v>52.32</v>
      </c>
      <c r="N229" s="4">
        <v>37.29</v>
      </c>
      <c r="O229" s="4">
        <v>3.15</v>
      </c>
      <c r="P229" s="4">
        <v>32.98</v>
      </c>
      <c r="R229" s="173">
        <f>(D229*U252)+(E229*V252)+(F229*W252)+(G229*X252)+(H229*Y252)+(I229*Z252)+(J229*AA252)+(K229*AB252)+(L229*AC252)+(M229*AD252)+(N229*AE252)+(O229*AF252)+(P229*AG252)</f>
        <v>60720733708.035</v>
      </c>
      <c r="T229" s="2">
        <v>41428</v>
      </c>
      <c r="U229" s="6">
        <v>53970958</v>
      </c>
      <c r="V229" s="6">
        <v>93864165</v>
      </c>
      <c r="W229" s="6">
        <v>47663693</v>
      </c>
      <c r="X229" s="6">
        <v>54895008</v>
      </c>
      <c r="Y229" s="6">
        <v>7645754</v>
      </c>
      <c r="Z229" s="6">
        <v>111698999</v>
      </c>
      <c r="AA229" s="6">
        <v>1561222705</v>
      </c>
      <c r="AB229" s="6">
        <v>885797264</v>
      </c>
      <c r="AC229" s="6">
        <v>356194433</v>
      </c>
      <c r="AD229" s="6">
        <v>44387915</v>
      </c>
      <c r="AE229" s="6">
        <v>112940227</v>
      </c>
      <c r="AF229" s="6">
        <v>10</v>
      </c>
      <c r="AG229" s="6">
        <v>54788714</v>
      </c>
    </row>
    <row r="230" spans="2:33" ht="15">
      <c r="B230" s="2">
        <v>41393</v>
      </c>
      <c r="C230" s="5">
        <v>3868.68</v>
      </c>
      <c r="D230" s="52">
        <v>66.57</v>
      </c>
      <c r="E230" s="52">
        <v>39.865</v>
      </c>
      <c r="F230" s="52">
        <v>7.61</v>
      </c>
      <c r="G230" s="4">
        <v>11.76</v>
      </c>
      <c r="H230" s="4">
        <v>11.67</v>
      </c>
      <c r="I230" s="4">
        <v>0.04</v>
      </c>
      <c r="J230" s="4">
        <v>16.83</v>
      </c>
      <c r="K230" s="4">
        <v>16.355</v>
      </c>
      <c r="L230" s="4">
        <v>8.218</v>
      </c>
      <c r="M230" s="4">
        <v>53.92</v>
      </c>
      <c r="N230" s="4">
        <v>37.81</v>
      </c>
      <c r="O230" s="4">
        <v>3.19</v>
      </c>
      <c r="P230" s="4">
        <v>32.45</v>
      </c>
      <c r="R230" s="173">
        <f>(D230*U253)+(E230*V253)+(F230*W253)+(G230*X253)+(H230*Y253)+(I230*Z253)+(J230*AA253)+(K230*AB253)+(L230*AC253)+(M230*AD253)+(N230*AE253)+(O230*AF253)+(P230*AG253)</f>
        <v>60561805579.049</v>
      </c>
      <c r="T230" s="2">
        <v>41425</v>
      </c>
      <c r="U230" s="6">
        <v>53970958</v>
      </c>
      <c r="V230" s="6">
        <v>93864165</v>
      </c>
      <c r="W230" s="6">
        <v>47663693</v>
      </c>
      <c r="X230" s="6">
        <v>54895008</v>
      </c>
      <c r="Y230" s="6">
        <v>7645754</v>
      </c>
      <c r="Z230" s="6">
        <v>111698999</v>
      </c>
      <c r="AA230" s="6">
        <v>1561222705</v>
      </c>
      <c r="AB230" s="6">
        <v>885797264</v>
      </c>
      <c r="AC230" s="6">
        <v>356194433</v>
      </c>
      <c r="AD230" s="6">
        <v>44387915</v>
      </c>
      <c r="AE230" s="6">
        <v>112940227</v>
      </c>
      <c r="AF230" s="6">
        <v>10</v>
      </c>
      <c r="AG230" s="6">
        <v>54788714</v>
      </c>
    </row>
    <row r="231" spans="2:33" ht="15">
      <c r="B231" s="2">
        <v>41390</v>
      </c>
      <c r="C231" s="5">
        <v>3810.05</v>
      </c>
      <c r="D231" s="52">
        <v>66</v>
      </c>
      <c r="E231" s="52">
        <v>40</v>
      </c>
      <c r="F231" s="52">
        <v>7.548</v>
      </c>
      <c r="G231" s="4">
        <v>11.72</v>
      </c>
      <c r="H231" s="4">
        <v>11.56</v>
      </c>
      <c r="I231" s="4">
        <v>0.05</v>
      </c>
      <c r="J231" s="4">
        <v>16.28</v>
      </c>
      <c r="K231" s="4">
        <v>15.945</v>
      </c>
      <c r="L231" s="4">
        <v>8.141</v>
      </c>
      <c r="M231" s="4">
        <v>52.36</v>
      </c>
      <c r="N231" s="4">
        <v>37.725</v>
      </c>
      <c r="O231" s="4">
        <v>3.19</v>
      </c>
      <c r="P231" s="4">
        <v>32.055</v>
      </c>
      <c r="R231" s="173">
        <f>(D231*U254)+(E231*V254)+(F231*W254)+(G231*X254)+(H231*Y254)+(I231*Z254)+(J231*AA254)+(K231*AB254)+(L231*AC254)+(M231*AD254)+(N231*AE254)+(O231*AF254)+(P231*AG254)</f>
        <v>60343565558.032</v>
      </c>
      <c r="T231" s="2">
        <v>41424</v>
      </c>
      <c r="U231" s="6">
        <v>53970958</v>
      </c>
      <c r="V231" s="6">
        <v>93864165</v>
      </c>
      <c r="W231" s="6">
        <v>47663693</v>
      </c>
      <c r="X231" s="6">
        <v>54895008</v>
      </c>
      <c r="Y231" s="6">
        <v>7645754</v>
      </c>
      <c r="Z231" s="6">
        <v>111698999</v>
      </c>
      <c r="AA231" s="6">
        <v>1561222705</v>
      </c>
      <c r="AB231" s="6">
        <v>885797264</v>
      </c>
      <c r="AC231" s="6">
        <v>356194433</v>
      </c>
      <c r="AD231" s="6">
        <v>44387915</v>
      </c>
      <c r="AE231" s="6">
        <v>112940227</v>
      </c>
      <c r="AF231" s="6">
        <v>10</v>
      </c>
      <c r="AG231" s="6">
        <v>54788714</v>
      </c>
    </row>
    <row r="232" spans="2:33" ht="15">
      <c r="B232" s="2">
        <v>41389</v>
      </c>
      <c r="C232" s="5">
        <v>3840.47</v>
      </c>
      <c r="D232" s="52">
        <v>66.16</v>
      </c>
      <c r="E232" s="52">
        <v>40.65</v>
      </c>
      <c r="F232" s="52">
        <v>7.507</v>
      </c>
      <c r="G232" s="4">
        <v>12.09</v>
      </c>
      <c r="H232" s="4">
        <v>11.595</v>
      </c>
      <c r="I232" s="4">
        <v>0.05</v>
      </c>
      <c r="J232" s="4">
        <v>16.44</v>
      </c>
      <c r="K232" s="4">
        <v>16.165</v>
      </c>
      <c r="L232" s="4">
        <v>8.171</v>
      </c>
      <c r="M232" s="4">
        <v>52.19</v>
      </c>
      <c r="N232" s="4">
        <v>37.46</v>
      </c>
      <c r="O232" s="4">
        <v>3.17</v>
      </c>
      <c r="P232" s="4">
        <v>32.155</v>
      </c>
      <c r="R232" s="173">
        <f>(D232*U255)+(E232*V255)+(F232*W255)+(G232*X255)+(H232*Y255)+(I232*Z255)+(J232*AA255)+(K232*AB255)+(L232*AC255)+(M232*AD255)+(N232*AE255)+(O232*AF255)+(P232*AG255)</f>
        <v>60873938469.85399</v>
      </c>
      <c r="T232" s="2">
        <v>41423</v>
      </c>
      <c r="U232" s="6">
        <v>53970958</v>
      </c>
      <c r="V232" s="6">
        <v>93864165</v>
      </c>
      <c r="W232" s="6">
        <v>47663693</v>
      </c>
      <c r="X232" s="6">
        <v>54895008</v>
      </c>
      <c r="Y232" s="6">
        <v>7108108</v>
      </c>
      <c r="Z232" s="6">
        <v>111698999</v>
      </c>
      <c r="AA232" s="6">
        <v>1561222705</v>
      </c>
      <c r="AB232" s="6">
        <v>885797264</v>
      </c>
      <c r="AC232" s="6">
        <v>356194433</v>
      </c>
      <c r="AD232" s="6">
        <v>44387915</v>
      </c>
      <c r="AE232" s="6">
        <v>112940227</v>
      </c>
      <c r="AF232" s="6">
        <v>10</v>
      </c>
      <c r="AG232" s="6">
        <v>54788714</v>
      </c>
    </row>
    <row r="233" spans="2:33" ht="15">
      <c r="B233" s="2">
        <v>41388</v>
      </c>
      <c r="C233" s="5">
        <v>3842.94</v>
      </c>
      <c r="D233" s="52">
        <v>65.7</v>
      </c>
      <c r="E233" s="52">
        <v>40.91</v>
      </c>
      <c r="F233" s="52">
        <v>7.5</v>
      </c>
      <c r="G233" s="4">
        <v>11.12</v>
      </c>
      <c r="H233" s="4">
        <v>11.405</v>
      </c>
      <c r="I233" s="4">
        <v>0.05</v>
      </c>
      <c r="J233" s="4">
        <v>16.345</v>
      </c>
      <c r="K233" s="4">
        <v>16.595</v>
      </c>
      <c r="L233" s="4">
        <v>8.01</v>
      </c>
      <c r="M233" s="4">
        <v>50.54</v>
      </c>
      <c r="N233" s="4">
        <v>36.86</v>
      </c>
      <c r="O233" s="4">
        <v>3.15</v>
      </c>
      <c r="P233" s="4">
        <v>32.515</v>
      </c>
      <c r="R233" s="173">
        <f>(D233*U256)+(E233*V256)+(F233*W256)+(G233*X256)+(H233*Y256)+(I233*Z256)+(J233*AA256)+(K233*AB256)+(L233*AC256)+(M233*AD256)+(N233*AE256)+(O233*AF256)+(P233*AG256)</f>
        <v>60880037070.305</v>
      </c>
      <c r="T233" s="2">
        <v>41422</v>
      </c>
      <c r="U233" s="6">
        <v>53970958</v>
      </c>
      <c r="V233" s="6">
        <v>93864165</v>
      </c>
      <c r="W233" s="6">
        <v>47663693</v>
      </c>
      <c r="X233" s="6">
        <v>54895008</v>
      </c>
      <c r="Y233" s="6">
        <v>7108108</v>
      </c>
      <c r="Z233" s="6">
        <v>111698999</v>
      </c>
      <c r="AA233" s="6">
        <v>1561222705</v>
      </c>
      <c r="AB233" s="6">
        <v>885797264</v>
      </c>
      <c r="AC233" s="6">
        <v>356194433</v>
      </c>
      <c r="AD233" s="6">
        <v>44387915</v>
      </c>
      <c r="AE233" s="6">
        <v>112940227</v>
      </c>
      <c r="AF233" s="6">
        <v>10</v>
      </c>
      <c r="AG233" s="6">
        <v>54788714</v>
      </c>
    </row>
    <row r="234" spans="2:33" ht="15">
      <c r="B234" s="2">
        <v>41387</v>
      </c>
      <c r="C234" s="5">
        <v>3783.05</v>
      </c>
      <c r="D234" s="52">
        <v>66.02</v>
      </c>
      <c r="E234" s="52">
        <v>40.615</v>
      </c>
      <c r="F234" s="52">
        <v>7.422</v>
      </c>
      <c r="G234" s="4">
        <v>10.965</v>
      </c>
      <c r="H234" s="4">
        <v>11.39</v>
      </c>
      <c r="I234" s="4">
        <v>0.05</v>
      </c>
      <c r="J234" s="4">
        <v>16.28</v>
      </c>
      <c r="K234" s="4">
        <v>16.305</v>
      </c>
      <c r="L234" s="4">
        <v>7.797</v>
      </c>
      <c r="M234" s="4">
        <v>49.49</v>
      </c>
      <c r="N234" s="4">
        <v>36.97</v>
      </c>
      <c r="O234" s="4">
        <v>3.11</v>
      </c>
      <c r="P234" s="4">
        <v>32.72</v>
      </c>
      <c r="R234" s="173">
        <f>(D234*U257)+(E234*V257)+(F234*W257)+(G234*X257)+(H234*Y257)+(I234*Z257)+(J234*AA257)+(K234*AB257)+(L234*AC257)+(M234*AD257)+(N234*AE257)+(O234*AF257)+(P234*AG257)</f>
        <v>60391588510.472</v>
      </c>
      <c r="T234" s="2">
        <v>41421</v>
      </c>
      <c r="U234" s="6">
        <v>53970958</v>
      </c>
      <c r="V234" s="6">
        <v>93864165</v>
      </c>
      <c r="W234" s="6">
        <v>47663693</v>
      </c>
      <c r="X234" s="6">
        <v>54895008</v>
      </c>
      <c r="Y234" s="6">
        <v>7108108</v>
      </c>
      <c r="Z234" s="6">
        <v>111698999</v>
      </c>
      <c r="AA234" s="6">
        <v>1561222705</v>
      </c>
      <c r="AB234" s="6">
        <v>885797264</v>
      </c>
      <c r="AC234" s="6">
        <v>356194433</v>
      </c>
      <c r="AD234" s="6">
        <v>44387915</v>
      </c>
      <c r="AE234" s="6">
        <v>112940227</v>
      </c>
      <c r="AF234" s="6">
        <v>10</v>
      </c>
      <c r="AG234" s="6">
        <v>54788714</v>
      </c>
    </row>
    <row r="235" spans="2:33" ht="15">
      <c r="B235" s="2">
        <v>41386</v>
      </c>
      <c r="C235" s="5">
        <v>3652.13</v>
      </c>
      <c r="D235" s="52">
        <v>65.06</v>
      </c>
      <c r="E235" s="52">
        <v>39.395</v>
      </c>
      <c r="F235" s="52">
        <v>7.006</v>
      </c>
      <c r="G235" s="4">
        <v>10.86</v>
      </c>
      <c r="H235" s="4">
        <v>10.885</v>
      </c>
      <c r="I235" s="4">
        <v>0.05</v>
      </c>
      <c r="J235" s="4">
        <v>15.895</v>
      </c>
      <c r="K235" s="4">
        <v>15.92</v>
      </c>
      <c r="L235" s="4">
        <v>7.641</v>
      </c>
      <c r="M235" s="4">
        <v>47.645</v>
      </c>
      <c r="N235" s="4">
        <v>35.01</v>
      </c>
      <c r="O235" s="4">
        <v>3.09</v>
      </c>
      <c r="P235" s="4">
        <v>32.2</v>
      </c>
      <c r="R235" s="173">
        <f>(D235*U258)+(E235*V258)+(F235*W258)+(G235*X258)+(H235*Y258)+(I235*Z258)+(J235*AA258)+(K235*AB258)+(L235*AC258)+(M235*AD258)+(N235*AE258)+(O235*AF258)+(P235*AG258)</f>
        <v>58831452611.556</v>
      </c>
      <c r="T235" s="2">
        <v>41418</v>
      </c>
      <c r="U235" s="6">
        <v>53970958</v>
      </c>
      <c r="V235" s="6">
        <v>93864165</v>
      </c>
      <c r="W235" s="6">
        <v>47663693</v>
      </c>
      <c r="X235" s="6">
        <v>54895008</v>
      </c>
      <c r="Y235" s="6">
        <v>7108108</v>
      </c>
      <c r="Z235" s="6">
        <v>111698999</v>
      </c>
      <c r="AA235" s="6">
        <v>1561222705</v>
      </c>
      <c r="AB235" s="6">
        <v>885797264</v>
      </c>
      <c r="AC235" s="6">
        <v>356194433</v>
      </c>
      <c r="AD235" s="6">
        <v>44387915</v>
      </c>
      <c r="AE235" s="6">
        <v>112940227</v>
      </c>
      <c r="AF235" s="6">
        <v>10</v>
      </c>
      <c r="AG235" s="6">
        <v>54788714</v>
      </c>
    </row>
    <row r="236" spans="2:33" ht="15">
      <c r="B236" s="2">
        <v>41383</v>
      </c>
      <c r="C236" s="5">
        <v>3651.96</v>
      </c>
      <c r="D236" s="52">
        <v>64.85</v>
      </c>
      <c r="E236" s="52">
        <v>39.93</v>
      </c>
      <c r="F236" s="52">
        <v>6.925</v>
      </c>
      <c r="G236" s="4">
        <v>10.85</v>
      </c>
      <c r="H236" s="4">
        <v>10.755</v>
      </c>
      <c r="I236" s="4">
        <v>0.05</v>
      </c>
      <c r="J236" s="4">
        <v>15.77</v>
      </c>
      <c r="K236" s="4">
        <v>15.66</v>
      </c>
      <c r="L236" s="4">
        <v>7.606</v>
      </c>
      <c r="M236" s="4">
        <v>46.57</v>
      </c>
      <c r="N236" s="4">
        <v>34.965</v>
      </c>
      <c r="O236" s="4">
        <v>3.08</v>
      </c>
      <c r="P236" s="4">
        <v>32</v>
      </c>
      <c r="R236" s="173">
        <f>(D236*U259)+(E236*V259)+(F236*W259)+(G236*X259)+(H236*Y259)+(I236*Z259)+(J236*AA259)+(K236*AB259)+(L236*AC259)+(M236*AD259)+(N236*AE259)+(O236*AF259)+(P236*AG259)</f>
        <v>58378758790.478004</v>
      </c>
      <c r="T236" s="2">
        <v>41417</v>
      </c>
      <c r="U236" s="6">
        <v>53970958</v>
      </c>
      <c r="V236" s="6">
        <v>93864165</v>
      </c>
      <c r="W236" s="6">
        <v>47663693</v>
      </c>
      <c r="X236" s="6">
        <v>54895008</v>
      </c>
      <c r="Y236" s="6">
        <v>7108108</v>
      </c>
      <c r="Z236" s="6">
        <v>111698999</v>
      </c>
      <c r="AA236" s="6">
        <v>1561222705</v>
      </c>
      <c r="AB236" s="6">
        <v>885797264</v>
      </c>
      <c r="AC236" s="6">
        <v>356194433</v>
      </c>
      <c r="AD236" s="6">
        <v>44387915</v>
      </c>
      <c r="AE236" s="6">
        <v>112940227</v>
      </c>
      <c r="AF236" s="6">
        <v>10</v>
      </c>
      <c r="AG236" s="6">
        <v>54788714</v>
      </c>
    </row>
    <row r="237" spans="2:33" ht="15">
      <c r="B237" s="2">
        <v>41382</v>
      </c>
      <c r="C237" s="5">
        <v>3599.36</v>
      </c>
      <c r="D237" s="52">
        <v>64.63</v>
      </c>
      <c r="E237" s="52">
        <v>38.795</v>
      </c>
      <c r="F237" s="52">
        <v>6.706</v>
      </c>
      <c r="G237" s="4">
        <v>10.875</v>
      </c>
      <c r="H237" s="4">
        <v>10.715</v>
      </c>
      <c r="I237" s="4">
        <v>0.04</v>
      </c>
      <c r="J237" s="4">
        <v>15.54</v>
      </c>
      <c r="K237" s="4">
        <v>15.32</v>
      </c>
      <c r="L237" s="4">
        <v>7.556</v>
      </c>
      <c r="M237" s="4">
        <v>45.04</v>
      </c>
      <c r="N237" s="4">
        <v>34.405</v>
      </c>
      <c r="O237" s="4">
        <v>3.08</v>
      </c>
      <c r="P237" s="4">
        <v>31.53</v>
      </c>
      <c r="R237" s="173">
        <f>(D237*U260)+(E237*V260)+(F237*W260)+(G237*X260)+(H237*Y260)+(I237*Z260)+(J237*AA260)+(K237*AB260)+(L237*AC260)+(M237*AD260)+(N237*AE260)+(O237*AF260)+(P237*AG260)</f>
        <v>57383717622.61599</v>
      </c>
      <c r="T237" s="2">
        <v>41416</v>
      </c>
      <c r="U237" s="6">
        <v>53970958</v>
      </c>
      <c r="V237" s="6">
        <v>93864165</v>
      </c>
      <c r="W237" s="6">
        <v>47663693</v>
      </c>
      <c r="X237" s="6">
        <v>54895008</v>
      </c>
      <c r="Y237" s="6">
        <v>7108108</v>
      </c>
      <c r="Z237" s="6">
        <v>111698999</v>
      </c>
      <c r="AA237" s="6">
        <v>1561222705</v>
      </c>
      <c r="AB237" s="6">
        <v>885797264</v>
      </c>
      <c r="AC237" s="6">
        <v>356194433</v>
      </c>
      <c r="AD237" s="6">
        <v>44387915</v>
      </c>
      <c r="AE237" s="6">
        <v>112940227</v>
      </c>
      <c r="AF237" s="6">
        <v>10</v>
      </c>
      <c r="AG237" s="6">
        <v>54788714</v>
      </c>
    </row>
    <row r="238" spans="2:33" ht="15">
      <c r="B238" s="2">
        <v>41381</v>
      </c>
      <c r="C238" s="5">
        <v>3599.23</v>
      </c>
      <c r="D238" s="52">
        <v>64.12</v>
      </c>
      <c r="E238" s="52">
        <v>39</v>
      </c>
      <c r="F238" s="52">
        <v>6.836</v>
      </c>
      <c r="G238" s="4">
        <v>11</v>
      </c>
      <c r="H238" s="4">
        <v>10.9</v>
      </c>
      <c r="I238" s="4">
        <v>0.05</v>
      </c>
      <c r="J238" s="4">
        <v>15.57</v>
      </c>
      <c r="K238" s="4">
        <v>15.47</v>
      </c>
      <c r="L238" s="4">
        <v>7.505</v>
      </c>
      <c r="M238" s="4">
        <v>45.215</v>
      </c>
      <c r="N238" s="4">
        <v>33.96</v>
      </c>
      <c r="O238" s="4">
        <v>3.1</v>
      </c>
      <c r="P238" s="4">
        <v>31.035</v>
      </c>
      <c r="R238" s="173">
        <f>(D238*U261)+(E238*V261)+(F238*W261)+(G238*X261)+(H238*Y261)+(I238*Z261)+(J238*AA261)+(K238*AB261)+(L238*AC261)+(M238*AD261)+(N238*AE261)+(O238*AF261)+(P238*AG261)</f>
        <v>57488780780.187996</v>
      </c>
      <c r="T238" s="2">
        <v>41415</v>
      </c>
      <c r="U238" s="6">
        <v>53970958</v>
      </c>
      <c r="V238" s="6">
        <v>93864165</v>
      </c>
      <c r="W238" s="6">
        <v>47663693</v>
      </c>
      <c r="X238" s="6">
        <v>54895008</v>
      </c>
      <c r="Y238" s="6">
        <v>7108108</v>
      </c>
      <c r="Z238" s="6">
        <v>111698999</v>
      </c>
      <c r="AA238" s="6">
        <v>1561222705</v>
      </c>
      <c r="AB238" s="6">
        <v>885797264</v>
      </c>
      <c r="AC238" s="6">
        <v>356194433</v>
      </c>
      <c r="AD238" s="6">
        <v>44387915</v>
      </c>
      <c r="AE238" s="6">
        <v>112940227</v>
      </c>
      <c r="AF238" s="6">
        <v>10</v>
      </c>
      <c r="AG238" s="6">
        <v>54788714</v>
      </c>
    </row>
    <row r="239" spans="2:33" ht="15">
      <c r="B239" s="2">
        <v>41380</v>
      </c>
      <c r="C239" s="5">
        <v>3685.79</v>
      </c>
      <c r="D239" s="52">
        <v>64.86</v>
      </c>
      <c r="E239" s="52">
        <v>37.195</v>
      </c>
      <c r="F239" s="52">
        <v>7.004</v>
      </c>
      <c r="G239" s="4">
        <v>11.18</v>
      </c>
      <c r="H239" s="4">
        <v>11.135</v>
      </c>
      <c r="I239" s="4">
        <v>0.04</v>
      </c>
      <c r="J239" s="4">
        <v>15.76</v>
      </c>
      <c r="K239" s="4">
        <v>15.76</v>
      </c>
      <c r="L239" s="4">
        <v>7.605</v>
      </c>
      <c r="M239" s="4">
        <v>46.9</v>
      </c>
      <c r="N239" s="4">
        <v>34.38</v>
      </c>
      <c r="O239" s="4">
        <v>3.14</v>
      </c>
      <c r="P239" s="4">
        <v>31.585</v>
      </c>
      <c r="R239" s="173">
        <f>(D239*U262)+(E239*V262)+(F239*W262)+(G239*X262)+(H239*Y262)+(I239*Z262)+(J239*AA262)+(K239*AB262)+(L239*AC262)+(M239*AD262)+(N239*AE262)+(O239*AF262)+(P239*AG262)</f>
        <v>58067158426.742004</v>
      </c>
      <c r="T239" s="2">
        <v>41414</v>
      </c>
      <c r="U239" s="6">
        <v>53970958</v>
      </c>
      <c r="V239" s="6">
        <v>93864165</v>
      </c>
      <c r="W239" s="6">
        <v>47663693</v>
      </c>
      <c r="X239" s="6">
        <v>54895008</v>
      </c>
      <c r="Y239" s="6">
        <v>7108108</v>
      </c>
      <c r="Z239" s="6">
        <v>111698999</v>
      </c>
      <c r="AA239" s="6">
        <v>1561222705</v>
      </c>
      <c r="AB239" s="6">
        <v>885797264</v>
      </c>
      <c r="AC239" s="6">
        <v>356194433</v>
      </c>
      <c r="AD239" s="6">
        <v>44387915</v>
      </c>
      <c r="AE239" s="6">
        <v>112940227</v>
      </c>
      <c r="AF239" s="6">
        <v>10</v>
      </c>
      <c r="AG239" s="6">
        <v>54788714</v>
      </c>
    </row>
    <row r="240" spans="2:33" ht="15">
      <c r="B240" s="2">
        <v>41379</v>
      </c>
      <c r="C240" s="5">
        <v>3710.48</v>
      </c>
      <c r="D240" s="52">
        <v>65.01</v>
      </c>
      <c r="E240" s="52">
        <v>37.505</v>
      </c>
      <c r="F240" s="52">
        <v>6.93</v>
      </c>
      <c r="G240" s="4">
        <v>11.45</v>
      </c>
      <c r="H240" s="4">
        <v>11.235</v>
      </c>
      <c r="I240" s="4">
        <v>0.05</v>
      </c>
      <c r="J240" s="4">
        <v>16.17</v>
      </c>
      <c r="K240" s="4">
        <v>16.155</v>
      </c>
      <c r="L240" s="4">
        <v>7.75</v>
      </c>
      <c r="M240" s="4">
        <v>47.395</v>
      </c>
      <c r="N240" s="4">
        <v>34.865</v>
      </c>
      <c r="O240" s="4">
        <v>3.13</v>
      </c>
      <c r="P240" s="4">
        <v>32</v>
      </c>
      <c r="R240" s="173">
        <f>(D240*U263)+(E240*V263)+(F240*W263)+(G240*X263)+(H240*Y263)+(I240*Z263)+(J240*AA263)+(K240*AB263)+(L240*AC263)+(M240*AD263)+(N240*AE263)+(O240*AF263)+(P240*AG263)</f>
        <v>59267540821.395004</v>
      </c>
      <c r="T240" s="2">
        <v>41411</v>
      </c>
      <c r="U240" s="6">
        <v>53970958</v>
      </c>
      <c r="V240" s="6">
        <v>93864165</v>
      </c>
      <c r="W240" s="6">
        <v>47663693</v>
      </c>
      <c r="X240" s="6">
        <v>54895008</v>
      </c>
      <c r="Y240" s="6">
        <v>7108108</v>
      </c>
      <c r="Z240" s="6">
        <v>111698999</v>
      </c>
      <c r="AA240" s="6">
        <v>1561222705</v>
      </c>
      <c r="AB240" s="6">
        <v>885797264</v>
      </c>
      <c r="AC240" s="6">
        <v>356194433</v>
      </c>
      <c r="AD240" s="6">
        <v>44387915</v>
      </c>
      <c r="AE240" s="6">
        <v>112940227</v>
      </c>
      <c r="AF240" s="6">
        <v>10</v>
      </c>
      <c r="AG240" s="6">
        <v>54788714</v>
      </c>
    </row>
    <row r="241" spans="2:33" ht="15">
      <c r="B241" s="2">
        <v>41376</v>
      </c>
      <c r="C241" s="5">
        <v>3729.3</v>
      </c>
      <c r="D241" s="52">
        <v>65.74</v>
      </c>
      <c r="E241" s="52">
        <v>37.655</v>
      </c>
      <c r="F241" s="52">
        <v>7.04</v>
      </c>
      <c r="G241" s="4">
        <v>12.005</v>
      </c>
      <c r="H241" s="4">
        <v>11.33</v>
      </c>
      <c r="I241" s="4">
        <v>0.04</v>
      </c>
      <c r="J241" s="4">
        <v>16.155</v>
      </c>
      <c r="K241" s="4">
        <v>16.165</v>
      </c>
      <c r="L241" s="4">
        <v>7.82</v>
      </c>
      <c r="M241" s="4">
        <v>49.54</v>
      </c>
      <c r="N241" s="4">
        <v>35.04</v>
      </c>
      <c r="O241" s="4">
        <v>3.16</v>
      </c>
      <c r="P241" s="4">
        <v>32.645</v>
      </c>
      <c r="R241" s="173">
        <f>(D241*U264)+(E241*V264)+(F241*W264)+(G241*X264)+(H241*Y264)+(I241*Z264)+(J241*AA264)+(K241*AB264)+(L241*AC264)+(M241*AD264)+(N241*AE264)+(O241*AF264)+(P241*AG264)</f>
        <v>59521320202.78</v>
      </c>
      <c r="T241" s="2">
        <v>41410</v>
      </c>
      <c r="U241" s="6">
        <v>53970958</v>
      </c>
      <c r="V241" s="6">
        <v>93864165</v>
      </c>
      <c r="W241" s="6">
        <v>47663693</v>
      </c>
      <c r="X241" s="6">
        <v>54895008</v>
      </c>
      <c r="Y241" s="6">
        <v>7108108</v>
      </c>
      <c r="Z241" s="6">
        <v>111698999</v>
      </c>
      <c r="AA241" s="6">
        <v>1561222705</v>
      </c>
      <c r="AB241" s="6">
        <v>885797264</v>
      </c>
      <c r="AC241" s="6">
        <v>356194433</v>
      </c>
      <c r="AD241" s="6">
        <v>44387915</v>
      </c>
      <c r="AE241" s="6">
        <v>112940227</v>
      </c>
      <c r="AF241" s="6">
        <v>10</v>
      </c>
      <c r="AG241" s="6">
        <v>54788714</v>
      </c>
    </row>
    <row r="242" spans="2:33" ht="15">
      <c r="B242" s="2">
        <v>41375</v>
      </c>
      <c r="C242" s="5">
        <v>3775.66</v>
      </c>
      <c r="D242" s="52">
        <v>66.56</v>
      </c>
      <c r="E242" s="52">
        <v>38.38</v>
      </c>
      <c r="F242" s="52">
        <v>7.18</v>
      </c>
      <c r="G242" s="4">
        <v>11.995</v>
      </c>
      <c r="H242" s="4">
        <v>11.39</v>
      </c>
      <c r="I242" s="4">
        <v>0.04</v>
      </c>
      <c r="J242" s="4">
        <v>16.325</v>
      </c>
      <c r="K242" s="4">
        <v>16.225</v>
      </c>
      <c r="L242" s="4">
        <v>7.919</v>
      </c>
      <c r="M242" s="4">
        <v>50.56</v>
      </c>
      <c r="N242" s="4">
        <v>35.405</v>
      </c>
      <c r="O242" s="4">
        <v>3.17</v>
      </c>
      <c r="P242" s="4">
        <v>33.085</v>
      </c>
      <c r="R242" s="173">
        <f>(D242*U265)+(E242*V265)+(F242*W265)+(G242*X265)+(H242*Y265)+(I242*Z265)+(J242*AA265)+(K242*AB265)+(L242*AC265)+(M242*AD265)+(N242*AE265)+(O242*AF265)+(P242*AG265)</f>
        <v>60125532332.30701</v>
      </c>
      <c r="T242" s="2">
        <v>41409</v>
      </c>
      <c r="U242" s="6">
        <v>53970958</v>
      </c>
      <c r="V242" s="6">
        <v>93864165</v>
      </c>
      <c r="W242" s="6">
        <v>47663693</v>
      </c>
      <c r="X242" s="6">
        <v>54895008</v>
      </c>
      <c r="Y242" s="6">
        <v>7108108</v>
      </c>
      <c r="Z242" s="6">
        <v>111698999</v>
      </c>
      <c r="AA242" s="6">
        <v>1561222705</v>
      </c>
      <c r="AB242" s="6">
        <v>885797264</v>
      </c>
      <c r="AC242" s="6">
        <v>356194433</v>
      </c>
      <c r="AD242" s="6">
        <v>44387915</v>
      </c>
      <c r="AE242" s="6">
        <v>112940227</v>
      </c>
      <c r="AF242" s="6">
        <v>10</v>
      </c>
      <c r="AG242" s="6">
        <v>54788714</v>
      </c>
    </row>
    <row r="243" spans="2:33" ht="15">
      <c r="B243" s="2">
        <v>41374</v>
      </c>
      <c r="C243" s="5">
        <v>3743.71</v>
      </c>
      <c r="D243" s="52">
        <v>65.94</v>
      </c>
      <c r="E243" s="52">
        <v>38.475</v>
      </c>
      <c r="F243" s="52">
        <v>7.087</v>
      </c>
      <c r="G243" s="4">
        <v>11.94</v>
      </c>
      <c r="H243" s="4">
        <v>11.075</v>
      </c>
      <c r="I243" s="4">
        <v>0.05</v>
      </c>
      <c r="J243" s="4">
        <v>16.365</v>
      </c>
      <c r="K243" s="4">
        <v>15.96</v>
      </c>
      <c r="L243" s="4">
        <v>7.82</v>
      </c>
      <c r="M243" s="4">
        <v>49.06</v>
      </c>
      <c r="N243" s="4">
        <v>34.995</v>
      </c>
      <c r="O243" s="4">
        <v>3.15</v>
      </c>
      <c r="P243" s="4">
        <v>32.6</v>
      </c>
      <c r="R243" s="173">
        <f>(D243*U266)+(E243*V266)+(F243*W266)+(G243*X266)+(H243*Y266)+(I243*Z266)+(J243*AA266)+(K243*AB266)+(L243*AC266)+(M243*AD266)+(N243*AE266)+(O243*AF266)+(P243*AG266)</f>
        <v>59748134521.896</v>
      </c>
      <c r="T243" s="2">
        <v>41408</v>
      </c>
      <c r="U243" s="6">
        <v>53970958</v>
      </c>
      <c r="V243" s="6">
        <v>93864165</v>
      </c>
      <c r="W243" s="6">
        <v>47663693</v>
      </c>
      <c r="X243" s="6">
        <v>54895008</v>
      </c>
      <c r="Y243" s="6">
        <v>7108108</v>
      </c>
      <c r="Z243" s="6">
        <v>111698999</v>
      </c>
      <c r="AA243" s="6">
        <v>1561222705</v>
      </c>
      <c r="AB243" s="6">
        <v>885797264</v>
      </c>
      <c r="AC243" s="6">
        <v>356194433</v>
      </c>
      <c r="AD243" s="6">
        <v>44387915</v>
      </c>
      <c r="AE243" s="6">
        <v>112940227</v>
      </c>
      <c r="AF243" s="6">
        <v>10</v>
      </c>
      <c r="AG243" s="6">
        <v>54788714</v>
      </c>
    </row>
    <row r="244" spans="2:33" ht="15">
      <c r="B244" s="2">
        <v>41373</v>
      </c>
      <c r="C244" s="5">
        <v>3670.72</v>
      </c>
      <c r="D244" s="52">
        <v>64.9</v>
      </c>
      <c r="E244" s="52">
        <v>37.6</v>
      </c>
      <c r="F244" s="52">
        <v>6.64</v>
      </c>
      <c r="G244" s="4">
        <v>11.8</v>
      </c>
      <c r="H244" s="4">
        <v>10.735</v>
      </c>
      <c r="I244" s="4">
        <v>0.04</v>
      </c>
      <c r="J244" s="4">
        <v>15.775</v>
      </c>
      <c r="K244" s="4">
        <v>15.44</v>
      </c>
      <c r="L244" s="4">
        <v>7.708</v>
      </c>
      <c r="M244" s="4">
        <v>48.63</v>
      </c>
      <c r="N244" s="4">
        <v>34.54</v>
      </c>
      <c r="O244" s="4">
        <v>3.1</v>
      </c>
      <c r="P244" s="4">
        <v>31.75</v>
      </c>
      <c r="R244" s="173">
        <f>(D244*U267)+(E244*V267)+(F244*W267)+(G244*X267)+(H244*Y267)+(I244*Z267)+(J244*AA267)+(K244*AB267)+(L244*AC267)+(M244*AD267)+(N244*AE267)+(O244*AF267)+(P244*AG267)</f>
        <v>58013395519.989006</v>
      </c>
      <c r="T244" s="2">
        <v>41407</v>
      </c>
      <c r="U244" s="6">
        <v>53970958</v>
      </c>
      <c r="V244" s="6">
        <v>93864165</v>
      </c>
      <c r="W244" s="6">
        <v>47663693</v>
      </c>
      <c r="X244" s="6">
        <v>54895008</v>
      </c>
      <c r="Y244" s="6">
        <v>7108108</v>
      </c>
      <c r="Z244" s="6">
        <v>111698999</v>
      </c>
      <c r="AA244" s="6">
        <v>1561222705</v>
      </c>
      <c r="AB244" s="6">
        <v>885797264</v>
      </c>
      <c r="AC244" s="6">
        <v>356194433</v>
      </c>
      <c r="AD244" s="6">
        <v>44387915</v>
      </c>
      <c r="AE244" s="6">
        <v>112940227</v>
      </c>
      <c r="AF244" s="6">
        <v>10</v>
      </c>
      <c r="AG244" s="6">
        <v>54788714</v>
      </c>
    </row>
    <row r="245" spans="2:33" ht="15">
      <c r="B245" s="2">
        <v>41372</v>
      </c>
      <c r="C245" s="5">
        <v>3666.78</v>
      </c>
      <c r="D245" s="52">
        <v>65.39</v>
      </c>
      <c r="E245" s="52">
        <v>38.71</v>
      </c>
      <c r="F245" s="52">
        <v>6.567</v>
      </c>
      <c r="G245" s="4">
        <v>11.875</v>
      </c>
      <c r="H245" s="4">
        <v>10.56</v>
      </c>
      <c r="I245" s="4">
        <v>0.04</v>
      </c>
      <c r="J245" s="4">
        <v>15.54</v>
      </c>
      <c r="K245" s="4">
        <v>15.25</v>
      </c>
      <c r="L245" s="4">
        <v>7.574</v>
      </c>
      <c r="M245" s="4">
        <v>48.35</v>
      </c>
      <c r="N245" s="4">
        <v>34.5</v>
      </c>
      <c r="O245" s="4">
        <v>3.08</v>
      </c>
      <c r="P245" s="4">
        <v>32.1</v>
      </c>
      <c r="R245" s="173">
        <f>(D245*U268)+(E245*V268)+(F245*W268)+(G245*X268)+(H245*Y268)+(I245*Z268)+(J245*AA268)+(K245*AB268)+(L245*AC268)+(M245*AD268)+(N245*AE268)+(O245*AF268)+(P245*AG268)</f>
        <v>57594760508.173</v>
      </c>
      <c r="T245" s="2">
        <v>41404</v>
      </c>
      <c r="U245" s="6">
        <v>53970958</v>
      </c>
      <c r="V245" s="6">
        <v>93864165</v>
      </c>
      <c r="W245" s="6">
        <v>47663693</v>
      </c>
      <c r="X245" s="6">
        <v>54895008</v>
      </c>
      <c r="Y245" s="6">
        <v>7108108</v>
      </c>
      <c r="Z245" s="6">
        <v>111698999</v>
      </c>
      <c r="AA245" s="6">
        <v>1561222705</v>
      </c>
      <c r="AB245" s="6">
        <v>885797264</v>
      </c>
      <c r="AC245" s="6">
        <v>356194433</v>
      </c>
      <c r="AD245" s="6">
        <v>44387915</v>
      </c>
      <c r="AE245" s="6">
        <v>112940227</v>
      </c>
      <c r="AF245" s="6">
        <v>10</v>
      </c>
      <c r="AG245" s="6">
        <v>54788714</v>
      </c>
    </row>
    <row r="246" spans="2:33" ht="15">
      <c r="B246" s="2">
        <v>41369</v>
      </c>
      <c r="C246" s="5">
        <v>3663.48</v>
      </c>
      <c r="D246" s="52">
        <v>65.24</v>
      </c>
      <c r="E246" s="52">
        <v>38.28</v>
      </c>
      <c r="F246" s="52">
        <v>6.738</v>
      </c>
      <c r="G246" s="4">
        <v>11.95</v>
      </c>
      <c r="H246" s="4">
        <v>10.61</v>
      </c>
      <c r="I246" s="4">
        <v>0.05</v>
      </c>
      <c r="J246" s="4">
        <v>15.565</v>
      </c>
      <c r="K246" s="4">
        <v>15.425</v>
      </c>
      <c r="L246" s="4">
        <v>7.715</v>
      </c>
      <c r="M246" s="4">
        <v>49.6</v>
      </c>
      <c r="N246" s="4">
        <v>34.455</v>
      </c>
      <c r="O246" s="4">
        <v>3.02</v>
      </c>
      <c r="P246" s="4">
        <v>31.72</v>
      </c>
      <c r="R246" s="173">
        <f>(D246*U269)+(E246*V269)+(F246*W269)+(G246*X269)+(H246*Y269)+(I246*Z269)+(J246*AA269)+(K246*AB269)+(L246*AC269)+(M246*AD269)+(N246*AE269)+(O246*AF269)+(P246*AG269)</f>
        <v>57821454040.68901</v>
      </c>
      <c r="T246" s="2">
        <v>41403</v>
      </c>
      <c r="U246" s="6">
        <v>53970958</v>
      </c>
      <c r="V246" s="6">
        <v>93864165</v>
      </c>
      <c r="W246" s="6">
        <v>47663693</v>
      </c>
      <c r="X246" s="6">
        <v>54895008</v>
      </c>
      <c r="Y246" s="6">
        <v>7108108</v>
      </c>
      <c r="Z246" s="6">
        <v>111698999</v>
      </c>
      <c r="AA246" s="6">
        <v>1561222705</v>
      </c>
      <c r="AB246" s="6">
        <v>885797264</v>
      </c>
      <c r="AC246" s="6">
        <v>356194433</v>
      </c>
      <c r="AD246" s="6">
        <v>44387915</v>
      </c>
      <c r="AE246" s="6">
        <v>112940227</v>
      </c>
      <c r="AF246" s="6">
        <v>10</v>
      </c>
      <c r="AG246" s="6">
        <v>54788714</v>
      </c>
    </row>
    <row r="247" spans="2:33" ht="15">
      <c r="B247" s="2">
        <v>41368</v>
      </c>
      <c r="C247" s="5">
        <v>3726.16</v>
      </c>
      <c r="D247" s="52">
        <v>67.82</v>
      </c>
      <c r="E247" s="52">
        <v>39.25</v>
      </c>
      <c r="F247" s="52">
        <v>7.306</v>
      </c>
      <c r="G247" s="4">
        <v>12.19</v>
      </c>
      <c r="H247" s="4">
        <v>10.735</v>
      </c>
      <c r="I247" s="4">
        <v>0.05</v>
      </c>
      <c r="J247" s="4">
        <v>15.585</v>
      </c>
      <c r="K247" s="4">
        <v>15.355</v>
      </c>
      <c r="L247" s="4">
        <v>7.719</v>
      </c>
      <c r="M247" s="4">
        <v>50.38</v>
      </c>
      <c r="N247" s="4">
        <v>35.23</v>
      </c>
      <c r="O247" s="4">
        <v>3.1</v>
      </c>
      <c r="P247" s="4">
        <v>32.595</v>
      </c>
      <c r="R247" s="173">
        <f>(D247*U270)+(E247*V270)+(F247*W270)+(G247*X270)+(H247*Y270)+(I247*Z270)+(J247*AA270)+(K247*AB270)+(L247*AC270)+(M247*AD270)+(N247*AE270)+(O247*AF270)+(P247*AG270)</f>
        <v>58261654041.43001</v>
      </c>
      <c r="T247" s="2">
        <v>41402</v>
      </c>
      <c r="U247" s="6">
        <v>53970958</v>
      </c>
      <c r="V247" s="6">
        <v>93864165</v>
      </c>
      <c r="W247" s="6">
        <v>47663693</v>
      </c>
      <c r="X247" s="6">
        <v>54895008</v>
      </c>
      <c r="Y247" s="6">
        <v>7108108</v>
      </c>
      <c r="Z247" s="6">
        <v>111698999</v>
      </c>
      <c r="AA247" s="6">
        <v>1561222705</v>
      </c>
      <c r="AB247" s="6">
        <v>885797264</v>
      </c>
      <c r="AC247" s="6">
        <v>356194433</v>
      </c>
      <c r="AD247" s="6">
        <v>44387915</v>
      </c>
      <c r="AE247" s="6">
        <v>112940227</v>
      </c>
      <c r="AF247" s="6">
        <v>10</v>
      </c>
      <c r="AG247" s="6">
        <v>54788714</v>
      </c>
    </row>
    <row r="248" spans="2:33" ht="15">
      <c r="B248" s="2">
        <v>41367</v>
      </c>
      <c r="C248" s="5">
        <v>3754.96</v>
      </c>
      <c r="D248" s="52">
        <v>66.7</v>
      </c>
      <c r="E248" s="52">
        <v>40.335</v>
      </c>
      <c r="F248" s="52">
        <v>7.38</v>
      </c>
      <c r="G248" s="4">
        <v>11.45</v>
      </c>
      <c r="H248" s="4">
        <v>10.795</v>
      </c>
      <c r="I248" s="4">
        <v>0.05</v>
      </c>
      <c r="J248" s="4">
        <v>15.29</v>
      </c>
      <c r="K248" s="4">
        <v>15.235</v>
      </c>
      <c r="L248" s="4">
        <v>7.663</v>
      </c>
      <c r="M248" s="4">
        <v>48.925</v>
      </c>
      <c r="N248" s="4">
        <v>35.8</v>
      </c>
      <c r="O248" s="4">
        <v>3.16</v>
      </c>
      <c r="P248" s="4">
        <v>33.015</v>
      </c>
      <c r="R248" s="173">
        <f>(D248*U271)+(E248*V271)+(F248*W271)+(G248*X271)+(H248*Y271)+(I248*Z271)+(J248*AA271)+(K248*AB271)+(L248*AC271)+(M248*AD271)+(N248*AE271)+(O248*AF271)+(P248*AG271)</f>
        <v>57733724418.219</v>
      </c>
      <c r="T248" s="2">
        <v>41401</v>
      </c>
      <c r="U248" s="6">
        <v>53970958</v>
      </c>
      <c r="V248" s="6">
        <v>93864165</v>
      </c>
      <c r="W248" s="6">
        <v>47663693</v>
      </c>
      <c r="X248" s="6">
        <v>54895008</v>
      </c>
      <c r="Y248" s="6">
        <v>7108108</v>
      </c>
      <c r="Z248" s="6">
        <v>111698999</v>
      </c>
      <c r="AA248" s="6">
        <v>1561222705</v>
      </c>
      <c r="AB248" s="6">
        <v>885797264</v>
      </c>
      <c r="AC248" s="6">
        <v>356194433</v>
      </c>
      <c r="AD248" s="6">
        <v>44387915</v>
      </c>
      <c r="AE248" s="6">
        <v>112940227</v>
      </c>
      <c r="AF248" s="6">
        <v>10</v>
      </c>
      <c r="AG248" s="6">
        <v>54788714</v>
      </c>
    </row>
    <row r="249" spans="2:33" ht="15">
      <c r="B249" s="2">
        <v>41366</v>
      </c>
      <c r="C249" s="5">
        <v>3805.37</v>
      </c>
      <c r="D249" s="52">
        <v>67</v>
      </c>
      <c r="E249" s="52">
        <v>41.115</v>
      </c>
      <c r="F249" s="52">
        <v>7.435</v>
      </c>
      <c r="G249" s="4">
        <v>11.535</v>
      </c>
      <c r="H249" s="4">
        <v>10.83</v>
      </c>
      <c r="I249" s="4">
        <v>0.04</v>
      </c>
      <c r="J249" s="4">
        <v>15.42</v>
      </c>
      <c r="K249" s="4">
        <v>15.525</v>
      </c>
      <c r="L249" s="4">
        <v>8.017</v>
      </c>
      <c r="M249" s="4">
        <v>49.1</v>
      </c>
      <c r="N249" s="4">
        <v>36.37</v>
      </c>
      <c r="O249" s="4">
        <v>3.15</v>
      </c>
      <c r="P249" s="4">
        <v>33.855</v>
      </c>
      <c r="R249" s="173">
        <f>(D249*U272)+(E249*V272)+(F249*W272)+(G249*X272)+(H249*Y272)+(I249*Z272)+(J249*AA272)+(K249*AB272)+(L249*AC272)+(M249*AD272)+(N249*AE272)+(O249*AF272)+(P249*AG272)</f>
        <v>59028964762.440994</v>
      </c>
      <c r="T249" s="2">
        <v>41400</v>
      </c>
      <c r="U249" s="6">
        <v>53970958</v>
      </c>
      <c r="V249" s="6">
        <v>93864165</v>
      </c>
      <c r="W249" s="6">
        <v>47663693</v>
      </c>
      <c r="X249" s="6">
        <v>54895008</v>
      </c>
      <c r="Y249" s="6">
        <v>7108108</v>
      </c>
      <c r="Z249" s="6">
        <v>111698999</v>
      </c>
      <c r="AA249" s="6">
        <v>1561222705</v>
      </c>
      <c r="AB249" s="6">
        <v>885797264</v>
      </c>
      <c r="AC249" s="6">
        <v>356194433</v>
      </c>
      <c r="AD249" s="6">
        <v>44387915</v>
      </c>
      <c r="AE249" s="6">
        <v>112940227</v>
      </c>
      <c r="AF249" s="6">
        <v>10</v>
      </c>
      <c r="AG249" s="6">
        <v>54788714</v>
      </c>
    </row>
    <row r="250" spans="2:33" ht="15">
      <c r="B250" s="2">
        <v>41361</v>
      </c>
      <c r="C250" s="5">
        <v>3731.42</v>
      </c>
      <c r="D250" s="52">
        <v>66.17</v>
      </c>
      <c r="E250" s="52">
        <v>39.7</v>
      </c>
      <c r="F250" s="52">
        <v>7.36</v>
      </c>
      <c r="G250" s="4">
        <v>11.52</v>
      </c>
      <c r="H250" s="4">
        <v>10.705</v>
      </c>
      <c r="I250" s="4">
        <v>0.05</v>
      </c>
      <c r="J250" s="4">
        <v>14.96</v>
      </c>
      <c r="K250" s="4">
        <v>15.02</v>
      </c>
      <c r="L250" s="4">
        <v>7.89</v>
      </c>
      <c r="M250" s="4">
        <v>48.875</v>
      </c>
      <c r="N250" s="4">
        <v>34.795</v>
      </c>
      <c r="O250" s="4">
        <v>3.18</v>
      </c>
      <c r="P250" s="4">
        <v>32.995</v>
      </c>
      <c r="R250" s="173">
        <f>(D250*U273)+(E250*V273)+(F250*W273)+(G250*X273)+(H250*Y273)+(I250*Z273)+(J250*AA273)+(K250*AB273)+(L250*AC273)+(M250*AD273)+(N250*AE273)+(O250*AF273)+(P250*AG273)</f>
        <v>57340170425.560005</v>
      </c>
      <c r="T250" s="2">
        <v>41397</v>
      </c>
      <c r="U250" s="6">
        <v>53970958</v>
      </c>
      <c r="V250" s="6">
        <v>93864165</v>
      </c>
      <c r="W250" s="6">
        <v>47663693</v>
      </c>
      <c r="X250" s="6">
        <v>54895008</v>
      </c>
      <c r="Y250" s="6">
        <v>7108108</v>
      </c>
      <c r="Z250" s="6">
        <v>111698999</v>
      </c>
      <c r="AA250" s="6">
        <v>1561222705</v>
      </c>
      <c r="AB250" s="6">
        <v>885797264</v>
      </c>
      <c r="AC250" s="6">
        <v>356194433</v>
      </c>
      <c r="AD250" s="6">
        <v>44387915</v>
      </c>
      <c r="AE250" s="6">
        <v>112940227</v>
      </c>
      <c r="AF250" s="6">
        <v>10</v>
      </c>
      <c r="AG250" s="6">
        <v>54788714</v>
      </c>
    </row>
    <row r="251" spans="2:33" ht="15">
      <c r="B251" s="2">
        <v>41360</v>
      </c>
      <c r="C251" s="5">
        <v>3711.64</v>
      </c>
      <c r="D251" s="52">
        <v>65.53</v>
      </c>
      <c r="E251" s="52">
        <v>39.665</v>
      </c>
      <c r="F251" s="52">
        <v>7.364</v>
      </c>
      <c r="G251" s="4">
        <v>11.81</v>
      </c>
      <c r="H251" s="4">
        <v>10.905</v>
      </c>
      <c r="I251" s="4">
        <v>0.05</v>
      </c>
      <c r="J251" s="4">
        <v>15.07</v>
      </c>
      <c r="K251" s="4">
        <v>15</v>
      </c>
      <c r="L251" s="4">
        <v>7.906</v>
      </c>
      <c r="M251" s="4">
        <v>49.285</v>
      </c>
      <c r="N251" s="4">
        <v>34.96</v>
      </c>
      <c r="O251" s="4">
        <v>3.17</v>
      </c>
      <c r="P251" s="4">
        <v>32.565</v>
      </c>
      <c r="R251" s="173">
        <f>(D251*U274)+(E251*V274)+(F251*W274)+(G251*X274)+(H251*Y274)+(I251*Z274)+(J251*AA274)+(K251*AB274)+(L251*AC274)+(M251*AD274)+(N251*AE274)+(O251*AF274)+(P251*AG274)</f>
        <v>57493998085.25</v>
      </c>
      <c r="T251" s="2">
        <v>41396</v>
      </c>
      <c r="U251" s="6">
        <v>53970958</v>
      </c>
      <c r="V251" s="6">
        <v>93864165</v>
      </c>
      <c r="W251" s="6">
        <v>47663693</v>
      </c>
      <c r="X251" s="6">
        <v>54895008</v>
      </c>
      <c r="Y251" s="6">
        <v>7108108</v>
      </c>
      <c r="Z251" s="6">
        <v>111698999</v>
      </c>
      <c r="AA251" s="6">
        <v>1561222705</v>
      </c>
      <c r="AB251" s="6">
        <v>885797264</v>
      </c>
      <c r="AC251" s="6">
        <v>356194433</v>
      </c>
      <c r="AD251" s="6">
        <v>44387915</v>
      </c>
      <c r="AE251" s="6">
        <v>112940227</v>
      </c>
      <c r="AF251" s="6">
        <v>10</v>
      </c>
      <c r="AG251" s="6">
        <v>54788714</v>
      </c>
    </row>
    <row r="252" spans="2:33" ht="15">
      <c r="B252" s="2">
        <v>41359</v>
      </c>
      <c r="C252" s="5">
        <v>3748.64</v>
      </c>
      <c r="D252" s="52">
        <v>67.04</v>
      </c>
      <c r="E252" s="52">
        <v>40.925</v>
      </c>
      <c r="F252" s="52">
        <v>7.381</v>
      </c>
      <c r="G252" s="4">
        <v>12.33</v>
      </c>
      <c r="H252" s="4">
        <v>11.095</v>
      </c>
      <c r="I252" s="4">
        <v>0.05</v>
      </c>
      <c r="J252" s="4">
        <v>15.305</v>
      </c>
      <c r="K252" s="4">
        <v>15.155</v>
      </c>
      <c r="L252" s="4">
        <v>8.15</v>
      </c>
      <c r="M252" s="4">
        <v>50.34</v>
      </c>
      <c r="N252" s="4">
        <v>35.49</v>
      </c>
      <c r="O252" s="4">
        <v>3.07</v>
      </c>
      <c r="P252" s="4">
        <v>32.735</v>
      </c>
      <c r="R252" s="173">
        <f>(D252*U275)+(E252*V275)+(F252*W275)+(G252*X275)+(H252*Y275)+(I252*Z275)+(J252*AA275)+(K252*AB275)+(L252*AC275)+(M252*AD275)+(N252*AE275)+(O252*AF275)+(P252*AG275)</f>
        <v>58474772053.593</v>
      </c>
      <c r="T252" s="2">
        <v>41394</v>
      </c>
      <c r="U252" s="6">
        <v>53970958</v>
      </c>
      <c r="V252" s="6">
        <v>93864165</v>
      </c>
      <c r="W252" s="6">
        <v>47663693</v>
      </c>
      <c r="X252" s="6">
        <v>54895008</v>
      </c>
      <c r="Y252" s="6">
        <v>7108108</v>
      </c>
      <c r="Z252" s="6">
        <v>111698999</v>
      </c>
      <c r="AA252" s="6">
        <v>1561222705</v>
      </c>
      <c r="AB252" s="6">
        <v>885797264</v>
      </c>
      <c r="AC252" s="6">
        <v>356194433</v>
      </c>
      <c r="AD252" s="6">
        <v>44387915</v>
      </c>
      <c r="AE252" s="6">
        <v>112940227</v>
      </c>
      <c r="AF252" s="6">
        <v>10</v>
      </c>
      <c r="AG252" s="6">
        <v>54788714</v>
      </c>
    </row>
    <row r="253" spans="2:33" ht="15">
      <c r="B253" s="2">
        <v>41358</v>
      </c>
      <c r="C253" s="5">
        <v>3727.98</v>
      </c>
      <c r="D253" s="52">
        <v>67.15</v>
      </c>
      <c r="E253" s="52">
        <v>41.455</v>
      </c>
      <c r="F253" s="52">
        <v>7.525</v>
      </c>
      <c r="G253" s="4">
        <v>12.365</v>
      </c>
      <c r="H253" s="4">
        <v>11.15</v>
      </c>
      <c r="I253" s="4">
        <v>0.05</v>
      </c>
      <c r="J253" s="4">
        <v>14.945</v>
      </c>
      <c r="K253" s="4">
        <v>15.22</v>
      </c>
      <c r="L253" s="4">
        <v>8.306</v>
      </c>
      <c r="M253" s="4">
        <v>50.27</v>
      </c>
      <c r="N253" s="4">
        <v>35.42</v>
      </c>
      <c r="O253" s="4">
        <v>3.06</v>
      </c>
      <c r="P253" s="4">
        <v>32.64</v>
      </c>
      <c r="R253" s="173">
        <f>(D253*U276)+(E253*V276)+(F253*W276)+(G253*X276)+(H253*Y276)+(I253*Z276)+(J253*AA276)+(K253*AB276)+(L253*AC276)+(M253*AD276)+(N253*AE276)+(O253*AF276)+(P253*AG276)</f>
        <v>58088898914.34302</v>
      </c>
      <c r="T253" s="2">
        <v>41393</v>
      </c>
      <c r="U253" s="6">
        <v>53970958</v>
      </c>
      <c r="V253" s="6">
        <v>93864165</v>
      </c>
      <c r="W253" s="6">
        <v>47663693</v>
      </c>
      <c r="X253" s="6">
        <v>54895008</v>
      </c>
      <c r="Y253" s="6">
        <v>7108108</v>
      </c>
      <c r="Z253" s="6">
        <v>111698999</v>
      </c>
      <c r="AA253" s="6">
        <v>1561222705</v>
      </c>
      <c r="AB253" s="6">
        <v>885797264</v>
      </c>
      <c r="AC253" s="6">
        <v>356194433</v>
      </c>
      <c r="AD253" s="6">
        <v>44387915</v>
      </c>
      <c r="AE253" s="6">
        <v>112940227</v>
      </c>
      <c r="AF253" s="6">
        <v>10</v>
      </c>
      <c r="AG253" s="6">
        <v>54788714</v>
      </c>
    </row>
    <row r="254" spans="2:33" ht="15">
      <c r="B254" s="2">
        <v>41355</v>
      </c>
      <c r="C254" s="5">
        <v>3770.29</v>
      </c>
      <c r="D254" s="52">
        <v>66.5</v>
      </c>
      <c r="E254" s="52">
        <v>41.35</v>
      </c>
      <c r="F254" s="52">
        <v>7.972</v>
      </c>
      <c r="G254" s="4">
        <v>12.63</v>
      </c>
      <c r="H254" s="4">
        <v>11.42</v>
      </c>
      <c r="I254" s="4">
        <v>0.05</v>
      </c>
      <c r="J254" s="4">
        <v>15.195</v>
      </c>
      <c r="K254" s="4">
        <v>15.7</v>
      </c>
      <c r="L254" s="4">
        <v>8.51</v>
      </c>
      <c r="M254" s="4">
        <v>51.11</v>
      </c>
      <c r="N254" s="4">
        <v>35.695</v>
      </c>
      <c r="O254" s="4">
        <v>2.98</v>
      </c>
      <c r="P254" s="4">
        <v>32.99</v>
      </c>
      <c r="R254" s="173">
        <f>(D254*U277)+(E254*V277)+(F254*W277)+(G254*X277)+(H254*Y277)+(I254*Z277)+(J254*AA277)+(K254*AB277)+(L254*AC277)+(M254*AD277)+(N254*AE277)+(O254*AF277)+(P254*AG277)</f>
        <v>59057910542.176</v>
      </c>
      <c r="T254" s="2">
        <v>41390</v>
      </c>
      <c r="U254" s="6">
        <v>53970958</v>
      </c>
      <c r="V254" s="6">
        <v>122724929</v>
      </c>
      <c r="W254" s="6">
        <v>47663693</v>
      </c>
      <c r="X254" s="6">
        <v>54895008</v>
      </c>
      <c r="Y254" s="6">
        <v>7108108</v>
      </c>
      <c r="Z254" s="6">
        <v>111698999</v>
      </c>
      <c r="AA254" s="6">
        <v>1561222705</v>
      </c>
      <c r="AB254" s="6">
        <v>885797264</v>
      </c>
      <c r="AC254" s="6">
        <v>356194433</v>
      </c>
      <c r="AD254" s="6">
        <v>44387915</v>
      </c>
      <c r="AE254" s="6">
        <v>112940227</v>
      </c>
      <c r="AF254" s="6">
        <v>10</v>
      </c>
      <c r="AG254" s="6">
        <v>54788714</v>
      </c>
    </row>
    <row r="255" spans="2:33" ht="15">
      <c r="B255" s="2">
        <v>41354</v>
      </c>
      <c r="C255" s="5">
        <v>3774.85</v>
      </c>
      <c r="D255" s="52">
        <v>66.23</v>
      </c>
      <c r="E255" s="52">
        <v>40.64</v>
      </c>
      <c r="F255" s="52">
        <v>7.991</v>
      </c>
      <c r="G255" s="4">
        <v>12.7</v>
      </c>
      <c r="H255" s="4">
        <v>11.54</v>
      </c>
      <c r="I255" s="4">
        <v>0.06</v>
      </c>
      <c r="J255" s="4">
        <v>15.22</v>
      </c>
      <c r="K255" s="4">
        <v>15.3</v>
      </c>
      <c r="L255" s="4">
        <v>8.522</v>
      </c>
      <c r="M255" s="4">
        <v>51.04</v>
      </c>
      <c r="N255" s="4">
        <v>35.675</v>
      </c>
      <c r="O255" s="4">
        <v>3</v>
      </c>
      <c r="P255" s="4">
        <v>33.1</v>
      </c>
      <c r="R255" s="173">
        <f>(D255*U278)+(E255*V278)+(F255*W278)+(G255*X278)+(H255*Y278)+(I255*Z278)+(J255*AA278)+(K255*AB278)+(L255*AC278)+(M255*AD278)+(N255*AE278)+(O255*AF278)+(P255*AG278)</f>
        <v>58652318867.074</v>
      </c>
      <c r="T255" s="2">
        <v>41389</v>
      </c>
      <c r="U255" s="6">
        <v>53970958</v>
      </c>
      <c r="V255" s="6">
        <v>122724929</v>
      </c>
      <c r="W255" s="6">
        <v>47663693</v>
      </c>
      <c r="X255" s="6">
        <v>54895008</v>
      </c>
      <c r="Y255" s="6">
        <v>7108108</v>
      </c>
      <c r="Z255" s="6">
        <v>111698999</v>
      </c>
      <c r="AA255" s="6">
        <v>1561222705</v>
      </c>
      <c r="AB255" s="6">
        <v>885797264</v>
      </c>
      <c r="AC255" s="6">
        <v>356194433</v>
      </c>
      <c r="AD255" s="6">
        <v>44387915</v>
      </c>
      <c r="AE255" s="6">
        <v>112940227</v>
      </c>
      <c r="AF255" s="6">
        <v>10</v>
      </c>
      <c r="AG255" s="6">
        <v>54788714</v>
      </c>
    </row>
    <row r="256" spans="2:33" ht="15">
      <c r="B256" s="2">
        <v>41353</v>
      </c>
      <c r="C256" s="5">
        <v>3829.56</v>
      </c>
      <c r="D256" s="52">
        <v>65.51</v>
      </c>
      <c r="E256" s="52">
        <v>41.355</v>
      </c>
      <c r="F256" s="52">
        <v>8.1</v>
      </c>
      <c r="G256" s="4">
        <v>12.885</v>
      </c>
      <c r="H256" s="4">
        <v>11.54</v>
      </c>
      <c r="I256" s="4">
        <v>0.05</v>
      </c>
      <c r="J256" s="4">
        <v>14.945</v>
      </c>
      <c r="K256" s="4">
        <v>14.955</v>
      </c>
      <c r="L256" s="4">
        <v>8.58</v>
      </c>
      <c r="M256" s="4">
        <v>53.77</v>
      </c>
      <c r="N256" s="4">
        <v>35.595</v>
      </c>
      <c r="O256" s="4">
        <v>2.99</v>
      </c>
      <c r="P256" s="4">
        <v>32.92</v>
      </c>
      <c r="R256" s="173">
        <f>(D256*U279)+(E256*V279)+(F256*W279)+(G256*X279)+(H256*Y279)+(I256*Z279)+(J256*AA279)+(K256*AB279)+(L256*AC279)+(M256*AD279)+(N256*AE279)+(O256*AF279)+(P256*AG279)</f>
        <v>58102401746.855</v>
      </c>
      <c r="T256" s="2">
        <v>41388</v>
      </c>
      <c r="U256" s="6">
        <v>53970958</v>
      </c>
      <c r="V256" s="6">
        <v>122724929</v>
      </c>
      <c r="W256" s="6">
        <v>47663693</v>
      </c>
      <c r="X256" s="6">
        <v>54895008</v>
      </c>
      <c r="Y256" s="6">
        <v>7108108</v>
      </c>
      <c r="Z256" s="6">
        <v>111698999</v>
      </c>
      <c r="AA256" s="6">
        <v>1561222705</v>
      </c>
      <c r="AB256" s="6">
        <v>885797264</v>
      </c>
      <c r="AC256" s="6">
        <v>356194433</v>
      </c>
      <c r="AD256" s="6">
        <v>44387915</v>
      </c>
      <c r="AE256" s="6">
        <v>112940227</v>
      </c>
      <c r="AF256" s="6">
        <v>10</v>
      </c>
      <c r="AG256" s="6">
        <v>54788714</v>
      </c>
    </row>
    <row r="257" spans="2:33" ht="15">
      <c r="B257" s="2">
        <v>41352</v>
      </c>
      <c r="C257" s="5">
        <v>3775.75</v>
      </c>
      <c r="D257" s="52">
        <v>65.73</v>
      </c>
      <c r="E257" s="52">
        <v>41.69</v>
      </c>
      <c r="F257" s="52">
        <v>7.961</v>
      </c>
      <c r="G257" s="4">
        <v>12.52</v>
      </c>
      <c r="H257" s="4">
        <v>11.335</v>
      </c>
      <c r="I257" s="4">
        <v>0.05</v>
      </c>
      <c r="J257" s="4">
        <v>14.725</v>
      </c>
      <c r="K257" s="4">
        <v>14.515</v>
      </c>
      <c r="L257" s="4">
        <v>8.328</v>
      </c>
      <c r="M257" s="4">
        <v>52.76</v>
      </c>
      <c r="N257" s="4">
        <v>35.905</v>
      </c>
      <c r="O257" s="4">
        <v>2.74</v>
      </c>
      <c r="P257" s="4">
        <v>33.675</v>
      </c>
      <c r="R257" s="173">
        <f>(D257*U280)+(E257*V280)+(F257*W280)+(G257*X280)+(H257*Y280)+(I257*Z280)+(J257*AA280)+(K257*AB280)+(L257*AC280)+(M257*AD280)+(N257*AE280)+(O257*AF280)+(P257*AG280)</f>
        <v>57339736428.606995</v>
      </c>
      <c r="T257" s="2">
        <v>41387</v>
      </c>
      <c r="U257" s="6">
        <v>53970958</v>
      </c>
      <c r="V257" s="6">
        <v>122724929</v>
      </c>
      <c r="W257" s="6">
        <v>47663693</v>
      </c>
      <c r="X257" s="6">
        <v>54895008</v>
      </c>
      <c r="Y257" s="6">
        <v>7108108</v>
      </c>
      <c r="Z257" s="6">
        <v>111698999</v>
      </c>
      <c r="AA257" s="6">
        <v>1561222705</v>
      </c>
      <c r="AB257" s="6">
        <v>885797264</v>
      </c>
      <c r="AC257" s="6">
        <v>356194433</v>
      </c>
      <c r="AD257" s="6">
        <v>44387915</v>
      </c>
      <c r="AE257" s="6">
        <v>112940227</v>
      </c>
      <c r="AF257" s="6">
        <v>10</v>
      </c>
      <c r="AG257" s="6">
        <v>54788714</v>
      </c>
    </row>
    <row r="258" spans="2:33" ht="15">
      <c r="B258" s="2">
        <v>41351</v>
      </c>
      <c r="C258" s="5">
        <v>3825.47</v>
      </c>
      <c r="D258" s="52">
        <v>65.45</v>
      </c>
      <c r="E258" s="52">
        <v>42.05</v>
      </c>
      <c r="F258" s="52">
        <v>8.303</v>
      </c>
      <c r="G258" s="4">
        <v>12.5</v>
      </c>
      <c r="H258" s="4">
        <v>11.515</v>
      </c>
      <c r="I258" s="4">
        <v>0.05</v>
      </c>
      <c r="J258" s="4">
        <v>14.725</v>
      </c>
      <c r="K258" s="4">
        <v>14.605</v>
      </c>
      <c r="L258" s="4">
        <v>8.403</v>
      </c>
      <c r="M258" s="4">
        <v>53.15</v>
      </c>
      <c r="N258" s="4">
        <v>36.5</v>
      </c>
      <c r="O258" s="4">
        <v>2.75</v>
      </c>
      <c r="P258" s="4">
        <v>33.5</v>
      </c>
      <c r="R258" s="173">
        <f>(D258*U281)+(E258*V281)+(F258*W281)+(G258*X281)+(H258*Y281)+(I258*Z281)+(J258*AA281)+(K258*AB281)+(L258*AC281)+(M258*AD281)+(N258*AE281)+(O258*AF281)+(P258*AG281)</f>
        <v>57574387192.443</v>
      </c>
      <c r="T258" s="2">
        <v>41386</v>
      </c>
      <c r="U258" s="6">
        <v>53970958</v>
      </c>
      <c r="V258" s="6">
        <v>122724929</v>
      </c>
      <c r="W258" s="6">
        <v>47663693</v>
      </c>
      <c r="X258" s="6">
        <v>54895008</v>
      </c>
      <c r="Y258" s="6">
        <v>7108108</v>
      </c>
      <c r="Z258" s="6">
        <v>111698999</v>
      </c>
      <c r="AA258" s="6">
        <v>1561222705</v>
      </c>
      <c r="AB258" s="6">
        <v>885797264</v>
      </c>
      <c r="AC258" s="6">
        <v>356194433</v>
      </c>
      <c r="AD258" s="6">
        <v>44387915</v>
      </c>
      <c r="AE258" s="6">
        <v>112940227</v>
      </c>
      <c r="AF258" s="6">
        <v>10</v>
      </c>
      <c r="AG258" s="6">
        <v>54788714</v>
      </c>
    </row>
    <row r="259" spans="2:33" ht="15">
      <c r="B259" s="2">
        <v>41348</v>
      </c>
      <c r="C259" s="5">
        <v>3844.03</v>
      </c>
      <c r="D259" s="52">
        <v>65.36</v>
      </c>
      <c r="E259" s="52">
        <v>42.585</v>
      </c>
      <c r="F259" s="52">
        <v>8.06</v>
      </c>
      <c r="G259" s="4">
        <v>12.735</v>
      </c>
      <c r="H259" s="4">
        <v>11.765</v>
      </c>
      <c r="I259" s="4">
        <v>0.05</v>
      </c>
      <c r="J259" s="4">
        <v>14.65</v>
      </c>
      <c r="K259" s="4">
        <v>14.605</v>
      </c>
      <c r="L259" s="4">
        <v>8.507</v>
      </c>
      <c r="M259" s="4">
        <v>52.48</v>
      </c>
      <c r="N259" s="4">
        <v>36.105</v>
      </c>
      <c r="O259" s="4">
        <v>2.75</v>
      </c>
      <c r="P259" s="4">
        <v>33.33</v>
      </c>
      <c r="R259" s="173">
        <f>(D259*U282)+(E259*V282)+(F259*W282)+(G259*X282)+(H259*Y282)+(I259*Z282)+(J259*AA282)+(K259*AB282)+(L259*AC282)+(M259*AD282)+(N259*AE282)+(O259*AF282)+(P259*AG282)</f>
        <v>57469434863.781</v>
      </c>
      <c r="T259" s="2">
        <v>41383</v>
      </c>
      <c r="U259" s="6">
        <v>53970958</v>
      </c>
      <c r="V259" s="6">
        <v>122724929</v>
      </c>
      <c r="W259" s="6">
        <v>47663693</v>
      </c>
      <c r="X259" s="6">
        <v>54895008</v>
      </c>
      <c r="Y259" s="6">
        <v>7108108</v>
      </c>
      <c r="Z259" s="6">
        <v>111698999</v>
      </c>
      <c r="AA259" s="6">
        <v>1561222705</v>
      </c>
      <c r="AB259" s="6">
        <v>885797264</v>
      </c>
      <c r="AC259" s="6">
        <v>356194433</v>
      </c>
      <c r="AD259" s="6">
        <v>44387915</v>
      </c>
      <c r="AE259" s="6">
        <v>112940227</v>
      </c>
      <c r="AF259" s="6">
        <v>10</v>
      </c>
      <c r="AG259" s="6">
        <v>54788714</v>
      </c>
    </row>
    <row r="260" spans="2:33" ht="15">
      <c r="B260" s="2">
        <v>41347</v>
      </c>
      <c r="C260" s="5">
        <v>3871.58</v>
      </c>
      <c r="D260" s="52">
        <v>65.4</v>
      </c>
      <c r="E260" s="52">
        <v>41.945</v>
      </c>
      <c r="F260" s="52">
        <v>8.226</v>
      </c>
      <c r="G260" s="4">
        <v>12.7</v>
      </c>
      <c r="H260" s="4">
        <v>11.64</v>
      </c>
      <c r="I260" s="4">
        <v>0.05</v>
      </c>
      <c r="J260" s="4">
        <v>14.88</v>
      </c>
      <c r="K260" s="4">
        <v>14.735</v>
      </c>
      <c r="L260" s="4">
        <v>8.47</v>
      </c>
      <c r="M260" s="4">
        <v>53.78</v>
      </c>
      <c r="N260" s="4">
        <v>35.495</v>
      </c>
      <c r="O260" s="4">
        <v>2.73</v>
      </c>
      <c r="P260" s="4">
        <v>33.535</v>
      </c>
      <c r="R260" s="173">
        <f>(D260*U283)+(E260*V283)+(F260*W283)+(G260*X283)+(H260*Y283)+(I260*Z283)+(J260*AA283)+(K260*AB283)+(L260*AC283)+(M260*AD283)+(N260*AE283)+(O260*AF283)+(P260*AG283)</f>
        <v>57851310027.34799</v>
      </c>
      <c r="T260" s="2">
        <v>41382</v>
      </c>
      <c r="U260" s="6">
        <v>53970958</v>
      </c>
      <c r="V260" s="6">
        <v>122724929</v>
      </c>
      <c r="W260" s="6">
        <v>47663693</v>
      </c>
      <c r="X260" s="6">
        <v>54895008</v>
      </c>
      <c r="Y260" s="6">
        <v>7108108</v>
      </c>
      <c r="Z260" s="6">
        <v>111698999</v>
      </c>
      <c r="AA260" s="6">
        <v>1561222705</v>
      </c>
      <c r="AB260" s="6">
        <v>885797264</v>
      </c>
      <c r="AC260" s="6">
        <v>356194433</v>
      </c>
      <c r="AD260" s="6">
        <v>44387915</v>
      </c>
      <c r="AE260" s="6">
        <v>112940227</v>
      </c>
      <c r="AF260" s="6">
        <v>508215</v>
      </c>
      <c r="AG260" s="6">
        <v>54788714</v>
      </c>
    </row>
    <row r="261" spans="2:33" ht="15">
      <c r="B261" s="2">
        <v>41346</v>
      </c>
      <c r="C261" s="5">
        <v>3836.04</v>
      </c>
      <c r="D261" s="52">
        <v>65.15</v>
      </c>
      <c r="E261" s="52">
        <v>41.8</v>
      </c>
      <c r="F261" s="52">
        <v>8.087</v>
      </c>
      <c r="G261" s="4">
        <v>12.72</v>
      </c>
      <c r="H261" s="4">
        <v>11.815</v>
      </c>
      <c r="I261" s="4">
        <v>0.05</v>
      </c>
      <c r="J261" s="4">
        <v>14.7</v>
      </c>
      <c r="K261" s="4">
        <v>14.465</v>
      </c>
      <c r="L261" s="4">
        <v>7.945</v>
      </c>
      <c r="M261" s="4">
        <v>53.52</v>
      </c>
      <c r="N261" s="4">
        <v>35.745</v>
      </c>
      <c r="O261" s="4">
        <v>2.71</v>
      </c>
      <c r="P261" s="4">
        <v>32.78</v>
      </c>
      <c r="R261" s="173">
        <f>(D261*U284)+(E261*V284)+(F261*W284)+(G261*X284)+(H261*Y284)+(I261*Z284)+(J261*AA284)+(K261*AB284)+(L261*AC284)+(M261*AD284)+(N261*AE284)+(O261*AF284)+(P261*AG284)</f>
        <v>57087119868.851</v>
      </c>
      <c r="T261" s="2">
        <v>41381</v>
      </c>
      <c r="U261" s="6">
        <v>53970958</v>
      </c>
      <c r="V261" s="6">
        <v>122724929</v>
      </c>
      <c r="W261" s="6">
        <v>47663693</v>
      </c>
      <c r="X261" s="6">
        <v>54895008</v>
      </c>
      <c r="Y261" s="6">
        <v>7108108</v>
      </c>
      <c r="Z261" s="6">
        <v>111698999</v>
      </c>
      <c r="AA261" s="6">
        <v>1561222705</v>
      </c>
      <c r="AB261" s="6">
        <v>885797264</v>
      </c>
      <c r="AC261" s="6">
        <v>356194433</v>
      </c>
      <c r="AD261" s="6">
        <v>44387915</v>
      </c>
      <c r="AE261" s="6">
        <v>112940227</v>
      </c>
      <c r="AF261" s="6">
        <v>508215</v>
      </c>
      <c r="AG261" s="6">
        <v>54788714</v>
      </c>
    </row>
    <row r="262" spans="2:33" ht="15">
      <c r="B262" s="2">
        <v>41345</v>
      </c>
      <c r="C262" s="5">
        <v>3839.97</v>
      </c>
      <c r="D262" s="52">
        <v>65.1</v>
      </c>
      <c r="E262" s="52">
        <v>41.115</v>
      </c>
      <c r="F262" s="52">
        <v>8.201</v>
      </c>
      <c r="G262" s="4">
        <v>12.9</v>
      </c>
      <c r="H262" s="4">
        <v>11.805</v>
      </c>
      <c r="I262" s="4">
        <v>0.05</v>
      </c>
      <c r="J262" s="4">
        <v>14.7</v>
      </c>
      <c r="K262" s="4">
        <v>14.54</v>
      </c>
      <c r="L262" s="4">
        <v>8.007</v>
      </c>
      <c r="M262" s="4">
        <v>54.21</v>
      </c>
      <c r="N262" s="4">
        <v>35.095</v>
      </c>
      <c r="O262" s="4">
        <v>2.72</v>
      </c>
      <c r="P262" s="4">
        <v>32.47</v>
      </c>
      <c r="R262" s="173">
        <f>(D262*U285)+(E262*V285)+(F262*W285)+(G262*X285)+(H262*Y285)+(I262*Z285)+(J262*AA285)+(K262*AB285)+(L262*AC285)+(M262*AD285)+(N262*AE285)+(O262*AF285)+(P262*AG285)</f>
        <v>57035904370.20401</v>
      </c>
      <c r="T262" s="2">
        <v>41380</v>
      </c>
      <c r="U262" s="6">
        <v>53970958</v>
      </c>
      <c r="V262" s="6">
        <v>122724929</v>
      </c>
      <c r="W262" s="6">
        <v>47663693</v>
      </c>
      <c r="X262" s="6">
        <v>54895008</v>
      </c>
      <c r="Y262" s="6">
        <v>7108108</v>
      </c>
      <c r="Z262" s="6">
        <v>111698999</v>
      </c>
      <c r="AA262" s="6">
        <v>1561222705</v>
      </c>
      <c r="AB262" s="6">
        <v>885797264</v>
      </c>
      <c r="AC262" s="6">
        <v>356194433</v>
      </c>
      <c r="AD262" s="6">
        <v>44387915</v>
      </c>
      <c r="AE262" s="6">
        <v>112940227</v>
      </c>
      <c r="AF262" s="6">
        <v>508215</v>
      </c>
      <c r="AG262" s="6">
        <v>54788714</v>
      </c>
    </row>
    <row r="263" spans="2:33" ht="15">
      <c r="B263" s="2">
        <v>41344</v>
      </c>
      <c r="C263" s="5">
        <v>3836.27</v>
      </c>
      <c r="D263" s="52">
        <v>65.06</v>
      </c>
      <c r="E263" s="52">
        <v>40.52</v>
      </c>
      <c r="F263" s="52">
        <v>8.209</v>
      </c>
      <c r="G263" s="4">
        <v>13.045</v>
      </c>
      <c r="H263" s="4">
        <v>11.835</v>
      </c>
      <c r="I263" s="4">
        <v>0.05</v>
      </c>
      <c r="J263" s="4">
        <v>14.72</v>
      </c>
      <c r="K263" s="4">
        <v>14.66</v>
      </c>
      <c r="L263" s="4">
        <v>7.977</v>
      </c>
      <c r="M263" s="4">
        <v>54.02</v>
      </c>
      <c r="N263" s="4">
        <v>35.32</v>
      </c>
      <c r="O263" s="4">
        <v>2.7</v>
      </c>
      <c r="P263" s="4">
        <v>32.27</v>
      </c>
      <c r="R263" s="173">
        <f>(D263*U286)+(E263*V286)+(F263*W286)+(G263*X286)+(H263*Y286)+(I263*Z286)+(J263*AA286)+(K263*AB286)+(L263*AC286)+(M263*AD286)+(N263*AE286)+(O263*AF286)+(P263*AG286)</f>
        <v>57105047760.98801</v>
      </c>
      <c r="T263" s="2">
        <v>41379</v>
      </c>
      <c r="U263" s="6">
        <v>53970958</v>
      </c>
      <c r="V263" s="6">
        <v>122724929</v>
      </c>
      <c r="W263" s="6">
        <v>47663693</v>
      </c>
      <c r="X263" s="6">
        <v>54895008</v>
      </c>
      <c r="Y263" s="6">
        <v>7108108</v>
      </c>
      <c r="Z263" s="6">
        <v>111698999</v>
      </c>
      <c r="AA263" s="6">
        <v>1561222705</v>
      </c>
      <c r="AB263" s="6">
        <v>885797264</v>
      </c>
      <c r="AC263" s="6">
        <v>356194433</v>
      </c>
      <c r="AD263" s="6">
        <v>44387915</v>
      </c>
      <c r="AE263" s="6">
        <v>112940227</v>
      </c>
      <c r="AF263" s="6">
        <v>508215</v>
      </c>
      <c r="AG263" s="6">
        <v>54788714</v>
      </c>
    </row>
    <row r="264" spans="2:33" ht="15">
      <c r="B264" s="2">
        <v>41341</v>
      </c>
      <c r="C264" s="5">
        <v>3840.15</v>
      </c>
      <c r="D264" s="52">
        <v>65</v>
      </c>
      <c r="E264" s="52">
        <v>40</v>
      </c>
      <c r="F264" s="52">
        <v>8.215</v>
      </c>
      <c r="G264" s="4">
        <v>13</v>
      </c>
      <c r="H264" s="4">
        <v>11.85</v>
      </c>
      <c r="I264" s="4">
        <v>0.06</v>
      </c>
      <c r="J264" s="4">
        <v>14.835</v>
      </c>
      <c r="K264" s="4">
        <v>14.71</v>
      </c>
      <c r="L264" s="4">
        <v>7.9</v>
      </c>
      <c r="M264" s="4">
        <v>54.21</v>
      </c>
      <c r="N264" s="4">
        <v>35.455</v>
      </c>
      <c r="O264" s="4">
        <v>2.7</v>
      </c>
      <c r="P264" s="4">
        <v>32.13</v>
      </c>
      <c r="R264" s="173">
        <f>(D264*U287)+(E264*V287)+(F264*W287)+(G264*X287)+(H264*Y287)+(I264*Z287)+(J264*AA287)+(K264*AB287)+(L264*AC287)+(M264*AD287)+(N264*AE287)+(O264*AF287)+(P264*AG287)</f>
        <v>57251200576.305</v>
      </c>
      <c r="T264" s="2">
        <v>41376</v>
      </c>
      <c r="U264" s="6">
        <v>53970958</v>
      </c>
      <c r="V264" s="6">
        <v>122724929</v>
      </c>
      <c r="W264" s="6">
        <v>47663693</v>
      </c>
      <c r="X264" s="6">
        <v>54895008</v>
      </c>
      <c r="Y264" s="6">
        <v>7108108</v>
      </c>
      <c r="Z264" s="6">
        <v>111698999</v>
      </c>
      <c r="AA264" s="6">
        <v>1561222705</v>
      </c>
      <c r="AB264" s="6">
        <v>885797264</v>
      </c>
      <c r="AC264" s="6">
        <v>356194433</v>
      </c>
      <c r="AD264" s="6">
        <v>44387915</v>
      </c>
      <c r="AE264" s="6">
        <v>112940227</v>
      </c>
      <c r="AF264" s="6">
        <v>508215</v>
      </c>
      <c r="AG264" s="6">
        <v>54788714</v>
      </c>
    </row>
    <row r="265" spans="2:33" ht="15">
      <c r="B265" s="2">
        <v>41340</v>
      </c>
      <c r="C265" s="5">
        <v>3793.78</v>
      </c>
      <c r="D265" s="52">
        <v>64.9</v>
      </c>
      <c r="E265" s="52">
        <v>39.99</v>
      </c>
      <c r="F265" s="52">
        <v>8.157</v>
      </c>
      <c r="G265" s="4">
        <v>13</v>
      </c>
      <c r="H265" s="4">
        <v>11.525</v>
      </c>
      <c r="I265" s="4">
        <v>0.06</v>
      </c>
      <c r="J265" s="4">
        <v>14.505</v>
      </c>
      <c r="K265" s="4">
        <v>14.57</v>
      </c>
      <c r="L265" s="4">
        <v>7.621</v>
      </c>
      <c r="M265" s="4">
        <v>51.37</v>
      </c>
      <c r="N265" s="4">
        <v>36.06</v>
      </c>
      <c r="O265" s="4">
        <v>2.66</v>
      </c>
      <c r="P265" s="4">
        <v>31.6</v>
      </c>
      <c r="R265" s="173">
        <f>(D265*U288)+(E265*V288)+(F265*W288)+(G265*X288)+(H265*Y288)+(I265*Z288)+(J265*AA288)+(K265*AB288)+(L265*AC288)+(M265*AD288)+(N265*AE288)+(O265*AF288)+(P265*AG288)</f>
        <v>56421982057.21901</v>
      </c>
      <c r="T265" s="2">
        <v>41375</v>
      </c>
      <c r="U265" s="6">
        <v>53970958</v>
      </c>
      <c r="V265" s="6">
        <v>122724929</v>
      </c>
      <c r="W265" s="6">
        <v>47663693</v>
      </c>
      <c r="X265" s="6">
        <v>54895008</v>
      </c>
      <c r="Y265" s="6">
        <v>7108108</v>
      </c>
      <c r="Z265" s="6">
        <v>111698999</v>
      </c>
      <c r="AA265" s="6">
        <v>1561222705</v>
      </c>
      <c r="AB265" s="6">
        <v>885797264</v>
      </c>
      <c r="AC265" s="6">
        <v>356194433</v>
      </c>
      <c r="AD265" s="6">
        <v>44387915</v>
      </c>
      <c r="AE265" s="6">
        <v>112940227</v>
      </c>
      <c r="AF265" s="6">
        <v>508215</v>
      </c>
      <c r="AG265" s="6">
        <v>54788714</v>
      </c>
    </row>
    <row r="266" spans="2:33" ht="15">
      <c r="B266" s="2">
        <v>41339</v>
      </c>
      <c r="C266" s="5">
        <v>3773.76</v>
      </c>
      <c r="D266" s="52">
        <v>65</v>
      </c>
      <c r="E266" s="52">
        <v>39.435</v>
      </c>
      <c r="F266" s="52">
        <v>8.305</v>
      </c>
      <c r="G266" s="4">
        <v>12.95</v>
      </c>
      <c r="H266" s="4">
        <v>11.56</v>
      </c>
      <c r="I266" s="4">
        <v>0.05</v>
      </c>
      <c r="J266" s="4">
        <v>14.65</v>
      </c>
      <c r="K266" s="4">
        <v>14.62</v>
      </c>
      <c r="L266" s="4">
        <v>7.633</v>
      </c>
      <c r="M266" s="4">
        <v>51.64</v>
      </c>
      <c r="N266" s="4">
        <v>36.34</v>
      </c>
      <c r="O266" s="4">
        <v>2.68</v>
      </c>
      <c r="P266" s="4">
        <v>31.735</v>
      </c>
      <c r="R266" s="173">
        <f>(D266*U289)+(E266*V289)+(F266*W289)+(G266*X289)+(H266*Y289)+(I266*Z289)+(J266*AA289)+(K266*AB289)+(L266*AC289)+(M266*AD289)+(N266*AE289)+(O266*AF289)+(P266*AG289)</f>
        <v>56692304217.298996</v>
      </c>
      <c r="T266" s="2">
        <v>41374</v>
      </c>
      <c r="U266" s="6">
        <v>53970958</v>
      </c>
      <c r="V266" s="6">
        <v>122724929</v>
      </c>
      <c r="W266" s="6">
        <v>47663693</v>
      </c>
      <c r="X266" s="6">
        <v>54895008</v>
      </c>
      <c r="Y266" s="6">
        <v>7108108</v>
      </c>
      <c r="Z266" s="6">
        <v>111698999</v>
      </c>
      <c r="AA266" s="6">
        <v>1561222705</v>
      </c>
      <c r="AB266" s="6">
        <v>885797264</v>
      </c>
      <c r="AC266" s="6">
        <v>356194433</v>
      </c>
      <c r="AD266" s="6">
        <v>44387915</v>
      </c>
      <c r="AE266" s="6">
        <v>112940227</v>
      </c>
      <c r="AF266" s="6">
        <v>508215</v>
      </c>
      <c r="AG266" s="6">
        <v>54788714</v>
      </c>
    </row>
    <row r="267" spans="2:33" ht="15">
      <c r="B267" s="2">
        <v>41338</v>
      </c>
      <c r="C267" s="5">
        <v>3787.19</v>
      </c>
      <c r="D267" s="52">
        <v>65.09</v>
      </c>
      <c r="E267" s="52">
        <v>39.4</v>
      </c>
      <c r="F267" s="52">
        <v>8.224</v>
      </c>
      <c r="G267" s="4">
        <v>12.93</v>
      </c>
      <c r="H267" s="4">
        <v>11.465</v>
      </c>
      <c r="I267" s="4">
        <v>0.06</v>
      </c>
      <c r="J267" s="4">
        <v>14.6</v>
      </c>
      <c r="K267" s="4">
        <v>14.685</v>
      </c>
      <c r="L267" s="4">
        <v>7.822</v>
      </c>
      <c r="M267" s="4">
        <v>49.955</v>
      </c>
      <c r="N267" s="4">
        <v>36.2</v>
      </c>
      <c r="O267" s="4">
        <v>2.7</v>
      </c>
      <c r="P267" s="4">
        <v>31.79</v>
      </c>
      <c r="R267" s="173">
        <f>(D267*U290)+(E267*V290)+(F267*W290)+(G267*X290)+(H267*Y290)+(I267*Z290)+(J267*AA290)+(K267*AB290)+(L267*AC290)+(M267*AD290)+(N267*AE290)+(O267*AF290)+(P267*AG290)</f>
        <v>56645784001.203</v>
      </c>
      <c r="T267" s="2">
        <v>41373</v>
      </c>
      <c r="U267" s="6">
        <v>53970958</v>
      </c>
      <c r="V267" s="6">
        <v>122724929</v>
      </c>
      <c r="W267" s="6">
        <v>47663693</v>
      </c>
      <c r="X267" s="6">
        <v>54895008</v>
      </c>
      <c r="Y267" s="6">
        <v>7108108</v>
      </c>
      <c r="Z267" s="6">
        <v>111698999</v>
      </c>
      <c r="AA267" s="6">
        <v>1561222705</v>
      </c>
      <c r="AB267" s="6">
        <v>885797264</v>
      </c>
      <c r="AC267" s="6">
        <v>356194433</v>
      </c>
      <c r="AD267" s="6">
        <v>44387915</v>
      </c>
      <c r="AE267" s="6">
        <v>112940227</v>
      </c>
      <c r="AF267" s="6">
        <v>508215</v>
      </c>
      <c r="AG267" s="6">
        <v>54788714</v>
      </c>
    </row>
    <row r="268" spans="2:33" ht="15">
      <c r="B268" s="2">
        <v>41337</v>
      </c>
      <c r="C268" s="5">
        <v>3709.76</v>
      </c>
      <c r="D268" s="52">
        <v>64.57</v>
      </c>
      <c r="E268" s="52">
        <v>39.9</v>
      </c>
      <c r="F268" s="52">
        <v>8.129</v>
      </c>
      <c r="G268" s="4">
        <v>13.08</v>
      </c>
      <c r="H268" s="4">
        <v>11.23</v>
      </c>
      <c r="I268" s="4">
        <v>0.05</v>
      </c>
      <c r="J268" s="4">
        <v>14.34</v>
      </c>
      <c r="K268" s="4">
        <v>14.43</v>
      </c>
      <c r="L268" s="4">
        <v>7.724</v>
      </c>
      <c r="M268" s="4">
        <v>48.065</v>
      </c>
      <c r="N268" s="4">
        <v>36.005</v>
      </c>
      <c r="O268" s="4">
        <v>2.63</v>
      </c>
      <c r="P268" s="4">
        <v>31.72</v>
      </c>
      <c r="R268" s="173">
        <f>(D268*U291)+(E268*V291)+(F268*W291)+(G268*X291)+(H268*Y291)+(I268*Z291)+(J268*AA291)+(K268*AB291)+(L268*AC291)+(M268*AD291)+(N268*AE291)+(O268*AF291)+(P268*AG291)</f>
        <v>55900974823.839</v>
      </c>
      <c r="T268" s="2">
        <v>41372</v>
      </c>
      <c r="U268" s="6">
        <v>53970958</v>
      </c>
      <c r="V268" s="6">
        <v>122724929</v>
      </c>
      <c r="W268" s="6">
        <v>47663693</v>
      </c>
      <c r="X268" s="6">
        <v>54895008</v>
      </c>
      <c r="Y268" s="6">
        <v>7108108</v>
      </c>
      <c r="Z268" s="6">
        <v>111698999</v>
      </c>
      <c r="AA268" s="6">
        <v>1561222705</v>
      </c>
      <c r="AB268" s="6">
        <v>885797264</v>
      </c>
      <c r="AC268" s="6">
        <v>356194433</v>
      </c>
      <c r="AD268" s="6">
        <v>44387915</v>
      </c>
      <c r="AE268" s="6">
        <v>112940227</v>
      </c>
      <c r="AF268" s="6">
        <v>508215</v>
      </c>
      <c r="AG268" s="6">
        <v>54788714</v>
      </c>
    </row>
    <row r="269" spans="2:33" ht="15">
      <c r="B269" s="2">
        <v>41334</v>
      </c>
      <c r="C269" s="5">
        <v>3699.91</v>
      </c>
      <c r="D269" s="52">
        <v>64.66</v>
      </c>
      <c r="E269" s="52">
        <v>38.95</v>
      </c>
      <c r="F269" s="52">
        <v>8.198</v>
      </c>
      <c r="G269" s="4">
        <v>12.635</v>
      </c>
      <c r="H269" s="4">
        <v>11.195</v>
      </c>
      <c r="I269" s="4">
        <v>0.05</v>
      </c>
      <c r="J269" s="4">
        <v>14.37</v>
      </c>
      <c r="K269" s="4">
        <v>14.18</v>
      </c>
      <c r="L269" s="4">
        <v>7.307</v>
      </c>
      <c r="M269" s="4">
        <v>48.735</v>
      </c>
      <c r="N269" s="4">
        <v>36.145</v>
      </c>
      <c r="O269" s="4">
        <v>2.63</v>
      </c>
      <c r="P269" s="4">
        <v>30.3</v>
      </c>
      <c r="R269" s="173">
        <f>(D269*U292)+(E269*V292)+(F269*W292)+(G269*X292)+(H269*Y292)+(I269*Z292)+(J269*AA292)+(K269*AB292)+(L269*AC292)+(M269*AD292)+(N269*AE292)+(O269*AF292)+(P269*AG292)</f>
        <v>55414281107.524994</v>
      </c>
      <c r="T269" s="2">
        <v>41369</v>
      </c>
      <c r="U269" s="6">
        <v>53970958</v>
      </c>
      <c r="V269" s="6">
        <v>122724929</v>
      </c>
      <c r="W269" s="6">
        <v>47663693</v>
      </c>
      <c r="X269" s="6">
        <v>54895008</v>
      </c>
      <c r="Y269" s="6">
        <v>7108108</v>
      </c>
      <c r="Z269" s="6">
        <v>111698999</v>
      </c>
      <c r="AA269" s="6">
        <v>1561222705</v>
      </c>
      <c r="AB269" s="6">
        <v>885797264</v>
      </c>
      <c r="AC269" s="6">
        <v>356194433</v>
      </c>
      <c r="AD269" s="6">
        <v>44387915</v>
      </c>
      <c r="AE269" s="6">
        <v>112940227</v>
      </c>
      <c r="AF269" s="6">
        <v>508215</v>
      </c>
      <c r="AG269" s="6">
        <v>54788714</v>
      </c>
    </row>
    <row r="270" spans="2:33" ht="15">
      <c r="B270" s="2">
        <v>41333</v>
      </c>
      <c r="C270" s="5">
        <v>3723</v>
      </c>
      <c r="D270" s="52">
        <v>64.7</v>
      </c>
      <c r="E270" s="52">
        <v>39.18</v>
      </c>
      <c r="F270" s="52">
        <v>8.144</v>
      </c>
      <c r="G270" s="4">
        <v>12.93</v>
      </c>
      <c r="H270" s="4">
        <v>11.4</v>
      </c>
      <c r="I270" s="4">
        <v>0.05</v>
      </c>
      <c r="J270" s="4">
        <v>14.485</v>
      </c>
      <c r="K270" s="4">
        <v>14.48</v>
      </c>
      <c r="L270" s="4">
        <v>7.419</v>
      </c>
      <c r="M270" s="4">
        <v>48.615</v>
      </c>
      <c r="N270" s="4">
        <v>35.08</v>
      </c>
      <c r="O270" s="4">
        <v>2.66</v>
      </c>
      <c r="P270" s="4">
        <v>26.985</v>
      </c>
      <c r="R270" s="173">
        <f>(D270*U293)+(E270*V293)+(F270*W293)+(G270*X293)+(H270*Y293)+(I270*Z293)+(J270*AA293)+(K270*AB293)+(L270*AC293)+(M270*AD293)+(N270*AE293)+(O270*AF293)+(P270*AG293)</f>
        <v>55623855364.349</v>
      </c>
      <c r="T270" s="2">
        <v>41368</v>
      </c>
      <c r="U270" s="6">
        <v>53970958</v>
      </c>
      <c r="V270" s="6">
        <v>122724929</v>
      </c>
      <c r="W270" s="6">
        <v>47663693</v>
      </c>
      <c r="X270" s="6">
        <v>54895008</v>
      </c>
      <c r="Y270" s="6">
        <v>7108108</v>
      </c>
      <c r="Z270" s="6">
        <v>111698999</v>
      </c>
      <c r="AA270" s="6">
        <v>1561222705</v>
      </c>
      <c r="AB270" s="6">
        <v>885797264</v>
      </c>
      <c r="AC270" s="6">
        <v>356194433</v>
      </c>
      <c r="AD270" s="6">
        <v>44387915</v>
      </c>
      <c r="AE270" s="6">
        <v>112940227</v>
      </c>
      <c r="AF270" s="6">
        <v>508215</v>
      </c>
      <c r="AG270" s="6">
        <v>54788714</v>
      </c>
    </row>
    <row r="271" spans="2:33" ht="15">
      <c r="B271" s="2">
        <v>41332</v>
      </c>
      <c r="C271" s="5">
        <v>3691.49</v>
      </c>
      <c r="D271" s="52">
        <v>62.06</v>
      </c>
      <c r="E271" s="52">
        <v>37.14</v>
      </c>
      <c r="F271" s="52">
        <v>7.976</v>
      </c>
      <c r="G271" s="4">
        <v>12.87</v>
      </c>
      <c r="H271" s="4">
        <v>11.31</v>
      </c>
      <c r="I271" s="4">
        <v>0.05</v>
      </c>
      <c r="J271" s="4">
        <v>14.485</v>
      </c>
      <c r="K271" s="4">
        <v>14.41</v>
      </c>
      <c r="L271" s="4">
        <v>7.507</v>
      </c>
      <c r="M271" s="4">
        <v>47.74</v>
      </c>
      <c r="N271" s="4">
        <v>34.795</v>
      </c>
      <c r="O271" s="4">
        <v>2.67</v>
      </c>
      <c r="P271" s="4">
        <v>26.645</v>
      </c>
      <c r="R271" s="173">
        <f>(D271*U294)+(E271*V294)+(F271*W294)+(G271*X294)+(H271*Y294)+(I271*Z294)+(J271*AA294)+(K271*AB294)+(L271*AC294)+(M271*AD294)+(N271*AE294)+(O271*AF294)+(P271*AG294)</f>
        <v>55095056080.13899</v>
      </c>
      <c r="T271" s="2">
        <v>41367</v>
      </c>
      <c r="U271" s="6">
        <v>53970958</v>
      </c>
      <c r="V271" s="6">
        <v>122724929</v>
      </c>
      <c r="W271" s="6">
        <v>47663693</v>
      </c>
      <c r="X271" s="6">
        <v>54895008</v>
      </c>
      <c r="Y271" s="6">
        <v>7108108</v>
      </c>
      <c r="Z271" s="6">
        <v>111698999</v>
      </c>
      <c r="AA271" s="6">
        <v>1561222705</v>
      </c>
      <c r="AB271" s="6">
        <v>885797264</v>
      </c>
      <c r="AC271" s="6">
        <v>356194433</v>
      </c>
      <c r="AD271" s="6">
        <v>44387915</v>
      </c>
      <c r="AE271" s="6">
        <v>112940227</v>
      </c>
      <c r="AF271" s="6">
        <v>508215</v>
      </c>
      <c r="AG271" s="6">
        <v>54788714</v>
      </c>
    </row>
    <row r="272" spans="2:33" ht="15">
      <c r="B272" s="2">
        <v>41331</v>
      </c>
      <c r="C272" s="5">
        <v>3621.92</v>
      </c>
      <c r="D272" s="52">
        <v>61.88</v>
      </c>
      <c r="E272" s="52">
        <v>34.865</v>
      </c>
      <c r="F272" s="52">
        <v>7.829</v>
      </c>
      <c r="G272" s="4">
        <v>12.735</v>
      </c>
      <c r="H272" s="4">
        <v>11.445</v>
      </c>
      <c r="I272" s="4">
        <v>0.06</v>
      </c>
      <c r="J272" s="4">
        <v>14.335</v>
      </c>
      <c r="K272" s="4">
        <v>14.205</v>
      </c>
      <c r="L272" s="4">
        <v>7.26</v>
      </c>
      <c r="M272" s="4">
        <v>46.63</v>
      </c>
      <c r="N272" s="4">
        <v>34.34</v>
      </c>
      <c r="O272" s="4">
        <v>2.66</v>
      </c>
      <c r="P272" s="4">
        <v>26.59</v>
      </c>
      <c r="R272" s="173">
        <f>(D272*U295)+(E272*V295)+(F272*W295)+(G272*X295)+(H272*Y295)+(I272*Z295)+(J272*AA295)+(K272*AB295)+(L272*AC295)+(M272*AD295)+(N272*AE295)+(O272*AF295)+(P272*AG295)</f>
        <v>54180457569.66701</v>
      </c>
      <c r="T272" s="2">
        <v>41366</v>
      </c>
      <c r="U272" s="6">
        <v>53970958</v>
      </c>
      <c r="V272" s="6">
        <v>122724929</v>
      </c>
      <c r="W272" s="6">
        <v>47663693</v>
      </c>
      <c r="X272" s="6">
        <v>54895008</v>
      </c>
      <c r="Y272" s="6">
        <v>7108108</v>
      </c>
      <c r="Z272" s="6">
        <v>111698999</v>
      </c>
      <c r="AA272" s="6">
        <v>1561222705</v>
      </c>
      <c r="AB272" s="6">
        <v>885797264</v>
      </c>
      <c r="AC272" s="6">
        <v>356194433</v>
      </c>
      <c r="AD272" s="6">
        <v>44387915</v>
      </c>
      <c r="AE272" s="6">
        <v>125940227</v>
      </c>
      <c r="AF272" s="6">
        <v>508215</v>
      </c>
      <c r="AG272" s="6">
        <v>54788714</v>
      </c>
    </row>
    <row r="273" spans="2:33" ht="15">
      <c r="B273" s="2">
        <v>41330</v>
      </c>
      <c r="C273" s="5">
        <v>3721.33</v>
      </c>
      <c r="D273" s="52">
        <v>62.2</v>
      </c>
      <c r="E273" s="52">
        <v>35.54</v>
      </c>
      <c r="F273" s="52">
        <v>7.887</v>
      </c>
      <c r="G273" s="4">
        <v>13.405</v>
      </c>
      <c r="H273" s="4">
        <v>11.975</v>
      </c>
      <c r="I273" s="4">
        <v>0.05</v>
      </c>
      <c r="J273" s="4">
        <v>14.74</v>
      </c>
      <c r="K273" s="4">
        <v>14.845</v>
      </c>
      <c r="L273" s="4">
        <v>7.479</v>
      </c>
      <c r="M273" s="4">
        <v>47.665</v>
      </c>
      <c r="N273" s="4">
        <v>34.63</v>
      </c>
      <c r="O273" s="4">
        <v>2.71</v>
      </c>
      <c r="P273" s="4">
        <v>26.945</v>
      </c>
      <c r="R273" s="173">
        <f>(D273*U296)+(E273*V296)+(F273*W296)+(G273*X296)+(H273*Y296)+(I273*Z296)+(J273*AA296)+(K273*AB296)+(L273*AC296)+(M273*AD296)+(N273*AE296)+(O273*AF296)+(P273*AG296)</f>
        <v>55701913647.493004</v>
      </c>
      <c r="T273" s="2">
        <v>41361</v>
      </c>
      <c r="U273" s="6">
        <v>53970958</v>
      </c>
      <c r="V273" s="6">
        <v>122724929</v>
      </c>
      <c r="W273" s="6">
        <v>47663693</v>
      </c>
      <c r="X273" s="6">
        <v>54895008</v>
      </c>
      <c r="Y273" s="6">
        <v>7108108</v>
      </c>
      <c r="Z273" s="6">
        <v>111698999</v>
      </c>
      <c r="AA273" s="6">
        <v>1561222705</v>
      </c>
      <c r="AB273" s="6">
        <v>885797264</v>
      </c>
      <c r="AC273" s="6">
        <v>356194433</v>
      </c>
      <c r="AD273" s="6">
        <v>44387915</v>
      </c>
      <c r="AE273" s="6">
        <v>125940227</v>
      </c>
      <c r="AF273" s="6">
        <v>508215</v>
      </c>
      <c r="AG273" s="6">
        <v>54788714</v>
      </c>
    </row>
    <row r="274" spans="2:33" ht="15">
      <c r="B274" s="2">
        <v>41327</v>
      </c>
      <c r="C274" s="5">
        <v>3706.28</v>
      </c>
      <c r="D274" s="52">
        <v>62.69</v>
      </c>
      <c r="E274" s="52">
        <v>35.89</v>
      </c>
      <c r="F274" s="52">
        <v>7.77</v>
      </c>
      <c r="G274" s="4">
        <v>13.62</v>
      </c>
      <c r="H274" s="4">
        <v>12</v>
      </c>
      <c r="I274" s="4">
        <v>0.06</v>
      </c>
      <c r="J274" s="4">
        <v>14.62</v>
      </c>
      <c r="K274" s="4">
        <v>14.69</v>
      </c>
      <c r="L274" s="4">
        <v>7.521</v>
      </c>
      <c r="M274" s="4">
        <v>47.37</v>
      </c>
      <c r="N274" s="4">
        <v>34.195</v>
      </c>
      <c r="O274" s="4">
        <v>2.74</v>
      </c>
      <c r="P274" s="4">
        <v>26.985</v>
      </c>
      <c r="R274" s="173">
        <f>(D274*U297)+(E274*V297)+(F274*W297)+(G274*X297)+(H274*Y297)+(I274*Z297)+(J274*AA297)+(K274*AB297)+(L274*AC297)+(M274*AD297)+(N274*AE297)+(O274*AF297)+(P274*AG297)</f>
        <v>55403476836.398</v>
      </c>
      <c r="T274" s="2">
        <v>41360</v>
      </c>
      <c r="U274" s="6">
        <v>53970958</v>
      </c>
      <c r="V274" s="6">
        <v>122724929</v>
      </c>
      <c r="W274" s="6">
        <v>47663693</v>
      </c>
      <c r="X274" s="6">
        <v>54895008</v>
      </c>
      <c r="Y274" s="6">
        <v>7108108</v>
      </c>
      <c r="Z274" s="6">
        <v>111698999</v>
      </c>
      <c r="AA274" s="6">
        <v>1561222705</v>
      </c>
      <c r="AB274" s="6">
        <v>885797264</v>
      </c>
      <c r="AC274" s="6">
        <v>356194433</v>
      </c>
      <c r="AD274" s="6">
        <v>44387915</v>
      </c>
      <c r="AE274" s="6">
        <v>125940227</v>
      </c>
      <c r="AF274" s="6">
        <v>508215</v>
      </c>
      <c r="AG274" s="6">
        <v>54788714</v>
      </c>
    </row>
    <row r="275" spans="2:33" ht="15">
      <c r="B275" s="2">
        <v>41326</v>
      </c>
      <c r="C275" s="5">
        <v>3624.8</v>
      </c>
      <c r="D275" s="52">
        <v>61.62</v>
      </c>
      <c r="E275" s="52">
        <v>35.3</v>
      </c>
      <c r="F275" s="52">
        <v>8.327</v>
      </c>
      <c r="G275" s="4">
        <v>13.48</v>
      </c>
      <c r="H275" s="4">
        <v>11.98</v>
      </c>
      <c r="I275" s="4">
        <v>0.05</v>
      </c>
      <c r="J275" s="4">
        <v>14.24</v>
      </c>
      <c r="K275" s="4">
        <v>14.12</v>
      </c>
      <c r="L275" s="4">
        <v>7.292</v>
      </c>
      <c r="M275" s="4">
        <v>47.395</v>
      </c>
      <c r="N275" s="4">
        <v>34</v>
      </c>
      <c r="O275" s="4">
        <v>2.71</v>
      </c>
      <c r="P275" s="4">
        <v>26.6</v>
      </c>
      <c r="R275" s="173">
        <f>(D275*U298)+(E275*V298)+(F275*W298)+(G275*X298)+(H275*Y298)+(I275*Z298)+(J275*AA298)+(K275*AB298)+(L275*AC298)+(M275*AD298)+(N275*AE298)+(O275*AF298)+(P275*AG298)</f>
        <v>54066629285.692</v>
      </c>
      <c r="T275" s="2">
        <v>41359</v>
      </c>
      <c r="U275" s="6">
        <v>53970958</v>
      </c>
      <c r="V275" s="6">
        <v>122724929</v>
      </c>
      <c r="W275" s="6">
        <v>47663693</v>
      </c>
      <c r="X275" s="6">
        <v>54895008</v>
      </c>
      <c r="Y275" s="6">
        <v>7108108</v>
      </c>
      <c r="Z275" s="6">
        <v>111698999</v>
      </c>
      <c r="AA275" s="6">
        <v>1561222705</v>
      </c>
      <c r="AB275" s="6">
        <v>885797264</v>
      </c>
      <c r="AC275" s="6">
        <v>356194433</v>
      </c>
      <c r="AD275" s="6">
        <v>44387915</v>
      </c>
      <c r="AE275" s="6">
        <v>125940227</v>
      </c>
      <c r="AF275" s="6">
        <v>508215</v>
      </c>
      <c r="AG275" s="6">
        <v>54788714</v>
      </c>
    </row>
    <row r="276" spans="2:33" ht="15">
      <c r="B276" s="2">
        <v>41325</v>
      </c>
      <c r="C276" s="5">
        <v>3709.88</v>
      </c>
      <c r="D276" s="52">
        <v>62.51</v>
      </c>
      <c r="E276" s="52">
        <v>36.25</v>
      </c>
      <c r="F276" s="52">
        <v>8.56</v>
      </c>
      <c r="G276" s="4">
        <v>13.72</v>
      </c>
      <c r="H276" s="4">
        <v>12.405</v>
      </c>
      <c r="I276" s="4">
        <v>0.05</v>
      </c>
      <c r="J276" s="4">
        <v>14.7</v>
      </c>
      <c r="K276" s="4">
        <v>14.465</v>
      </c>
      <c r="L276" s="4">
        <v>7.56</v>
      </c>
      <c r="M276" s="4">
        <v>49.24</v>
      </c>
      <c r="N276" s="4">
        <v>35.07</v>
      </c>
      <c r="O276" s="4">
        <v>2.69</v>
      </c>
      <c r="P276" s="4">
        <v>27.2</v>
      </c>
      <c r="R276" s="173">
        <f>(D276*U299)+(E276*V299)+(F276*W299)+(G276*X299)+(H276*Y299)+(I276*Z299)+(J276*AA299)+(K276*AB299)+(L276*AC299)+(M276*AD299)+(N276*AE299)+(O276*AF299)+(P276*AG299)</f>
        <v>55627290927.740005</v>
      </c>
      <c r="T276" s="2">
        <v>41358</v>
      </c>
      <c r="U276" s="6">
        <v>53970958</v>
      </c>
      <c r="V276" s="6">
        <v>122724929</v>
      </c>
      <c r="W276" s="6">
        <v>47663693</v>
      </c>
      <c r="X276" s="6">
        <v>54895008</v>
      </c>
      <c r="Y276" s="6">
        <v>7108108</v>
      </c>
      <c r="Z276" s="6">
        <v>111698999</v>
      </c>
      <c r="AA276" s="6">
        <v>1561222705</v>
      </c>
      <c r="AB276" s="6">
        <v>885797264</v>
      </c>
      <c r="AC276" s="6">
        <v>356194433</v>
      </c>
      <c r="AD276" s="6">
        <v>44387915</v>
      </c>
      <c r="AE276" s="6">
        <v>125940227</v>
      </c>
      <c r="AF276" s="6">
        <v>508215</v>
      </c>
      <c r="AG276" s="6">
        <v>54788714</v>
      </c>
    </row>
    <row r="277" spans="2:33" ht="15">
      <c r="B277" s="2">
        <v>41324</v>
      </c>
      <c r="C277" s="5">
        <v>3735.82</v>
      </c>
      <c r="D277" s="52">
        <v>61.99</v>
      </c>
      <c r="E277" s="52">
        <v>35.76</v>
      </c>
      <c r="F277" s="52">
        <v>8.725</v>
      </c>
      <c r="G277" s="4">
        <v>13.86</v>
      </c>
      <c r="H277" s="4">
        <v>12.42</v>
      </c>
      <c r="I277" s="4">
        <v>0.05</v>
      </c>
      <c r="J277" s="4">
        <v>14.95</v>
      </c>
      <c r="K277" s="4">
        <v>14.765</v>
      </c>
      <c r="L277" s="4">
        <v>7.721</v>
      </c>
      <c r="M277" s="4">
        <v>49.005</v>
      </c>
      <c r="N277" s="4">
        <v>35.455</v>
      </c>
      <c r="O277" s="4">
        <v>2.66</v>
      </c>
      <c r="P277" s="4">
        <v>27.555</v>
      </c>
      <c r="R277" s="173">
        <f>(D277*U300)+(E277*V300)+(F277*W300)+(G277*X300)+(H277*Y300)+(I277*Z300)+(J277*AA300)+(K277*AB300)+(L277*AC300)+(M277*AD300)+(N277*AE300)+(O277*AF300)+(P277*AG300)</f>
        <v>56325629980.007996</v>
      </c>
      <c r="T277" s="2">
        <v>41355</v>
      </c>
      <c r="U277" s="6">
        <v>53970958</v>
      </c>
      <c r="V277" s="6">
        <v>122724929</v>
      </c>
      <c r="W277" s="6">
        <v>47663693</v>
      </c>
      <c r="X277" s="6">
        <v>54895008</v>
      </c>
      <c r="Y277" s="6">
        <v>7108108</v>
      </c>
      <c r="Z277" s="6">
        <v>111698999</v>
      </c>
      <c r="AA277" s="6">
        <v>1561222705</v>
      </c>
      <c r="AB277" s="6">
        <v>885797264</v>
      </c>
      <c r="AC277" s="6">
        <v>356194433</v>
      </c>
      <c r="AD277" s="6">
        <v>44387915</v>
      </c>
      <c r="AE277" s="6">
        <v>125940227</v>
      </c>
      <c r="AF277" s="6">
        <v>508215</v>
      </c>
      <c r="AG277" s="6">
        <v>54788714</v>
      </c>
    </row>
    <row r="278" spans="2:33" ht="15">
      <c r="B278" s="2">
        <v>41323</v>
      </c>
      <c r="C278" s="5">
        <v>3667.04</v>
      </c>
      <c r="D278" s="52">
        <v>61.39</v>
      </c>
      <c r="E278" s="52">
        <v>35.2</v>
      </c>
      <c r="F278" s="52">
        <v>8.518</v>
      </c>
      <c r="G278" s="4">
        <v>13.7</v>
      </c>
      <c r="H278" s="4">
        <v>12.38</v>
      </c>
      <c r="I278" s="4">
        <v>0.05</v>
      </c>
      <c r="J278" s="4">
        <v>14.8</v>
      </c>
      <c r="K278" s="4">
        <v>14.66</v>
      </c>
      <c r="L278" s="4">
        <v>7.6</v>
      </c>
      <c r="M278" s="4">
        <v>48.595</v>
      </c>
      <c r="N278" s="4">
        <v>34.25</v>
      </c>
      <c r="O278" s="4">
        <v>2.55</v>
      </c>
      <c r="P278" s="4">
        <v>27.305</v>
      </c>
      <c r="R278" s="173">
        <f>(D278*U301)+(E278*V301)+(F278*W301)+(G278*X301)+(H278*Y301)+(I278*Z301)+(J278*AA301)+(K278*AB301)+(L278*AC301)+(M278*AD301)+(N278*AE301)+(O278*AF301)+(P278*AG301)</f>
        <v>55651585789.219</v>
      </c>
      <c r="T278" s="2">
        <v>41354</v>
      </c>
      <c r="U278" s="6">
        <v>53970958</v>
      </c>
      <c r="V278" s="6">
        <v>122724929</v>
      </c>
      <c r="W278" s="6">
        <v>47663693</v>
      </c>
      <c r="X278" s="6">
        <v>54895008</v>
      </c>
      <c r="Y278" s="6">
        <v>7108108</v>
      </c>
      <c r="Z278" s="6">
        <v>111698999</v>
      </c>
      <c r="AA278" s="6">
        <v>1561222705</v>
      </c>
      <c r="AB278" s="6">
        <v>885797264</v>
      </c>
      <c r="AC278" s="6">
        <v>356194433</v>
      </c>
      <c r="AD278" s="6">
        <v>44387915</v>
      </c>
      <c r="AE278" s="6">
        <v>125940227</v>
      </c>
      <c r="AF278" s="6">
        <v>508215</v>
      </c>
      <c r="AG278" s="6">
        <v>54788714</v>
      </c>
    </row>
    <row r="279" spans="2:33" ht="15">
      <c r="B279" s="2">
        <v>41320</v>
      </c>
      <c r="C279" s="5">
        <v>3660.37</v>
      </c>
      <c r="D279" s="52">
        <v>62.27</v>
      </c>
      <c r="E279" s="52">
        <v>34.895</v>
      </c>
      <c r="F279" s="52">
        <v>8.427</v>
      </c>
      <c r="G279" s="4">
        <v>13.61</v>
      </c>
      <c r="H279" s="4">
        <v>12.35</v>
      </c>
      <c r="I279" s="4">
        <v>0.05</v>
      </c>
      <c r="J279" s="4">
        <v>14.675</v>
      </c>
      <c r="K279" s="4">
        <v>14.58</v>
      </c>
      <c r="L279" s="4">
        <v>7.561</v>
      </c>
      <c r="M279" s="4">
        <v>48.115</v>
      </c>
      <c r="N279" s="4">
        <v>34.215</v>
      </c>
      <c r="O279" s="4">
        <v>2.5</v>
      </c>
      <c r="P279" s="4">
        <v>27.435</v>
      </c>
      <c r="R279" s="173">
        <f>(D279*U302)+(E279*V302)+(F279*W302)+(G279*X302)+(H279*Y302)+(I279*Z302)+(J279*AA302)+(K279*AB302)+(L279*AC302)+(M279*AD302)+(N279*AE302)+(O279*AF302)+(P279*AG302)</f>
        <v>55353632751.684</v>
      </c>
      <c r="T279" s="2">
        <v>41353</v>
      </c>
      <c r="U279" s="6">
        <v>53970958</v>
      </c>
      <c r="V279" s="6">
        <f aca="true" t="shared" si="3" ref="V279:V348">502746+122222183</f>
        <v>122724929</v>
      </c>
      <c r="W279" s="6">
        <v>47663693</v>
      </c>
      <c r="X279" s="6">
        <v>54895008</v>
      </c>
      <c r="Y279" s="6">
        <v>7108108</v>
      </c>
      <c r="Z279" s="6">
        <v>111698999</v>
      </c>
      <c r="AA279" s="6">
        <v>1561222705</v>
      </c>
      <c r="AB279" s="6">
        <v>885797264</v>
      </c>
      <c r="AC279" s="6">
        <v>356194433</v>
      </c>
      <c r="AD279" s="6">
        <v>44387915</v>
      </c>
      <c r="AE279" s="6">
        <v>125940227</v>
      </c>
      <c r="AF279" s="6">
        <v>508215</v>
      </c>
      <c r="AG279" s="6">
        <v>54788714</v>
      </c>
    </row>
    <row r="280" spans="2:33" ht="15">
      <c r="B280" s="2">
        <v>41319</v>
      </c>
      <c r="C280" s="5">
        <v>3669.6</v>
      </c>
      <c r="D280" s="52">
        <v>61.5</v>
      </c>
      <c r="E280" s="52">
        <v>34.885</v>
      </c>
      <c r="F280" s="52">
        <v>8.306</v>
      </c>
      <c r="G280" s="4">
        <v>13.81</v>
      </c>
      <c r="H280" s="4">
        <v>12.33</v>
      </c>
      <c r="I280" s="4">
        <v>0.04</v>
      </c>
      <c r="J280" s="4">
        <v>14.95</v>
      </c>
      <c r="K280" s="4">
        <v>14.63</v>
      </c>
      <c r="L280" s="4">
        <v>7.665</v>
      </c>
      <c r="M280" s="4">
        <v>46.5</v>
      </c>
      <c r="N280" s="4">
        <v>33.845</v>
      </c>
      <c r="O280" s="4">
        <v>2.52</v>
      </c>
      <c r="P280" s="4">
        <v>27.405</v>
      </c>
      <c r="R280" s="173">
        <f>(D280*U303)+(E280*V303)+(F280*W303)+(G280*X303)+(H280*Y303)+(I280*Z303)+(J280*AA303)+(K280*AB303)+(L280*AC303)+(M280*AD303)+(N280*AE303)+(O280*AF303)+(P280*AG303)</f>
        <v>55705552871.603004</v>
      </c>
      <c r="T280" s="2">
        <v>41352</v>
      </c>
      <c r="U280" s="6">
        <v>53970958</v>
      </c>
      <c r="V280" s="6">
        <f t="shared" si="3"/>
        <v>122724929</v>
      </c>
      <c r="W280" s="6">
        <v>47663693</v>
      </c>
      <c r="X280" s="6">
        <v>54895008</v>
      </c>
      <c r="Y280" s="6">
        <v>7108108</v>
      </c>
      <c r="Z280" s="6">
        <v>111698999</v>
      </c>
      <c r="AA280" s="6">
        <v>1561222705</v>
      </c>
      <c r="AB280" s="6">
        <v>885797264</v>
      </c>
      <c r="AC280" s="6">
        <v>356194433</v>
      </c>
      <c r="AD280" s="6">
        <v>44387915</v>
      </c>
      <c r="AE280" s="6">
        <v>125940227</v>
      </c>
      <c r="AF280" s="6">
        <v>508215</v>
      </c>
      <c r="AG280" s="6">
        <v>54788714</v>
      </c>
    </row>
    <row r="281" spans="2:33" ht="15">
      <c r="B281" s="2">
        <v>41318</v>
      </c>
      <c r="C281" s="5">
        <v>3698.53</v>
      </c>
      <c r="D281" s="52">
        <v>62.1</v>
      </c>
      <c r="E281" s="52">
        <v>35.175</v>
      </c>
      <c r="F281" s="52">
        <v>8.264</v>
      </c>
      <c r="G281" s="4">
        <v>14.33</v>
      </c>
      <c r="H281" s="4">
        <v>12.17</v>
      </c>
      <c r="I281" s="4">
        <v>0.05</v>
      </c>
      <c r="J281" s="4">
        <v>14.24</v>
      </c>
      <c r="K281" s="4">
        <v>14.925</v>
      </c>
      <c r="L281" s="4">
        <v>7.74</v>
      </c>
      <c r="M281" s="4">
        <v>43.195</v>
      </c>
      <c r="N281" s="4">
        <v>33.44</v>
      </c>
      <c r="O281" s="4">
        <v>2.49</v>
      </c>
      <c r="P281" s="4">
        <v>27.395</v>
      </c>
      <c r="R281" s="173">
        <f>(D281*U304)+(E281*V304)+(F281*W304)+(G281*X304)+(H281*Y304)+(I281*Z304)+(J281*AA304)+(K281*AB304)+(L281*AC304)+(M281*AD304)+(N281*AE304)+(O281*AF304)+(P281*AG304)</f>
        <v>54781334567.782</v>
      </c>
      <c r="T281" s="2">
        <v>41351</v>
      </c>
      <c r="U281" s="6">
        <v>53970958</v>
      </c>
      <c r="V281" s="6">
        <f t="shared" si="3"/>
        <v>122724929</v>
      </c>
      <c r="W281" s="6">
        <v>47663693</v>
      </c>
      <c r="X281" s="6">
        <v>54895008</v>
      </c>
      <c r="Y281" s="6">
        <v>7108108</v>
      </c>
      <c r="Z281" s="6">
        <v>111698999</v>
      </c>
      <c r="AA281" s="6">
        <v>1561222705</v>
      </c>
      <c r="AB281" s="6">
        <v>885797264</v>
      </c>
      <c r="AC281" s="6">
        <v>356194433</v>
      </c>
      <c r="AD281" s="6">
        <v>44387915</v>
      </c>
      <c r="AE281" s="6">
        <v>125940227</v>
      </c>
      <c r="AF281" s="6">
        <v>508215</v>
      </c>
      <c r="AG281" s="6">
        <v>54788714</v>
      </c>
    </row>
    <row r="282" spans="2:33" ht="15">
      <c r="B282" s="2">
        <v>41317</v>
      </c>
      <c r="C282" s="5">
        <v>3686.58</v>
      </c>
      <c r="D282" s="52">
        <v>61.88</v>
      </c>
      <c r="E282" s="52">
        <v>34.97</v>
      </c>
      <c r="F282" s="52">
        <v>8.331</v>
      </c>
      <c r="G282" s="4">
        <v>14.38</v>
      </c>
      <c r="H282" s="4">
        <v>12.1</v>
      </c>
      <c r="I282" s="4">
        <v>0.04</v>
      </c>
      <c r="J282" s="4">
        <v>14.2</v>
      </c>
      <c r="K282" s="4">
        <v>14.97</v>
      </c>
      <c r="L282" s="4">
        <v>7.83</v>
      </c>
      <c r="M282" s="4">
        <v>42.9</v>
      </c>
      <c r="N282" s="4">
        <v>33.325</v>
      </c>
      <c r="O282" s="4">
        <v>2.49</v>
      </c>
      <c r="P282" s="4">
        <v>26.8</v>
      </c>
      <c r="R282" s="173">
        <f>(D282*U305)+(E282*V305)+(F282*W305)+(G282*X305)+(H282*Y305)+(I282*Z305)+(J282*AA305)+(K282*AB305)+(L282*AC305)+(M282*AD305)+(N282*AE305)+(O282*AF305)+(P282*AG305)</f>
        <v>54697918628.647995</v>
      </c>
      <c r="T282" s="2">
        <v>41348</v>
      </c>
      <c r="U282" s="6">
        <v>53970958</v>
      </c>
      <c r="V282" s="6">
        <f t="shared" si="3"/>
        <v>122724929</v>
      </c>
      <c r="W282" s="6">
        <v>47663693</v>
      </c>
      <c r="X282" s="6">
        <v>54895008</v>
      </c>
      <c r="Y282" s="6">
        <v>7108108</v>
      </c>
      <c r="Z282" s="6">
        <v>111698999</v>
      </c>
      <c r="AA282" s="6">
        <v>1561222705</v>
      </c>
      <c r="AB282" s="6">
        <v>885797264</v>
      </c>
      <c r="AC282" s="6">
        <v>356194433</v>
      </c>
      <c r="AD282" s="6">
        <v>44387915</v>
      </c>
      <c r="AE282" s="6">
        <v>125940227</v>
      </c>
      <c r="AF282" s="6">
        <v>508215</v>
      </c>
      <c r="AG282" s="6">
        <v>54788714</v>
      </c>
    </row>
    <row r="283" spans="2:33" ht="15">
      <c r="B283" s="2">
        <v>41316</v>
      </c>
      <c r="C283" s="5">
        <v>3650.58</v>
      </c>
      <c r="D283" s="52">
        <v>62.02</v>
      </c>
      <c r="E283" s="52">
        <v>34.765</v>
      </c>
      <c r="F283" s="52">
        <v>8.174</v>
      </c>
      <c r="G283" s="4">
        <v>14.385</v>
      </c>
      <c r="H283" s="4">
        <v>11.93</v>
      </c>
      <c r="I283" s="4">
        <v>0.05</v>
      </c>
      <c r="J283" s="4">
        <v>14.235</v>
      </c>
      <c r="K283" s="4">
        <v>14.89</v>
      </c>
      <c r="L283" s="4">
        <v>7.883</v>
      </c>
      <c r="M283" s="4">
        <v>43.3</v>
      </c>
      <c r="N283" s="4">
        <v>33.4</v>
      </c>
      <c r="O283" s="4">
        <v>2.49</v>
      </c>
      <c r="P283" s="4">
        <v>26.72</v>
      </c>
      <c r="R283" s="173">
        <f>(D283*U306)+(E283*V306)+(F283*W306)+(G283*X306)+(H283*Y306)+(I283*Z306)+(J283*AA306)+(K283*AB306)+(L283*AC306)+(M283*AD306)+(N283*AE306)+(O283*AF306)+(P283*AG306)</f>
        <v>54698490743.601</v>
      </c>
      <c r="T283" s="2">
        <v>41347</v>
      </c>
      <c r="U283" s="6">
        <v>53970958</v>
      </c>
      <c r="V283" s="6">
        <f t="shared" si="3"/>
        <v>122724929</v>
      </c>
      <c r="W283" s="6">
        <v>47663693</v>
      </c>
      <c r="X283" s="6">
        <v>54895008</v>
      </c>
      <c r="Y283" s="6">
        <v>7108108</v>
      </c>
      <c r="Z283" s="6">
        <v>111698999</v>
      </c>
      <c r="AA283" s="6">
        <v>1561222705</v>
      </c>
      <c r="AB283" s="6">
        <v>885797264</v>
      </c>
      <c r="AC283" s="6">
        <v>356194433</v>
      </c>
      <c r="AD283" s="6">
        <v>44387915</v>
      </c>
      <c r="AE283" s="6">
        <v>125940227</v>
      </c>
      <c r="AF283" s="6">
        <v>508215</v>
      </c>
      <c r="AG283" s="6">
        <v>54788714</v>
      </c>
    </row>
    <row r="284" spans="2:33" ht="15">
      <c r="B284" s="2">
        <v>41313</v>
      </c>
      <c r="C284" s="5">
        <v>3649.5</v>
      </c>
      <c r="D284" s="52">
        <v>62.05</v>
      </c>
      <c r="E284" s="52">
        <v>35.045</v>
      </c>
      <c r="F284" s="52">
        <v>8.279</v>
      </c>
      <c r="G284" s="4">
        <v>14.365</v>
      </c>
      <c r="H284" s="4">
        <v>11.86</v>
      </c>
      <c r="I284" s="4">
        <v>0.05</v>
      </c>
      <c r="J284" s="4">
        <v>14.16</v>
      </c>
      <c r="K284" s="4">
        <v>14.76</v>
      </c>
      <c r="L284" s="4">
        <v>7.886</v>
      </c>
      <c r="M284" s="4">
        <v>43.6</v>
      </c>
      <c r="N284" s="4">
        <v>33.745</v>
      </c>
      <c r="O284" s="4">
        <v>2.52</v>
      </c>
      <c r="P284" s="4">
        <v>26.57</v>
      </c>
      <c r="R284" s="173">
        <f>(D284*U307)+(E284*V307)+(F284*W307)+(G284*X307)+(H284*Y307)+(I284*Z307)+(J284*AA307)+(K284*AB307)+(L284*AC307)+(M284*AD307)+(N284*AE307)+(O284*AF307)+(P284*AG307)</f>
        <v>54555268000.775</v>
      </c>
      <c r="T284" s="2">
        <v>41346</v>
      </c>
      <c r="U284" s="6">
        <v>53970958</v>
      </c>
      <c r="V284" s="6">
        <f t="shared" si="3"/>
        <v>122724929</v>
      </c>
      <c r="W284" s="6">
        <v>47663693</v>
      </c>
      <c r="X284" s="6">
        <v>54895008</v>
      </c>
      <c r="Y284" s="6">
        <v>7108108</v>
      </c>
      <c r="Z284" s="6">
        <v>111698999</v>
      </c>
      <c r="AA284" s="6">
        <v>1561222705</v>
      </c>
      <c r="AB284" s="6">
        <v>885797264</v>
      </c>
      <c r="AC284" s="6">
        <v>356194433</v>
      </c>
      <c r="AD284" s="6">
        <v>44387915</v>
      </c>
      <c r="AE284" s="6">
        <v>125940227</v>
      </c>
      <c r="AF284" s="6">
        <v>508215</v>
      </c>
      <c r="AG284" s="6">
        <v>54788714</v>
      </c>
    </row>
    <row r="285" spans="2:33" ht="15">
      <c r="B285" s="2">
        <v>41312</v>
      </c>
      <c r="C285" s="5">
        <v>3601.05</v>
      </c>
      <c r="D285" s="52">
        <v>62.19</v>
      </c>
      <c r="E285" s="52">
        <v>35.305</v>
      </c>
      <c r="F285" s="52">
        <v>8.213</v>
      </c>
      <c r="G285" s="4">
        <v>14.295</v>
      </c>
      <c r="H285" s="4">
        <v>11.71</v>
      </c>
      <c r="I285" s="4">
        <v>0.05</v>
      </c>
      <c r="J285" s="4">
        <v>13.73</v>
      </c>
      <c r="K285" s="4">
        <v>14.73</v>
      </c>
      <c r="L285" s="4">
        <v>7.888</v>
      </c>
      <c r="M285" s="4">
        <v>44.12</v>
      </c>
      <c r="N285" s="4">
        <v>33.59</v>
      </c>
      <c r="O285" s="4">
        <v>2.5</v>
      </c>
      <c r="P285" s="4">
        <v>26.52</v>
      </c>
      <c r="R285" s="173">
        <f>(D285*U308)+(E285*V308)+(F285*W308)+(G285*X308)+(H285*Y308)+(I285*Z308)+(J285*AA308)+(K285*AB308)+(L285*AC308)+(M285*AD308)+(N285*AE308)+(O285*AF308)+(P285*AG308)</f>
        <v>53890301834.348</v>
      </c>
      <c r="T285" s="2">
        <v>41345</v>
      </c>
      <c r="U285" s="6">
        <v>53970958</v>
      </c>
      <c r="V285" s="6">
        <f t="shared" si="3"/>
        <v>122724929</v>
      </c>
      <c r="W285" s="6">
        <v>47663693</v>
      </c>
      <c r="X285" s="6">
        <v>54895008</v>
      </c>
      <c r="Y285" s="6">
        <v>7108108</v>
      </c>
      <c r="Z285" s="6">
        <v>111698999</v>
      </c>
      <c r="AA285" s="6">
        <v>1561222705</v>
      </c>
      <c r="AB285" s="6">
        <v>885797264</v>
      </c>
      <c r="AC285" s="6">
        <v>356194433</v>
      </c>
      <c r="AD285" s="6">
        <v>44387915</v>
      </c>
      <c r="AE285" s="6">
        <v>125940227</v>
      </c>
      <c r="AF285" s="6">
        <v>508215</v>
      </c>
      <c r="AG285" s="6">
        <v>54788714</v>
      </c>
    </row>
    <row r="286" spans="2:33" ht="15">
      <c r="B286" s="2">
        <v>41311</v>
      </c>
      <c r="C286" s="5">
        <v>3642.9</v>
      </c>
      <c r="D286" s="52">
        <v>61.75</v>
      </c>
      <c r="E286" s="52">
        <v>34.825</v>
      </c>
      <c r="F286" s="52">
        <v>8.074</v>
      </c>
      <c r="G286" s="4">
        <v>14.31</v>
      </c>
      <c r="H286" s="4">
        <v>11.735</v>
      </c>
      <c r="I286" s="4">
        <v>0.04</v>
      </c>
      <c r="J286" s="4">
        <v>13.78</v>
      </c>
      <c r="K286" s="4">
        <v>14.775</v>
      </c>
      <c r="L286" s="4">
        <v>7.851</v>
      </c>
      <c r="M286" s="4">
        <v>44.39</v>
      </c>
      <c r="N286" s="4">
        <v>33.705</v>
      </c>
      <c r="O286" s="4">
        <v>2.48</v>
      </c>
      <c r="P286" s="4">
        <v>26.72</v>
      </c>
      <c r="R286" s="173">
        <f>(D286*U309)+(E286*V309)+(F286*W309)+(G286*X309)+(H286*Y309)+(I286*Z309)+(J286*AA309)+(K286*AB309)+(L286*AC309)+(M286*AD309)+(N286*AE309)+(O286*AF309)+(P286*AG309)</f>
        <v>53943063791.17499</v>
      </c>
      <c r="T286" s="2">
        <v>41344</v>
      </c>
      <c r="U286" s="6">
        <v>53970958</v>
      </c>
      <c r="V286" s="6">
        <f t="shared" si="3"/>
        <v>122724929</v>
      </c>
      <c r="W286" s="6">
        <v>47663693</v>
      </c>
      <c r="X286" s="6">
        <v>54895008</v>
      </c>
      <c r="Y286" s="6">
        <v>7108108</v>
      </c>
      <c r="Z286" s="6">
        <v>111698999</v>
      </c>
      <c r="AA286" s="6">
        <v>1561222705</v>
      </c>
      <c r="AB286" s="6">
        <v>885797264</v>
      </c>
      <c r="AC286" s="6">
        <v>356194433</v>
      </c>
      <c r="AD286" s="6">
        <v>44387915</v>
      </c>
      <c r="AE286" s="6">
        <v>125940227</v>
      </c>
      <c r="AF286" s="6">
        <v>508215</v>
      </c>
      <c r="AG286" s="6">
        <v>54788714</v>
      </c>
    </row>
    <row r="287" spans="2:33" ht="15">
      <c r="B287" s="2">
        <v>41310</v>
      </c>
      <c r="C287" s="5">
        <v>3694.7</v>
      </c>
      <c r="D287" s="52">
        <v>61.3</v>
      </c>
      <c r="E287" s="52">
        <v>34.935</v>
      </c>
      <c r="F287" s="52">
        <v>8.007</v>
      </c>
      <c r="G287" s="4">
        <v>14.335</v>
      </c>
      <c r="H287" s="4">
        <v>11.98</v>
      </c>
      <c r="I287" s="4">
        <v>0.05</v>
      </c>
      <c r="J287" s="4">
        <v>13.9</v>
      </c>
      <c r="K287" s="4">
        <v>15.005</v>
      </c>
      <c r="L287" s="4">
        <v>8.028</v>
      </c>
      <c r="M287" s="4">
        <v>43.7</v>
      </c>
      <c r="N287" s="4">
        <v>33.95</v>
      </c>
      <c r="O287" s="4">
        <v>2.54</v>
      </c>
      <c r="P287" s="4">
        <v>26.885</v>
      </c>
      <c r="R287" s="173">
        <f>(D287*U310)+(E287*V310)+(F287*W310)+(G287*X310)+(H287*Y310)+(I287*Z310)+(J287*AA310)+(K287*AB310)+(L287*AC310)+(M287*AD310)+(N287*AE310)+(O287*AF310)+(P287*AG310)</f>
        <v>54396738821.42</v>
      </c>
      <c r="T287" s="2">
        <v>41341</v>
      </c>
      <c r="U287" s="6">
        <v>53970958</v>
      </c>
      <c r="V287" s="6">
        <f t="shared" si="3"/>
        <v>122724929</v>
      </c>
      <c r="W287" s="6">
        <v>47663693</v>
      </c>
      <c r="X287" s="6">
        <v>54895008</v>
      </c>
      <c r="Y287" s="6">
        <v>7108108</v>
      </c>
      <c r="Z287" s="6">
        <v>111698999</v>
      </c>
      <c r="AA287" s="6">
        <v>1561222705</v>
      </c>
      <c r="AB287" s="6">
        <v>885797264</v>
      </c>
      <c r="AC287" s="6">
        <v>356194433</v>
      </c>
      <c r="AD287" s="6">
        <v>44387915</v>
      </c>
      <c r="AE287" s="6">
        <v>125940227</v>
      </c>
      <c r="AF287" s="6">
        <v>508215</v>
      </c>
      <c r="AG287" s="6">
        <v>54788714</v>
      </c>
    </row>
    <row r="288" spans="2:33" ht="15">
      <c r="B288" s="2">
        <v>41309</v>
      </c>
      <c r="C288" s="5">
        <v>3659.91</v>
      </c>
      <c r="D288" s="52">
        <v>61.69</v>
      </c>
      <c r="E288" s="52">
        <v>34.82</v>
      </c>
      <c r="F288" s="52">
        <v>7.909</v>
      </c>
      <c r="G288" s="4">
        <v>14.55</v>
      </c>
      <c r="H288" s="4">
        <v>11.95</v>
      </c>
      <c r="I288" s="4">
        <v>0.04</v>
      </c>
      <c r="J288" s="4">
        <v>13.915</v>
      </c>
      <c r="K288" s="4">
        <v>14.72</v>
      </c>
      <c r="L288" s="4">
        <v>8.028</v>
      </c>
      <c r="M288" s="4">
        <v>43.56</v>
      </c>
      <c r="N288" s="4">
        <v>33.25</v>
      </c>
      <c r="O288" s="4">
        <v>2.52</v>
      </c>
      <c r="P288" s="4">
        <v>26.79</v>
      </c>
      <c r="R288" s="173">
        <f>(D288*U311)+(E288*V311)+(F288*W311)+(G288*X311)+(H288*Y311)+(I288*Z311)+(J288*AA311)+(K288*AB311)+(L288*AC311)+(M288*AD311)+(N288*AE311)+(O288*AF311)+(P288*AG311)</f>
        <v>54080853840.986</v>
      </c>
      <c r="T288" s="2">
        <v>41340</v>
      </c>
      <c r="U288" s="6">
        <v>53970958</v>
      </c>
      <c r="V288" s="6">
        <f t="shared" si="3"/>
        <v>122724929</v>
      </c>
      <c r="W288" s="6">
        <v>47663693</v>
      </c>
      <c r="X288" s="6">
        <v>54895008</v>
      </c>
      <c r="Y288" s="6">
        <v>7108108</v>
      </c>
      <c r="Z288" s="6">
        <v>111698999</v>
      </c>
      <c r="AA288" s="6">
        <v>1561222705</v>
      </c>
      <c r="AB288" s="6">
        <v>885797264</v>
      </c>
      <c r="AC288" s="6">
        <v>356194433</v>
      </c>
      <c r="AD288" s="6">
        <v>44387915</v>
      </c>
      <c r="AE288" s="6">
        <v>125940227</v>
      </c>
      <c r="AF288" s="6">
        <v>508215</v>
      </c>
      <c r="AG288" s="6">
        <v>54788714</v>
      </c>
    </row>
    <row r="289" spans="2:33" ht="15">
      <c r="B289" s="2">
        <v>41306</v>
      </c>
      <c r="C289" s="5">
        <v>3773.53</v>
      </c>
      <c r="D289" s="52">
        <v>62.13</v>
      </c>
      <c r="E289" s="52">
        <v>35.19</v>
      </c>
      <c r="F289" s="52">
        <v>8.227</v>
      </c>
      <c r="G289" s="4">
        <v>14.745</v>
      </c>
      <c r="H289" s="4">
        <v>12.155</v>
      </c>
      <c r="I289" s="4">
        <v>0.05</v>
      </c>
      <c r="J289" s="4">
        <v>14.205</v>
      </c>
      <c r="K289" s="4">
        <v>15.165</v>
      </c>
      <c r="L289" s="4">
        <v>8.37</v>
      </c>
      <c r="M289" s="4">
        <v>45.035</v>
      </c>
      <c r="N289" s="4">
        <v>34.1</v>
      </c>
      <c r="O289" s="4">
        <v>2.56</v>
      </c>
      <c r="P289" s="4">
        <v>27.235</v>
      </c>
      <c r="R289" s="173">
        <f>(D289*U312)+(E289*V312)+(F289*W312)+(G289*X312)+(H289*Y312)+(I289*Z312)+(J289*AA312)+(K289*AB312)+(L289*AC312)+(M289*AD312)+(N289*AE312)+(O289*AF312)+(P289*AG312)</f>
        <v>55344120556.221</v>
      </c>
      <c r="T289" s="2">
        <v>41339</v>
      </c>
      <c r="U289" s="6">
        <v>53970958</v>
      </c>
      <c r="V289" s="6">
        <f t="shared" si="3"/>
        <v>122724929</v>
      </c>
      <c r="W289" s="6">
        <v>47663693</v>
      </c>
      <c r="X289" s="6">
        <v>54895008</v>
      </c>
      <c r="Y289" s="6">
        <v>7108108</v>
      </c>
      <c r="Z289" s="6">
        <v>111698999</v>
      </c>
      <c r="AA289" s="6">
        <v>1561222705</v>
      </c>
      <c r="AB289" s="6">
        <v>885797264</v>
      </c>
      <c r="AC289" s="6">
        <v>356194433</v>
      </c>
      <c r="AD289" s="6">
        <v>44387915</v>
      </c>
      <c r="AE289" s="6">
        <v>125940227</v>
      </c>
      <c r="AF289" s="6">
        <v>508215</v>
      </c>
      <c r="AG289" s="6">
        <v>54788714</v>
      </c>
    </row>
    <row r="290" spans="2:33" ht="15">
      <c r="B290" s="2">
        <v>41305</v>
      </c>
      <c r="C290" s="5">
        <v>3732.6</v>
      </c>
      <c r="D290" s="52">
        <v>60.76</v>
      </c>
      <c r="E290" s="52">
        <v>34.605</v>
      </c>
      <c r="F290" s="52">
        <v>8.019</v>
      </c>
      <c r="G290" s="4">
        <v>14.76</v>
      </c>
      <c r="H290" s="4">
        <v>12.185</v>
      </c>
      <c r="I290" s="4">
        <v>0.04</v>
      </c>
      <c r="J290" s="4">
        <v>14.145</v>
      </c>
      <c r="K290" s="4">
        <v>15.11</v>
      </c>
      <c r="L290" s="4">
        <v>8.362</v>
      </c>
      <c r="M290" s="4">
        <v>44.415</v>
      </c>
      <c r="N290" s="4">
        <v>33.815</v>
      </c>
      <c r="O290" s="4">
        <v>2.55</v>
      </c>
      <c r="P290" s="4">
        <v>26.515</v>
      </c>
      <c r="R290" s="173">
        <f>(D290*U313)+(E290*V313)+(F290*W313)+(G290*X313)+(H290*Y313)+(I290*Z313)+(J290*AA313)+(K290*AB313)+(L290*AC313)+(M290*AD313)+(N290*AE313)+(O290*AF313)+(P290*AG313)</f>
        <v>54940283695.01299</v>
      </c>
      <c r="T290" s="2">
        <v>41338</v>
      </c>
      <c r="U290" s="6">
        <v>53970958</v>
      </c>
      <c r="V290" s="6">
        <f t="shared" si="3"/>
        <v>122724929</v>
      </c>
      <c r="W290" s="6">
        <v>47663693</v>
      </c>
      <c r="X290" s="6">
        <v>54895008</v>
      </c>
      <c r="Y290" s="6">
        <v>7108108</v>
      </c>
      <c r="Z290" s="6">
        <v>111698999</v>
      </c>
      <c r="AA290" s="6">
        <v>1561222705</v>
      </c>
      <c r="AB290" s="6">
        <v>885797264</v>
      </c>
      <c r="AC290" s="6">
        <v>356194433</v>
      </c>
      <c r="AD290" s="6">
        <v>44387915</v>
      </c>
      <c r="AE290" s="6">
        <v>125940227</v>
      </c>
      <c r="AF290" s="6">
        <v>508215</v>
      </c>
      <c r="AG290" s="6">
        <v>54788714</v>
      </c>
    </row>
    <row r="291" spans="2:33" ht="15">
      <c r="B291" s="2">
        <v>41304</v>
      </c>
      <c r="C291" s="5">
        <v>3765.52</v>
      </c>
      <c r="D291" s="52">
        <v>61.07</v>
      </c>
      <c r="E291" s="52">
        <v>34.39</v>
      </c>
      <c r="F291" s="52">
        <v>8.265</v>
      </c>
      <c r="G291" s="4">
        <v>15.005</v>
      </c>
      <c r="H291" s="4">
        <v>12.38</v>
      </c>
      <c r="I291" s="4">
        <v>0.05</v>
      </c>
      <c r="J291" s="4">
        <v>14.405</v>
      </c>
      <c r="K291" s="4">
        <v>15.25</v>
      </c>
      <c r="L291" s="4">
        <v>8.547</v>
      </c>
      <c r="M291" s="4">
        <v>44.975</v>
      </c>
      <c r="N291" s="4">
        <v>34.25</v>
      </c>
      <c r="O291" s="4">
        <v>2.47</v>
      </c>
      <c r="P291" s="4">
        <v>26.96</v>
      </c>
      <c r="R291" s="173">
        <f>(D291*U314)+(E291*V314)+(F291*W314)+(G291*X314)+(H291*Y314)+(I291*Z314)+(J291*AA314)+(K291*AB314)+(L291*AC314)+(M291*AD314)+(N291*AE314)+(O291*AF314)+(P291*AG314)</f>
        <v>55658113490.786</v>
      </c>
      <c r="T291" s="2">
        <v>41337</v>
      </c>
      <c r="U291" s="6">
        <v>53970958</v>
      </c>
      <c r="V291" s="6">
        <f t="shared" si="3"/>
        <v>122724929</v>
      </c>
      <c r="W291" s="6">
        <v>47663693</v>
      </c>
      <c r="X291" s="6">
        <v>54895008</v>
      </c>
      <c r="Y291" s="6">
        <v>7108108</v>
      </c>
      <c r="Z291" s="6">
        <v>111698999</v>
      </c>
      <c r="AA291" s="6">
        <v>1561222705</v>
      </c>
      <c r="AB291" s="6">
        <v>885797264</v>
      </c>
      <c r="AC291" s="6">
        <v>356194433</v>
      </c>
      <c r="AD291" s="6">
        <v>44387915</v>
      </c>
      <c r="AE291" s="6">
        <v>125940227</v>
      </c>
      <c r="AF291" s="6">
        <v>508215</v>
      </c>
      <c r="AG291" s="6">
        <v>54788714</v>
      </c>
    </row>
    <row r="292" spans="2:33" ht="15">
      <c r="B292" s="2">
        <v>41303</v>
      </c>
      <c r="C292" s="5">
        <v>3785.82</v>
      </c>
      <c r="D292" s="52">
        <v>61.3</v>
      </c>
      <c r="E292" s="52">
        <v>35.3</v>
      </c>
      <c r="F292" s="52">
        <v>8.568</v>
      </c>
      <c r="G292" s="4">
        <v>15</v>
      </c>
      <c r="H292" s="4">
        <v>12.38</v>
      </c>
      <c r="I292" s="4">
        <v>0.05</v>
      </c>
      <c r="J292" s="4">
        <v>14.59</v>
      </c>
      <c r="K292" s="4">
        <v>15.415</v>
      </c>
      <c r="L292" s="4">
        <v>8.603</v>
      </c>
      <c r="M292" s="4">
        <v>44.565</v>
      </c>
      <c r="N292" s="4">
        <v>34.655</v>
      </c>
      <c r="O292" s="4">
        <v>2.45</v>
      </c>
      <c r="P292" s="4">
        <v>26.9</v>
      </c>
      <c r="R292" s="173">
        <f>(D292*U315)+(E292*V315)+(F292*W315)+(G292*X315)+(H292*Y315)+(I292*Z315)+(J292*AA315)+(K292*AB315)+(L292*AC315)+(M292*AD315)+(N292*AE315)+(O292*AF315)+(P292*AG315)</f>
        <v>56280813017.33299</v>
      </c>
      <c r="T292" s="2">
        <v>41334</v>
      </c>
      <c r="U292" s="6">
        <v>53970958</v>
      </c>
      <c r="V292" s="6">
        <f t="shared" si="3"/>
        <v>122724929</v>
      </c>
      <c r="W292" s="6">
        <v>47663693</v>
      </c>
      <c r="X292" s="6">
        <v>54895008</v>
      </c>
      <c r="Y292" s="6">
        <v>7108108</v>
      </c>
      <c r="Z292" s="6">
        <v>111698999</v>
      </c>
      <c r="AA292" s="6">
        <v>1561222705</v>
      </c>
      <c r="AB292" s="6">
        <v>885797264</v>
      </c>
      <c r="AC292" s="6">
        <v>356194433</v>
      </c>
      <c r="AD292" s="6">
        <v>44387915</v>
      </c>
      <c r="AE292" s="6">
        <v>125940227</v>
      </c>
      <c r="AF292" s="6">
        <v>508215</v>
      </c>
      <c r="AG292" s="6">
        <v>54788714</v>
      </c>
    </row>
    <row r="293" spans="2:33" ht="15">
      <c r="B293" s="2">
        <v>41302</v>
      </c>
      <c r="C293" s="5">
        <v>3780.89</v>
      </c>
      <c r="D293" s="52">
        <v>61.5</v>
      </c>
      <c r="E293" s="52">
        <v>35.735</v>
      </c>
      <c r="F293" s="52">
        <v>8.864</v>
      </c>
      <c r="G293" s="4">
        <v>15</v>
      </c>
      <c r="H293" s="4">
        <v>12.4</v>
      </c>
      <c r="I293" s="4">
        <v>0.04</v>
      </c>
      <c r="J293" s="4">
        <v>14.43</v>
      </c>
      <c r="K293" s="4">
        <v>15.39</v>
      </c>
      <c r="L293" s="4">
        <v>8.507</v>
      </c>
      <c r="M293" s="4">
        <v>44</v>
      </c>
      <c r="N293" s="4">
        <v>34.635</v>
      </c>
      <c r="O293" s="4">
        <v>2.38</v>
      </c>
      <c r="P293" s="4">
        <v>27.05</v>
      </c>
      <c r="R293" s="173">
        <f>(D293*U316)+(E293*V316)+(F293*W316)+(G293*X316)+(H293*Y316)+(I293*Z316)+(J293*AA316)+(K293*AB316)+(L293*AC316)+(M293*AD316)+(N293*AE316)+(O293*AF316)+(P293*AG316)</f>
        <v>56032575703.91299</v>
      </c>
      <c r="T293" s="2">
        <v>41333</v>
      </c>
      <c r="U293" s="6">
        <v>53970958</v>
      </c>
      <c r="V293" s="6">
        <f t="shared" si="3"/>
        <v>122724929</v>
      </c>
      <c r="W293" s="6">
        <v>47663693</v>
      </c>
      <c r="X293" s="6">
        <v>54895008</v>
      </c>
      <c r="Y293" s="6">
        <v>7108108</v>
      </c>
      <c r="Z293" s="6">
        <v>111698999</v>
      </c>
      <c r="AA293" s="6">
        <v>1561222705</v>
      </c>
      <c r="AB293" s="6">
        <v>885797264</v>
      </c>
      <c r="AC293" s="6">
        <v>356194433</v>
      </c>
      <c r="AD293" s="6">
        <v>44387915</v>
      </c>
      <c r="AE293" s="6">
        <v>125940227</v>
      </c>
      <c r="AF293" s="6">
        <v>508215</v>
      </c>
      <c r="AG293" s="6">
        <v>54788714</v>
      </c>
    </row>
    <row r="294" spans="2:33" ht="15">
      <c r="B294" s="2">
        <v>41299</v>
      </c>
      <c r="C294" s="5">
        <v>3778.16</v>
      </c>
      <c r="D294" s="52">
        <v>61.29</v>
      </c>
      <c r="E294" s="52">
        <v>34.785</v>
      </c>
      <c r="F294" s="52">
        <v>8.889</v>
      </c>
      <c r="G294" s="4">
        <v>14.85</v>
      </c>
      <c r="H294" s="4">
        <v>12.435</v>
      </c>
      <c r="I294" s="4">
        <v>0.05</v>
      </c>
      <c r="J294" s="4">
        <v>14.55</v>
      </c>
      <c r="K294" s="4">
        <v>15.32</v>
      </c>
      <c r="L294" s="4">
        <v>8.448</v>
      </c>
      <c r="M294" s="4">
        <v>43.995</v>
      </c>
      <c r="N294" s="4">
        <v>34.45</v>
      </c>
      <c r="O294" s="4">
        <v>2.31</v>
      </c>
      <c r="P294" s="4">
        <v>26.995</v>
      </c>
      <c r="R294" s="173">
        <f>(D294*U317)+(E294*V317)+(F294*W317)+(G294*X317)+(H294*Y317)+(I294*Z317)+(J294*AA317)+(K294*AB317)+(L294*AC317)+(M294*AD317)+(N294*AE317)+(O294*AF317)+(P294*AG317)</f>
        <v>55976731843.761</v>
      </c>
      <c r="T294" s="2">
        <v>41332</v>
      </c>
      <c r="U294" s="6">
        <v>53970958</v>
      </c>
      <c r="V294" s="6">
        <f t="shared" si="3"/>
        <v>122724929</v>
      </c>
      <c r="W294" s="6">
        <v>47663693</v>
      </c>
      <c r="X294" s="6">
        <v>54895008</v>
      </c>
      <c r="Y294" s="6">
        <v>7108108</v>
      </c>
      <c r="Z294" s="6">
        <v>111698999</v>
      </c>
      <c r="AA294" s="6">
        <v>1561222705</v>
      </c>
      <c r="AB294" s="6">
        <v>885797264</v>
      </c>
      <c r="AC294" s="6">
        <v>356194433</v>
      </c>
      <c r="AD294" s="6">
        <v>44387915</v>
      </c>
      <c r="AE294" s="6">
        <v>125940227</v>
      </c>
      <c r="AF294" s="6">
        <v>508215</v>
      </c>
      <c r="AG294" s="6">
        <v>54788714</v>
      </c>
    </row>
    <row r="295" spans="2:33" ht="15">
      <c r="B295" s="2">
        <v>41298</v>
      </c>
      <c r="C295" s="5">
        <v>3752.17</v>
      </c>
      <c r="D295" s="52">
        <v>61.28</v>
      </c>
      <c r="E295" s="52">
        <v>34.685</v>
      </c>
      <c r="F295" s="52">
        <v>8.678</v>
      </c>
      <c r="G295" s="4">
        <v>14.5</v>
      </c>
      <c r="H295" s="4">
        <v>12.375</v>
      </c>
      <c r="I295" s="4">
        <v>0.04</v>
      </c>
      <c r="J295" s="4">
        <v>14.515</v>
      </c>
      <c r="K295" s="4">
        <v>15.22</v>
      </c>
      <c r="L295" s="4">
        <v>8.502</v>
      </c>
      <c r="M295" s="4">
        <v>42.735</v>
      </c>
      <c r="N295" s="4">
        <v>33.975</v>
      </c>
      <c r="O295" s="4">
        <v>2.34</v>
      </c>
      <c r="P295" s="4">
        <v>27.08</v>
      </c>
      <c r="R295" s="173">
        <f>(D295*U318)+(E295*V318)+(F295*W318)+(G295*X318)+(H295*Y318)+(I295*Z318)+(J295*AA318)+(K295*AB318)+(L295*AC318)+(M295*AD318)+(N295*AE318)+(O295*AF318)+(P295*AG318)</f>
        <v>55698039757.509995</v>
      </c>
      <c r="T295" s="2">
        <v>41331</v>
      </c>
      <c r="U295" s="6">
        <v>53970958</v>
      </c>
      <c r="V295" s="6">
        <f t="shared" si="3"/>
        <v>122724929</v>
      </c>
      <c r="W295" s="6">
        <v>47663693</v>
      </c>
      <c r="X295" s="6">
        <v>54895008</v>
      </c>
      <c r="Y295" s="6">
        <v>7108108</v>
      </c>
      <c r="Z295" s="6">
        <v>111698999</v>
      </c>
      <c r="AA295" s="6">
        <v>1561222705</v>
      </c>
      <c r="AB295" s="6">
        <v>885797264</v>
      </c>
      <c r="AC295" s="6">
        <v>356194433</v>
      </c>
      <c r="AD295" s="6">
        <v>44387915</v>
      </c>
      <c r="AE295" s="6">
        <v>125940227</v>
      </c>
      <c r="AF295" s="6">
        <v>508215</v>
      </c>
      <c r="AG295" s="6">
        <v>54788714</v>
      </c>
    </row>
    <row r="296" spans="2:33" ht="15">
      <c r="B296" s="2">
        <v>41297</v>
      </c>
      <c r="C296" s="5">
        <v>3726.17</v>
      </c>
      <c r="D296" s="52">
        <v>61.07</v>
      </c>
      <c r="E296" s="52">
        <v>34.755</v>
      </c>
      <c r="F296" s="52">
        <v>8.344</v>
      </c>
      <c r="G296" s="4">
        <v>14.26</v>
      </c>
      <c r="H296" s="4">
        <v>12.265</v>
      </c>
      <c r="I296" s="4">
        <v>0.05</v>
      </c>
      <c r="J296" s="4">
        <v>14.5</v>
      </c>
      <c r="K296" s="4">
        <v>15.145</v>
      </c>
      <c r="L296" s="4">
        <v>8.472</v>
      </c>
      <c r="M296" s="4">
        <v>42.5</v>
      </c>
      <c r="N296" s="4">
        <v>33.94</v>
      </c>
      <c r="O296" s="4">
        <v>2.3</v>
      </c>
      <c r="P296" s="4">
        <v>26.935</v>
      </c>
      <c r="R296" s="173">
        <f>(D296*U319)+(E296*V319)+(F296*W319)+(G296*X319)+(H296*Y319)+(I296*Z319)+(J296*AA319)+(K296*AB319)+(L296*AC319)+(M296*AD319)+(N296*AE319)+(O296*AF319)+(P296*AG319)</f>
        <v>55543194495.62299</v>
      </c>
      <c r="T296" s="2">
        <v>41330</v>
      </c>
      <c r="U296" s="6">
        <v>53970958</v>
      </c>
      <c r="V296" s="6">
        <f t="shared" si="3"/>
        <v>122724929</v>
      </c>
      <c r="W296" s="6">
        <v>47663693</v>
      </c>
      <c r="X296" s="6">
        <v>54895008</v>
      </c>
      <c r="Y296" s="6">
        <v>7108108</v>
      </c>
      <c r="Z296" s="6">
        <v>111698999</v>
      </c>
      <c r="AA296" s="6">
        <v>1561222705</v>
      </c>
      <c r="AB296" s="6">
        <v>885797264</v>
      </c>
      <c r="AC296" s="6">
        <v>356194433</v>
      </c>
      <c r="AD296" s="6">
        <v>44387915</v>
      </c>
      <c r="AE296" s="6">
        <v>125940227</v>
      </c>
      <c r="AF296" s="6">
        <v>508215</v>
      </c>
      <c r="AG296" s="6">
        <v>54788714</v>
      </c>
    </row>
    <row r="297" spans="2:33" ht="15">
      <c r="B297" s="2">
        <v>41296</v>
      </c>
      <c r="C297" s="5">
        <v>3741.01</v>
      </c>
      <c r="D297" s="52">
        <v>59.78</v>
      </c>
      <c r="E297" s="52">
        <v>35</v>
      </c>
      <c r="F297" s="52">
        <v>8.421</v>
      </c>
      <c r="G297" s="4">
        <v>14.75</v>
      </c>
      <c r="H297" s="4">
        <v>12.4</v>
      </c>
      <c r="I297" s="4">
        <v>0.05</v>
      </c>
      <c r="J297" s="4">
        <v>14.71</v>
      </c>
      <c r="K297" s="4">
        <v>15.38</v>
      </c>
      <c r="L297" s="4">
        <v>8.71</v>
      </c>
      <c r="M297" s="4">
        <v>43.25</v>
      </c>
      <c r="N297" s="4">
        <v>33.905</v>
      </c>
      <c r="O297" s="4">
        <v>2.31</v>
      </c>
      <c r="P297" s="4">
        <v>27.3</v>
      </c>
      <c r="R297" s="173">
        <f>(D297*U320)+(E297*V320)+(F297*W320)+(G297*X320)+(H297*Y320)+(I297*Z320)+(J297*AA320)+(K297*AB320)+(L297*AC320)+(M297*AD320)+(N297*AE320)+(O297*AF320)+(P297*AG320)</f>
        <v>56204847211.478004</v>
      </c>
      <c r="T297" s="2">
        <v>41327</v>
      </c>
      <c r="U297" s="6">
        <v>53970958</v>
      </c>
      <c r="V297" s="6">
        <f t="shared" si="3"/>
        <v>122724929</v>
      </c>
      <c r="W297" s="6">
        <v>47663693</v>
      </c>
      <c r="X297" s="6">
        <v>54895008</v>
      </c>
      <c r="Y297" s="6">
        <v>7108108</v>
      </c>
      <c r="Z297" s="6">
        <v>111698999</v>
      </c>
      <c r="AA297" s="6">
        <v>1561222705</v>
      </c>
      <c r="AB297" s="6">
        <v>885797264</v>
      </c>
      <c r="AC297" s="6">
        <v>356194433</v>
      </c>
      <c r="AD297" s="6">
        <v>44387915</v>
      </c>
      <c r="AE297" s="6">
        <v>125940227</v>
      </c>
      <c r="AF297" s="6">
        <v>508215</v>
      </c>
      <c r="AG297" s="6">
        <v>54788714</v>
      </c>
    </row>
    <row r="298" spans="2:33" ht="15">
      <c r="B298" s="2">
        <v>41295</v>
      </c>
      <c r="C298" s="5">
        <v>3763.03</v>
      </c>
      <c r="D298" s="52">
        <v>59.43</v>
      </c>
      <c r="E298" s="52">
        <v>34.31</v>
      </c>
      <c r="F298" s="52">
        <v>8.418</v>
      </c>
      <c r="G298" s="4">
        <v>14.645</v>
      </c>
      <c r="H298" s="4">
        <v>12.33</v>
      </c>
      <c r="I298" s="4">
        <v>0.05</v>
      </c>
      <c r="J298" s="4">
        <v>14.88</v>
      </c>
      <c r="K298" s="4">
        <v>15.57</v>
      </c>
      <c r="L298" s="4">
        <v>9.118</v>
      </c>
      <c r="M298" s="4">
        <v>43.53</v>
      </c>
      <c r="N298" s="4">
        <v>33.74</v>
      </c>
      <c r="O298" s="4">
        <v>2.36</v>
      </c>
      <c r="P298" s="4">
        <v>27.04</v>
      </c>
      <c r="R298" s="173">
        <f>(D298*U321)+(E298*V321)+(F298*W321)+(G298*X321)+(H298*Y321)+(I298*Z321)+(J298*AA321)+(K298*AB321)+(L298*AC321)+(M298*AD321)+(N298*AE321)+(O298*AF321)+(P298*AG321)</f>
        <v>56651338133.218</v>
      </c>
      <c r="T298" s="2">
        <v>41326</v>
      </c>
      <c r="U298" s="6">
        <v>53970958</v>
      </c>
      <c r="V298" s="6">
        <f t="shared" si="3"/>
        <v>122724929</v>
      </c>
      <c r="W298" s="6">
        <v>47663693</v>
      </c>
      <c r="X298" s="6">
        <v>54895008</v>
      </c>
      <c r="Y298" s="6">
        <v>7108108</v>
      </c>
      <c r="Z298" s="6">
        <v>111698999</v>
      </c>
      <c r="AA298" s="6">
        <v>1561222705</v>
      </c>
      <c r="AB298" s="6">
        <v>885797264</v>
      </c>
      <c r="AC298" s="6">
        <v>356194433</v>
      </c>
      <c r="AD298" s="6">
        <v>44387915</v>
      </c>
      <c r="AE298" s="6">
        <v>125940227</v>
      </c>
      <c r="AF298" s="6">
        <v>508215</v>
      </c>
      <c r="AG298" s="6">
        <v>54788714</v>
      </c>
    </row>
    <row r="299" spans="2:33" ht="15">
      <c r="B299" s="2">
        <v>41292</v>
      </c>
      <c r="C299" s="5">
        <v>3741.58</v>
      </c>
      <c r="D299" s="52">
        <v>59.62</v>
      </c>
      <c r="E299" s="52">
        <v>34.6</v>
      </c>
      <c r="F299" s="52">
        <v>8.095</v>
      </c>
      <c r="G299" s="4">
        <v>14.405</v>
      </c>
      <c r="H299" s="4">
        <v>12.385</v>
      </c>
      <c r="I299" s="4">
        <v>0.05</v>
      </c>
      <c r="J299" s="4">
        <v>14.58</v>
      </c>
      <c r="K299" s="4">
        <v>15.3</v>
      </c>
      <c r="L299" s="4">
        <v>9.005</v>
      </c>
      <c r="M299" s="4">
        <v>43.6</v>
      </c>
      <c r="N299" s="4">
        <v>33.955</v>
      </c>
      <c r="O299" s="4">
        <v>2.08</v>
      </c>
      <c r="P299" s="4">
        <v>27.2</v>
      </c>
      <c r="R299" s="173">
        <f>(D299*U322)+(E299*V322)+(F299*W322)+(G299*X322)+(H299*Y322)+(I299*Z322)+(J299*AA322)+(K299*AB322)+(L299*AC322)+(M299*AD322)+(N299*AE322)+(O299*AF322)+(P299*AG322)</f>
        <v>55960029769.015</v>
      </c>
      <c r="T299" s="2">
        <v>41325</v>
      </c>
      <c r="U299" s="6">
        <v>53970958</v>
      </c>
      <c r="V299" s="6">
        <f t="shared" si="3"/>
        <v>122724929</v>
      </c>
      <c r="W299" s="6">
        <v>47663693</v>
      </c>
      <c r="X299" s="6">
        <v>54895008</v>
      </c>
      <c r="Y299" s="6">
        <v>7108108</v>
      </c>
      <c r="Z299" s="6">
        <v>111698999</v>
      </c>
      <c r="AA299" s="6">
        <v>1561222705</v>
      </c>
      <c r="AB299" s="6">
        <v>885797264</v>
      </c>
      <c r="AC299" s="6">
        <v>356194433</v>
      </c>
      <c r="AD299" s="6">
        <v>44387915</v>
      </c>
      <c r="AE299" s="6">
        <v>125940227</v>
      </c>
      <c r="AF299" s="6">
        <v>508215</v>
      </c>
      <c r="AG299" s="6">
        <v>54788714</v>
      </c>
    </row>
    <row r="300" spans="2:33" ht="15">
      <c r="B300" s="2">
        <v>41291</v>
      </c>
      <c r="C300" s="5">
        <v>3744.11</v>
      </c>
      <c r="D300" s="52">
        <v>59.92</v>
      </c>
      <c r="E300" s="52">
        <v>33.7</v>
      </c>
      <c r="F300" s="52">
        <v>8.313</v>
      </c>
      <c r="G300" s="4">
        <v>14.525</v>
      </c>
      <c r="H300" s="4">
        <v>12.33</v>
      </c>
      <c r="I300" s="4">
        <v>0.05</v>
      </c>
      <c r="J300" s="4">
        <v>14.705</v>
      </c>
      <c r="K300" s="4">
        <v>15.35</v>
      </c>
      <c r="L300" s="4">
        <v>8.918</v>
      </c>
      <c r="M300" s="4">
        <v>41.78</v>
      </c>
      <c r="N300" s="4">
        <v>33.705</v>
      </c>
      <c r="O300" s="4">
        <v>2.02</v>
      </c>
      <c r="P300" s="4">
        <v>26.395</v>
      </c>
      <c r="R300" s="173">
        <f>(D300*U323)+(E300*V323)+(F300*W323)+(G300*X323)+(H300*Y323)+(I300*Z323)+(J300*AA323)+(K300*AB323)+(L300*AC323)+(M300*AD323)+(N300*AE323)+(O300*AF323)+(P300*AG323)</f>
        <v>55934403076.343</v>
      </c>
      <c r="T300" s="2">
        <v>41324</v>
      </c>
      <c r="U300" s="6">
        <v>53970958</v>
      </c>
      <c r="V300" s="6">
        <f t="shared" si="3"/>
        <v>122724929</v>
      </c>
      <c r="W300" s="6">
        <v>47663693</v>
      </c>
      <c r="X300" s="6">
        <v>54895008</v>
      </c>
      <c r="Y300" s="6">
        <v>7108108</v>
      </c>
      <c r="Z300" s="6">
        <v>111698999</v>
      </c>
      <c r="AA300" s="6">
        <v>1561222705</v>
      </c>
      <c r="AB300" s="6">
        <v>885797264</v>
      </c>
      <c r="AC300" s="6">
        <v>356194433</v>
      </c>
      <c r="AD300" s="6">
        <v>44387915</v>
      </c>
      <c r="AE300" s="6">
        <v>125940227</v>
      </c>
      <c r="AF300" s="6">
        <v>508215</v>
      </c>
      <c r="AG300" s="6">
        <v>54788714</v>
      </c>
    </row>
    <row r="301" spans="2:33" ht="15">
      <c r="B301" s="2">
        <v>41290</v>
      </c>
      <c r="C301" s="5">
        <v>3708.49</v>
      </c>
      <c r="D301" s="52">
        <v>58.88</v>
      </c>
      <c r="E301" s="52">
        <v>32.435</v>
      </c>
      <c r="F301" s="52">
        <v>7.888</v>
      </c>
      <c r="G301" s="4">
        <v>13.775</v>
      </c>
      <c r="H301" s="4">
        <v>12.31</v>
      </c>
      <c r="I301" s="4">
        <v>0.05</v>
      </c>
      <c r="J301" s="4">
        <v>14.52</v>
      </c>
      <c r="K301" s="4">
        <v>15.215</v>
      </c>
      <c r="L301" s="4">
        <v>8.684</v>
      </c>
      <c r="M301" s="4">
        <v>40.815</v>
      </c>
      <c r="N301" s="4">
        <v>33.43</v>
      </c>
      <c r="O301" s="4">
        <v>2.03</v>
      </c>
      <c r="P301" s="4">
        <v>26.01</v>
      </c>
      <c r="R301" s="173">
        <f>(D301*U324)+(E301*V324)+(F301*W324)+(G301*X324)+(H301*Y324)+(I301*Z324)+(J301*AA324)+(K301*AB324)+(L301*AC324)+(M301*AD324)+(N301*AE324)+(O301*AF324)+(P301*AG324)</f>
        <v>55071140955.62599</v>
      </c>
      <c r="T301" s="2">
        <v>41323</v>
      </c>
      <c r="U301" s="6">
        <v>53970958</v>
      </c>
      <c r="V301" s="6">
        <f t="shared" si="3"/>
        <v>122724929</v>
      </c>
      <c r="W301" s="6">
        <v>47663693</v>
      </c>
      <c r="X301" s="6">
        <v>54895008</v>
      </c>
      <c r="Y301" s="6">
        <v>7108108</v>
      </c>
      <c r="Z301" s="6">
        <v>111698999</v>
      </c>
      <c r="AA301" s="6">
        <v>1561222705</v>
      </c>
      <c r="AB301" s="6">
        <v>885797264</v>
      </c>
      <c r="AC301" s="6">
        <v>356194433</v>
      </c>
      <c r="AD301" s="6">
        <v>44387915</v>
      </c>
      <c r="AE301" s="6">
        <v>125940227</v>
      </c>
      <c r="AF301" s="6">
        <v>508215</v>
      </c>
      <c r="AG301" s="6">
        <v>54788714</v>
      </c>
    </row>
    <row r="302" spans="2:33" ht="15">
      <c r="B302" s="2">
        <v>41289</v>
      </c>
      <c r="C302" s="5">
        <v>3697.35</v>
      </c>
      <c r="D302" s="52">
        <v>57.94</v>
      </c>
      <c r="E302" s="52">
        <v>32.145</v>
      </c>
      <c r="F302" s="52">
        <v>7.953</v>
      </c>
      <c r="G302" s="4">
        <v>13.91</v>
      </c>
      <c r="H302" s="4">
        <v>12.32</v>
      </c>
      <c r="I302" s="4">
        <v>0.05</v>
      </c>
      <c r="J302" s="4">
        <v>14.665</v>
      </c>
      <c r="K302" s="4">
        <v>15.3</v>
      </c>
      <c r="L302" s="4">
        <v>8.79</v>
      </c>
      <c r="M302" s="4">
        <v>41.59</v>
      </c>
      <c r="N302" s="4">
        <v>32.84</v>
      </c>
      <c r="O302" s="4">
        <v>2.06</v>
      </c>
      <c r="P302" s="4">
        <v>26.165</v>
      </c>
      <c r="R302" s="173">
        <f>(D302*U325)+(E302*V325)+(F302*W325)+(G302*X325)+(H302*Y325)+(I302*Z325)+(J302*AA325)+(K302*AB325)+(L302*AC325)+(M302*AD325)+(N302*AE325)+(O302*AF325)+(P302*AG325)</f>
        <v>55303428139.77899</v>
      </c>
      <c r="T302" s="2">
        <v>41320</v>
      </c>
      <c r="U302" s="6">
        <v>53970958</v>
      </c>
      <c r="V302" s="6">
        <f t="shared" si="3"/>
        <v>122724929</v>
      </c>
      <c r="W302" s="6">
        <v>47663693</v>
      </c>
      <c r="X302" s="6">
        <v>54895008</v>
      </c>
      <c r="Y302" s="6">
        <v>7108108</v>
      </c>
      <c r="Z302" s="6">
        <v>111698999</v>
      </c>
      <c r="AA302" s="6">
        <v>1561222705</v>
      </c>
      <c r="AB302" s="6">
        <v>885797264</v>
      </c>
      <c r="AC302" s="6">
        <v>356194433</v>
      </c>
      <c r="AD302" s="6">
        <v>44387915</v>
      </c>
      <c r="AE302" s="6">
        <v>125940227</v>
      </c>
      <c r="AF302" s="6">
        <v>508215</v>
      </c>
      <c r="AG302" s="6">
        <v>54788714</v>
      </c>
    </row>
    <row r="303" spans="2:33" ht="15">
      <c r="B303" s="2">
        <v>41288</v>
      </c>
      <c r="C303" s="5">
        <v>3708.25</v>
      </c>
      <c r="D303" s="52">
        <v>57.7</v>
      </c>
      <c r="E303" s="52">
        <v>32.15</v>
      </c>
      <c r="F303" s="52">
        <v>7.96</v>
      </c>
      <c r="G303" s="4">
        <v>13.5</v>
      </c>
      <c r="H303" s="4">
        <v>12.51</v>
      </c>
      <c r="I303" s="4">
        <v>0.04</v>
      </c>
      <c r="J303" s="4">
        <v>14.365</v>
      </c>
      <c r="K303" s="4">
        <v>15.43</v>
      </c>
      <c r="L303" s="4">
        <v>8.87</v>
      </c>
      <c r="M303" s="4">
        <v>40.87</v>
      </c>
      <c r="N303" s="4">
        <v>33.2</v>
      </c>
      <c r="O303" s="4">
        <v>2.05</v>
      </c>
      <c r="P303" s="4">
        <v>26.38</v>
      </c>
      <c r="R303" s="173">
        <f>(D303*U326)+(E303*V326)+(F303*W326)+(G303*X326)+(H303*Y326)+(I303*Z326)+(J303*AA326)+(K303*AB326)+(L303*AC326)+(M303*AD326)+(N303*AE326)+(O303*AF326)+(P303*AG326)</f>
        <v>54969585039.34501</v>
      </c>
      <c r="T303" s="2">
        <v>41319</v>
      </c>
      <c r="U303" s="6">
        <v>53970958</v>
      </c>
      <c r="V303" s="6">
        <f t="shared" si="3"/>
        <v>122724929</v>
      </c>
      <c r="W303" s="6">
        <v>47663693</v>
      </c>
      <c r="X303" s="6">
        <v>54895008</v>
      </c>
      <c r="Y303" s="6">
        <v>7108108</v>
      </c>
      <c r="Z303" s="6">
        <v>111698999</v>
      </c>
      <c r="AA303" s="6">
        <v>1561222705</v>
      </c>
      <c r="AB303" s="6">
        <v>885797264</v>
      </c>
      <c r="AC303" s="6">
        <v>356194433</v>
      </c>
      <c r="AD303" s="6">
        <v>44387915</v>
      </c>
      <c r="AE303" s="6">
        <v>125940227</v>
      </c>
      <c r="AF303" s="6">
        <v>508215</v>
      </c>
      <c r="AG303" s="6">
        <v>54788714</v>
      </c>
    </row>
    <row r="304" spans="2:33" ht="15">
      <c r="B304" s="2">
        <v>41285</v>
      </c>
      <c r="C304" s="5">
        <v>3706.02</v>
      </c>
      <c r="D304" s="52">
        <v>58.33</v>
      </c>
      <c r="E304" s="52">
        <v>32.295</v>
      </c>
      <c r="F304" s="52">
        <v>7.765</v>
      </c>
      <c r="G304" s="4">
        <v>13.14</v>
      </c>
      <c r="H304" s="4">
        <v>12.875</v>
      </c>
      <c r="I304" s="4">
        <v>0.04</v>
      </c>
      <c r="J304" s="4">
        <v>13.66</v>
      </c>
      <c r="K304" s="4">
        <v>15.415</v>
      </c>
      <c r="L304" s="4">
        <v>8.731</v>
      </c>
      <c r="M304" s="4">
        <v>40.15</v>
      </c>
      <c r="N304" s="4">
        <v>33.155</v>
      </c>
      <c r="O304" s="4">
        <v>2.06</v>
      </c>
      <c r="P304" s="4">
        <v>26.36</v>
      </c>
      <c r="R304" s="173">
        <f>(D304*U327)+(E304*V327)+(F304*W327)+(G304*X327)+(H304*Y327)+(I304*Z327)+(J304*AA327)+(K304*AB327)+(L304*AC327)+(M304*AD327)+(N304*AE327)+(O304*AF327)+(P304*AG327)</f>
        <v>53792742400.678</v>
      </c>
      <c r="T304" s="2">
        <v>41318</v>
      </c>
      <c r="U304" s="6">
        <v>53970958</v>
      </c>
      <c r="V304" s="6">
        <f t="shared" si="3"/>
        <v>122724929</v>
      </c>
      <c r="W304" s="6">
        <v>47663693</v>
      </c>
      <c r="X304" s="6">
        <v>54895008</v>
      </c>
      <c r="Y304" s="6">
        <v>7108108</v>
      </c>
      <c r="Z304" s="6">
        <v>111698999</v>
      </c>
      <c r="AA304" s="6">
        <v>1561222705</v>
      </c>
      <c r="AB304" s="6">
        <v>885797264</v>
      </c>
      <c r="AC304" s="6">
        <v>356194433</v>
      </c>
      <c r="AD304" s="6">
        <v>44387915</v>
      </c>
      <c r="AE304" s="6">
        <v>125940227</v>
      </c>
      <c r="AF304" s="6">
        <v>508215</v>
      </c>
      <c r="AG304" s="6">
        <v>54788714</v>
      </c>
    </row>
    <row r="305" spans="2:33" ht="15">
      <c r="B305" s="2">
        <v>41284</v>
      </c>
      <c r="C305" s="5">
        <v>3703.12</v>
      </c>
      <c r="D305" s="52">
        <v>58.6</v>
      </c>
      <c r="E305" s="52">
        <v>32.04</v>
      </c>
      <c r="F305" s="52">
        <v>7.8</v>
      </c>
      <c r="G305" s="4">
        <v>13.085</v>
      </c>
      <c r="H305" s="4">
        <v>12.605</v>
      </c>
      <c r="I305" s="4">
        <v>0.03</v>
      </c>
      <c r="J305" s="4">
        <v>13.885</v>
      </c>
      <c r="K305" s="4">
        <v>15.525</v>
      </c>
      <c r="L305" s="4">
        <v>8.757</v>
      </c>
      <c r="M305" s="4">
        <v>40.425</v>
      </c>
      <c r="N305" s="4">
        <v>33.11</v>
      </c>
      <c r="O305" s="4">
        <v>2.09</v>
      </c>
      <c r="P305" s="4">
        <v>26.2</v>
      </c>
      <c r="R305" s="173">
        <f>(D305*U328)+(E305*V328)+(F305*W328)+(G305*X328)+(H305*Y328)+(I305*Z328)+(J305*AA328)+(K305*AB328)+(L305*AC328)+(M305*AD328)+(N305*AE328)+(O305*AF328)+(P305*AG328)</f>
        <v>54227394808.651</v>
      </c>
      <c r="T305" s="2">
        <v>41317</v>
      </c>
      <c r="U305" s="6">
        <v>53970958</v>
      </c>
      <c r="V305" s="6">
        <f t="shared" si="3"/>
        <v>122724929</v>
      </c>
      <c r="W305" s="6">
        <v>47663693</v>
      </c>
      <c r="X305" s="6">
        <v>54895008</v>
      </c>
      <c r="Y305" s="6">
        <v>7108108</v>
      </c>
      <c r="Z305" s="6">
        <v>111698999</v>
      </c>
      <c r="AA305" s="6">
        <v>1561222705</v>
      </c>
      <c r="AB305" s="6">
        <v>885797264</v>
      </c>
      <c r="AC305" s="6">
        <v>356194433</v>
      </c>
      <c r="AD305" s="6">
        <v>44387915</v>
      </c>
      <c r="AE305" s="6">
        <v>125940227</v>
      </c>
      <c r="AF305" s="6">
        <v>508215</v>
      </c>
      <c r="AG305" s="6">
        <v>54788714</v>
      </c>
    </row>
    <row r="306" spans="2:33" ht="15">
      <c r="B306" s="2">
        <v>41283</v>
      </c>
      <c r="C306" s="5">
        <v>3717.45</v>
      </c>
      <c r="D306" s="52">
        <v>58.9</v>
      </c>
      <c r="E306" s="52">
        <v>32.125</v>
      </c>
      <c r="F306" s="52">
        <v>7.682</v>
      </c>
      <c r="G306" s="4">
        <v>13.085</v>
      </c>
      <c r="H306" s="4">
        <v>12.705</v>
      </c>
      <c r="I306" s="4">
        <v>0.04</v>
      </c>
      <c r="J306" s="4">
        <v>14.145</v>
      </c>
      <c r="K306" s="4">
        <v>15.82</v>
      </c>
      <c r="L306" s="4">
        <v>8.75</v>
      </c>
      <c r="M306" s="4">
        <v>40</v>
      </c>
      <c r="N306" s="4">
        <v>33.2</v>
      </c>
      <c r="O306" s="4">
        <v>2.04</v>
      </c>
      <c r="P306" s="4">
        <v>26.61</v>
      </c>
      <c r="R306" s="173">
        <f>(D306*U329)+(E306*V329)+(F306*W329)+(G306*X329)+(H306*Y329)+(I306*Z329)+(J306*AA329)+(K306*AB329)+(L306*AC329)+(M306*AD329)+(N306*AE329)+(O306*AF329)+(P306*AG329)</f>
        <v>54929863653.726006</v>
      </c>
      <c r="T306" s="2">
        <v>41316</v>
      </c>
      <c r="U306" s="6">
        <v>53970958</v>
      </c>
      <c r="V306" s="6">
        <f t="shared" si="3"/>
        <v>122724929</v>
      </c>
      <c r="W306" s="6">
        <v>47663693</v>
      </c>
      <c r="X306" s="6">
        <v>54895008</v>
      </c>
      <c r="Y306" s="6">
        <v>7108108</v>
      </c>
      <c r="Z306" s="6">
        <v>111698999</v>
      </c>
      <c r="AA306" s="6">
        <v>1561222705</v>
      </c>
      <c r="AB306" s="6">
        <v>885797264</v>
      </c>
      <c r="AC306" s="6">
        <v>356194433</v>
      </c>
      <c r="AD306" s="6">
        <v>44387915</v>
      </c>
      <c r="AE306" s="6">
        <v>125940227</v>
      </c>
      <c r="AF306" s="6">
        <v>508215</v>
      </c>
      <c r="AG306" s="6">
        <v>54788714</v>
      </c>
    </row>
    <row r="307" spans="2:33" ht="15">
      <c r="B307" s="2">
        <v>41282</v>
      </c>
      <c r="C307" s="5">
        <v>3705.88</v>
      </c>
      <c r="D307" s="52">
        <v>58.81</v>
      </c>
      <c r="E307" s="52">
        <v>30.925</v>
      </c>
      <c r="F307" s="52">
        <v>7.757</v>
      </c>
      <c r="G307" s="4">
        <v>13.34</v>
      </c>
      <c r="H307" s="4">
        <v>12.625</v>
      </c>
      <c r="I307" s="4">
        <v>0.04</v>
      </c>
      <c r="J307" s="4">
        <v>14.13</v>
      </c>
      <c r="K307" s="4">
        <v>15.82</v>
      </c>
      <c r="L307" s="4">
        <v>8.39</v>
      </c>
      <c r="M307" s="4">
        <v>39.67</v>
      </c>
      <c r="N307" s="4">
        <v>32.905</v>
      </c>
      <c r="O307" s="4">
        <v>2.08</v>
      </c>
      <c r="P307" s="4">
        <v>26.515</v>
      </c>
      <c r="R307" s="173">
        <f>(D307*U330)+(E307*V330)+(F307*W330)+(G307*X330)+(H307*Y330)+(I307*Z330)+(J307*AA330)+(K307*AB330)+(L307*AC330)+(M307*AD330)+(N307*AE330)+(O307*AF330)+(P307*AG330)</f>
        <v>54586107393.481</v>
      </c>
      <c r="T307" s="2">
        <v>41313</v>
      </c>
      <c r="U307" s="6">
        <v>53970958</v>
      </c>
      <c r="V307" s="6">
        <f t="shared" si="3"/>
        <v>122724929</v>
      </c>
      <c r="W307" s="6">
        <v>47663693</v>
      </c>
      <c r="X307" s="6">
        <v>54895008</v>
      </c>
      <c r="Y307" s="6">
        <v>7108108</v>
      </c>
      <c r="Z307" s="6">
        <v>111698999</v>
      </c>
      <c r="AA307" s="6">
        <v>1561222705</v>
      </c>
      <c r="AB307" s="6">
        <v>885797264</v>
      </c>
      <c r="AC307" s="6">
        <v>356194433</v>
      </c>
      <c r="AD307" s="6">
        <v>44387915</v>
      </c>
      <c r="AE307" s="6">
        <v>125940227</v>
      </c>
      <c r="AF307" s="6">
        <v>508215</v>
      </c>
      <c r="AG307" s="6">
        <v>54788714</v>
      </c>
    </row>
    <row r="308" spans="2:33" ht="15">
      <c r="B308" s="2">
        <v>41281</v>
      </c>
      <c r="C308" s="5">
        <v>3704.64</v>
      </c>
      <c r="D308" s="52">
        <v>58.52</v>
      </c>
      <c r="E308" s="52">
        <v>30.75</v>
      </c>
      <c r="F308" s="52">
        <v>7.93</v>
      </c>
      <c r="G308" s="4">
        <v>13.2</v>
      </c>
      <c r="H308" s="4">
        <v>12.3</v>
      </c>
      <c r="I308" s="4">
        <v>0.05</v>
      </c>
      <c r="J308" s="4">
        <v>14.065</v>
      </c>
      <c r="K308" s="4">
        <v>15.69</v>
      </c>
      <c r="L308" s="4">
        <v>8.415</v>
      </c>
      <c r="M308" s="4">
        <v>40.48</v>
      </c>
      <c r="N308" s="4">
        <v>32.89</v>
      </c>
      <c r="O308" s="4">
        <v>2.09</v>
      </c>
      <c r="P308" s="4">
        <v>26.48</v>
      </c>
      <c r="R308" s="173">
        <f>(D308*U331)+(E308*V331)+(F308*W331)+(G308*X331)+(H308*Y331)+(I308*Z331)+(J308*AA331)+(K308*AB331)+(L308*AC331)+(M308*AD331)+(N308*AE331)+(O308*AF331)+(P308*AG331)</f>
        <v>54372770651.329994</v>
      </c>
      <c r="T308" s="2">
        <v>41312</v>
      </c>
      <c r="U308" s="6">
        <v>53970958</v>
      </c>
      <c r="V308" s="6">
        <f t="shared" si="3"/>
        <v>122724929</v>
      </c>
      <c r="W308" s="6">
        <v>47663693</v>
      </c>
      <c r="X308" s="6">
        <v>54895008</v>
      </c>
      <c r="Y308" s="6">
        <v>7108108</v>
      </c>
      <c r="Z308" s="6">
        <v>111698999</v>
      </c>
      <c r="AA308" s="6">
        <v>1561222705</v>
      </c>
      <c r="AB308" s="6">
        <v>885797264</v>
      </c>
      <c r="AC308" s="6">
        <v>356194433</v>
      </c>
      <c r="AD308" s="6">
        <v>44387915</v>
      </c>
      <c r="AE308" s="6">
        <v>125940227</v>
      </c>
      <c r="AF308" s="6">
        <v>508215</v>
      </c>
      <c r="AG308" s="6">
        <v>54788714</v>
      </c>
    </row>
    <row r="309" spans="2:33" ht="15">
      <c r="B309" s="2">
        <v>41278</v>
      </c>
      <c r="C309" s="5">
        <v>3730.02</v>
      </c>
      <c r="D309" s="52">
        <v>59.09</v>
      </c>
      <c r="E309" s="52">
        <v>30.8</v>
      </c>
      <c r="F309" s="52">
        <v>7.656</v>
      </c>
      <c r="G309" s="4">
        <v>13.33</v>
      </c>
      <c r="H309" s="4">
        <v>12.11</v>
      </c>
      <c r="I309" s="4">
        <v>0.06</v>
      </c>
      <c r="J309" s="4">
        <v>14.435</v>
      </c>
      <c r="K309" s="4">
        <v>15.995</v>
      </c>
      <c r="L309" s="4">
        <v>8.507</v>
      </c>
      <c r="M309" s="4">
        <v>40.77</v>
      </c>
      <c r="N309" s="4">
        <v>33.18</v>
      </c>
      <c r="O309" s="4">
        <v>1.99</v>
      </c>
      <c r="P309" s="4">
        <v>26.525</v>
      </c>
      <c r="R309" s="173">
        <f>(D309*U332)+(E309*V332)+(F309*W332)+(G309*X332)+(H309*Y332)+(I309*Z332)+(J309*AA332)+(K309*AB332)+(L309*AC332)+(M309*AD332)+(N309*AE332)+(O309*AF332)+(P309*AG332)</f>
        <v>55335913578.48399</v>
      </c>
      <c r="T309" s="2">
        <v>41311</v>
      </c>
      <c r="U309" s="6">
        <v>53970958</v>
      </c>
      <c r="V309" s="6">
        <f t="shared" si="3"/>
        <v>122724929</v>
      </c>
      <c r="W309" s="6">
        <v>47663693</v>
      </c>
      <c r="X309" s="6">
        <v>54895008</v>
      </c>
      <c r="Y309" s="6">
        <v>7108108</v>
      </c>
      <c r="Z309" s="6">
        <v>111698999</v>
      </c>
      <c r="AA309" s="6">
        <v>1561222705</v>
      </c>
      <c r="AB309" s="6">
        <v>885797264</v>
      </c>
      <c r="AC309" s="6">
        <v>356194433</v>
      </c>
      <c r="AD309" s="6">
        <v>44387915</v>
      </c>
      <c r="AE309" s="6">
        <v>125940227</v>
      </c>
      <c r="AF309" s="6">
        <v>508215</v>
      </c>
      <c r="AG309" s="6">
        <v>54788714</v>
      </c>
    </row>
    <row r="310" spans="2:33" ht="15">
      <c r="B310" s="2">
        <v>41277</v>
      </c>
      <c r="C310" s="5">
        <v>3721.17</v>
      </c>
      <c r="D310" s="52">
        <v>59.2</v>
      </c>
      <c r="E310" s="52">
        <v>30.2</v>
      </c>
      <c r="F310" s="52">
        <v>7.575</v>
      </c>
      <c r="G310" s="4">
        <v>13.525</v>
      </c>
      <c r="H310" s="4">
        <v>11.97</v>
      </c>
      <c r="I310" s="4">
        <v>0.06</v>
      </c>
      <c r="J310" s="4">
        <v>14.185</v>
      </c>
      <c r="K310" s="4">
        <v>15.94</v>
      </c>
      <c r="L310" s="4">
        <v>8.467</v>
      </c>
      <c r="M310" s="4">
        <v>41.16</v>
      </c>
      <c r="N310" s="4">
        <v>33.225</v>
      </c>
      <c r="O310" s="4">
        <v>2</v>
      </c>
      <c r="P310" s="4">
        <v>26.3</v>
      </c>
      <c r="R310" s="173">
        <f>(D310*U333)+(E310*V333)+(F310*W333)+(G310*X333)+(H310*Y333)+(I310*Z333)+(J310*AA333)+(K310*AB333)+(L310*AC333)+(M310*AD333)+(N310*AE333)+(O310*AF333)+(P310*AG333)</f>
        <v>54831447974.245995</v>
      </c>
      <c r="T310" s="2">
        <v>41310</v>
      </c>
      <c r="U310" s="6">
        <v>53970958</v>
      </c>
      <c r="V310" s="6">
        <f t="shared" si="3"/>
        <v>122724929</v>
      </c>
      <c r="W310" s="6">
        <v>47663693</v>
      </c>
      <c r="X310" s="6">
        <v>54895008</v>
      </c>
      <c r="Y310" s="6">
        <v>7108108</v>
      </c>
      <c r="Z310" s="6">
        <v>111698999</v>
      </c>
      <c r="AA310" s="6">
        <v>1561222705</v>
      </c>
      <c r="AB310" s="6">
        <v>885797264</v>
      </c>
      <c r="AC310" s="6">
        <v>356194433</v>
      </c>
      <c r="AD310" s="6">
        <v>44387915</v>
      </c>
      <c r="AE310" s="6">
        <v>125940227</v>
      </c>
      <c r="AF310" s="6">
        <v>508215</v>
      </c>
      <c r="AG310" s="6">
        <v>54788714</v>
      </c>
    </row>
    <row r="311" spans="2:33" ht="15">
      <c r="B311" s="2">
        <v>41276</v>
      </c>
      <c r="C311" s="5">
        <v>3733.93</v>
      </c>
      <c r="D311" s="52">
        <v>59.2</v>
      </c>
      <c r="E311" s="52">
        <v>30.065</v>
      </c>
      <c r="F311" s="52">
        <v>7.207</v>
      </c>
      <c r="G311" s="4">
        <v>12.945</v>
      </c>
      <c r="H311" s="4">
        <v>11.9</v>
      </c>
      <c r="I311" s="4">
        <v>0.07</v>
      </c>
      <c r="J311" s="4">
        <v>14.22</v>
      </c>
      <c r="K311" s="4">
        <v>15.815</v>
      </c>
      <c r="L311" s="4">
        <v>8.506</v>
      </c>
      <c r="M311" s="4">
        <v>40.565</v>
      </c>
      <c r="N311" s="4">
        <v>33.26</v>
      </c>
      <c r="O311" s="4">
        <v>2</v>
      </c>
      <c r="P311" s="4">
        <v>26.24</v>
      </c>
      <c r="R311" s="173">
        <f>(D311*U334)+(E311*V334)+(F311*W334)+(G311*X334)+(H311*Y334)+(I311*Z334)+(J311*AA334)+(K311*AB334)+(L311*AC334)+(M311*AD334)+(N311*AE334)+(O311*AF334)+(P311*AG334)</f>
        <v>54698639682.839</v>
      </c>
      <c r="T311" s="2">
        <v>41309</v>
      </c>
      <c r="U311" s="6">
        <v>53970958</v>
      </c>
      <c r="V311" s="6">
        <f t="shared" si="3"/>
        <v>122724929</v>
      </c>
      <c r="W311" s="6">
        <v>47663693</v>
      </c>
      <c r="X311" s="6">
        <v>54895008</v>
      </c>
      <c r="Y311" s="6">
        <v>7108108</v>
      </c>
      <c r="Z311" s="6">
        <v>111698999</v>
      </c>
      <c r="AA311" s="6">
        <v>1561222705</v>
      </c>
      <c r="AB311" s="6">
        <v>885797264</v>
      </c>
      <c r="AC311" s="6">
        <v>356194433</v>
      </c>
      <c r="AD311" s="6">
        <v>44387915</v>
      </c>
      <c r="AE311" s="6">
        <v>125940227</v>
      </c>
      <c r="AF311" s="6">
        <v>508215</v>
      </c>
      <c r="AG311" s="6">
        <v>54788714</v>
      </c>
    </row>
    <row r="312" spans="2:33" ht="15">
      <c r="B312" s="2">
        <v>41274</v>
      </c>
      <c r="C312" s="5">
        <v>3641.07</v>
      </c>
      <c r="D312" s="52">
        <v>58.37</v>
      </c>
      <c r="E312" s="52">
        <v>29.5</v>
      </c>
      <c r="F312" s="52">
        <v>6.999</v>
      </c>
      <c r="G312" s="4">
        <v>12.82</v>
      </c>
      <c r="H312" s="4">
        <v>11.605</v>
      </c>
      <c r="I312" s="4">
        <v>0.07</v>
      </c>
      <c r="J312" s="4">
        <v>13.98</v>
      </c>
      <c r="K312" s="4">
        <v>15.575</v>
      </c>
      <c r="L312" s="4">
        <v>8.339</v>
      </c>
      <c r="M312" s="4">
        <v>40.685</v>
      </c>
      <c r="N312" s="4">
        <v>32.595</v>
      </c>
      <c r="O312" s="4">
        <v>1.9</v>
      </c>
      <c r="P312" s="4">
        <v>26.245</v>
      </c>
      <c r="R312" s="173">
        <f>(D312*U335)+(E312*V335)+(F312*W335)+(G312*X335)+(H312*Y335)+(I312*Z335)+(J312*AA335)+(K312*AB335)+(L312*AC335)+(M312*AD335)+(N312*AE335)+(O312*AF335)+(P312*AG335)</f>
        <v>53840661544.854004</v>
      </c>
      <c r="T312" s="2">
        <v>41306</v>
      </c>
      <c r="U312" s="6">
        <v>53970958</v>
      </c>
      <c r="V312" s="6">
        <f t="shared" si="3"/>
        <v>122724929</v>
      </c>
      <c r="W312" s="6">
        <v>47663693</v>
      </c>
      <c r="X312" s="6">
        <v>54895008</v>
      </c>
      <c r="Y312" s="6">
        <v>7108108</v>
      </c>
      <c r="Z312" s="6">
        <v>111698999</v>
      </c>
      <c r="AA312" s="6">
        <v>1561222705</v>
      </c>
      <c r="AB312" s="6">
        <v>885797264</v>
      </c>
      <c r="AC312" s="6">
        <v>356194433</v>
      </c>
      <c r="AD312" s="6">
        <v>44387915</v>
      </c>
      <c r="AE312" s="6">
        <v>125940227</v>
      </c>
      <c r="AF312" s="6">
        <v>508215</v>
      </c>
      <c r="AG312" s="6">
        <v>54788714</v>
      </c>
    </row>
    <row r="313" spans="2:33" ht="15">
      <c r="B313" s="2">
        <v>41271</v>
      </c>
      <c r="C313" s="5">
        <v>3620.25</v>
      </c>
      <c r="D313" s="52">
        <v>58.34</v>
      </c>
      <c r="E313" s="52">
        <v>29.395</v>
      </c>
      <c r="F313" s="52">
        <v>7.03</v>
      </c>
      <c r="G313" s="4">
        <v>12.845</v>
      </c>
      <c r="H313" s="4">
        <v>11.515</v>
      </c>
      <c r="I313" s="4">
        <v>0.07</v>
      </c>
      <c r="J313" s="4">
        <v>13.805</v>
      </c>
      <c r="K313" s="4">
        <v>15.415</v>
      </c>
      <c r="L313" s="4">
        <v>8.277</v>
      </c>
      <c r="M313" s="4">
        <v>40.32</v>
      </c>
      <c r="N313" s="4">
        <v>32.48</v>
      </c>
      <c r="O313" s="4">
        <v>1.94</v>
      </c>
      <c r="P313" s="4">
        <v>26.035</v>
      </c>
      <c r="R313" s="173">
        <f>(D313*U336)+(E313*V336)+(F313*W336)+(G313*X336)+(H313*Y336)+(I313*Z336)+(J313*AA336)+(K313*AB336)+(L313*AC336)+(M313*AD336)+(N313*AE336)+(O313*AF336)+(P313*AG336)</f>
        <v>53349170911.651</v>
      </c>
      <c r="T313" s="2">
        <v>41305</v>
      </c>
      <c r="U313" s="6">
        <v>53970958</v>
      </c>
      <c r="V313" s="6">
        <f t="shared" si="3"/>
        <v>122724929</v>
      </c>
      <c r="W313" s="6">
        <v>47663693</v>
      </c>
      <c r="X313" s="6">
        <v>54895008</v>
      </c>
      <c r="Y313" s="6">
        <v>7108108</v>
      </c>
      <c r="Z313" s="6">
        <v>111698999</v>
      </c>
      <c r="AA313" s="6">
        <v>1561222705</v>
      </c>
      <c r="AB313" s="6">
        <v>885797264</v>
      </c>
      <c r="AC313" s="6">
        <v>356194433</v>
      </c>
      <c r="AD313" s="6">
        <v>44387915</v>
      </c>
      <c r="AE313" s="6">
        <v>125940227</v>
      </c>
      <c r="AF313" s="6">
        <v>508215</v>
      </c>
      <c r="AG313" s="6">
        <v>54788714</v>
      </c>
    </row>
    <row r="314" spans="2:33" ht="15">
      <c r="B314" s="2">
        <v>41270</v>
      </c>
      <c r="C314" s="5">
        <v>3674.26</v>
      </c>
      <c r="D314" s="52">
        <v>58.77</v>
      </c>
      <c r="E314" s="52">
        <v>29.635</v>
      </c>
      <c r="F314" s="52">
        <v>7.165</v>
      </c>
      <c r="G314" s="4">
        <v>12.81</v>
      </c>
      <c r="H314" s="4">
        <v>11.655</v>
      </c>
      <c r="I314" s="4">
        <v>0.07</v>
      </c>
      <c r="J314" s="4">
        <v>13.96</v>
      </c>
      <c r="K314" s="4">
        <v>15.45</v>
      </c>
      <c r="L314" s="4">
        <v>8.405</v>
      </c>
      <c r="M314" s="4">
        <v>40.825</v>
      </c>
      <c r="N314" s="4">
        <v>32.455</v>
      </c>
      <c r="O314" s="4">
        <v>1.95</v>
      </c>
      <c r="P314" s="4">
        <v>26.25</v>
      </c>
      <c r="R314" s="173">
        <f>(D314*U337)+(E314*V337)+(F314*W337)+(G314*X337)+(H314*Y337)+(I314*Z337)+(J314*AA337)+(K314*AB337)+(L314*AC337)+(M314*AD337)+(N314*AE337)+(O314*AF337)+(P314*AG337)</f>
        <v>53756978172.94499</v>
      </c>
      <c r="T314" s="2">
        <v>41304</v>
      </c>
      <c r="U314" s="6">
        <v>53970958</v>
      </c>
      <c r="V314" s="6">
        <f t="shared" si="3"/>
        <v>122724929</v>
      </c>
      <c r="W314" s="6">
        <v>47663693</v>
      </c>
      <c r="X314" s="6">
        <v>54895008</v>
      </c>
      <c r="Y314" s="6">
        <v>7108108</v>
      </c>
      <c r="Z314" s="6">
        <v>111698999</v>
      </c>
      <c r="AA314" s="6">
        <v>1561222705</v>
      </c>
      <c r="AB314" s="6">
        <v>885797264</v>
      </c>
      <c r="AC314" s="6">
        <v>356194433</v>
      </c>
      <c r="AD314" s="6">
        <v>44387915</v>
      </c>
      <c r="AE314" s="6">
        <v>125940227</v>
      </c>
      <c r="AF314" s="6">
        <v>508215</v>
      </c>
      <c r="AG314" s="6">
        <v>54788714</v>
      </c>
    </row>
    <row r="315" spans="2:33" ht="15">
      <c r="B315" s="2">
        <v>41267</v>
      </c>
      <c r="C315" s="5">
        <v>3652.61</v>
      </c>
      <c r="D315" s="52">
        <v>58.33</v>
      </c>
      <c r="E315" s="52">
        <v>29.76</v>
      </c>
      <c r="F315" s="52">
        <v>7.165</v>
      </c>
      <c r="G315" s="4">
        <v>12.4</v>
      </c>
      <c r="H315" s="4">
        <v>11.7</v>
      </c>
      <c r="I315" s="4">
        <v>0.08</v>
      </c>
      <c r="J315" s="4">
        <v>13.955</v>
      </c>
      <c r="K315" s="4">
        <v>15.54</v>
      </c>
      <c r="L315" s="4">
        <v>8.334</v>
      </c>
      <c r="M315" s="4">
        <v>40.79</v>
      </c>
      <c r="N315" s="4">
        <v>32.335</v>
      </c>
      <c r="O315" s="4">
        <v>1.95</v>
      </c>
      <c r="P315" s="4">
        <v>26.305</v>
      </c>
      <c r="R315" s="173">
        <f>(D315*U338)+(E315*V338)+(F315*W338)+(G315*X338)+(H315*Y338)+(I315*Z338)+(J315*AA338)+(K315*AB338)+(L315*AC338)+(M315*AD338)+(N315*AE338)+(O315*AF338)+(P315*AG338)</f>
        <v>53760474279.617</v>
      </c>
      <c r="T315" s="2">
        <v>41303</v>
      </c>
      <c r="U315" s="6">
        <v>53970958</v>
      </c>
      <c r="V315" s="6">
        <f t="shared" si="3"/>
        <v>122724929</v>
      </c>
      <c r="W315" s="6">
        <v>47663693</v>
      </c>
      <c r="X315" s="6">
        <v>54895008</v>
      </c>
      <c r="Y315" s="6">
        <v>7108108</v>
      </c>
      <c r="Z315" s="6">
        <v>111698999</v>
      </c>
      <c r="AA315" s="6">
        <v>1561222705</v>
      </c>
      <c r="AB315" s="6">
        <v>885797264</v>
      </c>
      <c r="AC315" s="6">
        <v>356194433</v>
      </c>
      <c r="AD315" s="6">
        <v>44387915</v>
      </c>
      <c r="AE315" s="6">
        <v>125940227</v>
      </c>
      <c r="AF315" s="6">
        <v>508215</v>
      </c>
      <c r="AG315" s="6">
        <v>54788714</v>
      </c>
    </row>
    <row r="316" spans="2:33" ht="15">
      <c r="B316" s="2">
        <v>41264</v>
      </c>
      <c r="C316" s="5">
        <v>3661.4</v>
      </c>
      <c r="D316" s="52">
        <v>58.62</v>
      </c>
      <c r="E316" s="52">
        <v>29.995</v>
      </c>
      <c r="F316" s="52">
        <v>7.23</v>
      </c>
      <c r="G316" s="4">
        <v>12.595</v>
      </c>
      <c r="H316" s="4">
        <v>11.665</v>
      </c>
      <c r="I316" s="4">
        <v>0.08</v>
      </c>
      <c r="J316" s="4">
        <v>14.005</v>
      </c>
      <c r="K316" s="4">
        <v>15.44</v>
      </c>
      <c r="L316" s="4">
        <v>8.346</v>
      </c>
      <c r="M316" s="4">
        <v>40.97</v>
      </c>
      <c r="N316" s="4">
        <v>32.335</v>
      </c>
      <c r="O316" s="4">
        <v>1.991</v>
      </c>
      <c r="P316" s="4">
        <v>26.535</v>
      </c>
      <c r="R316" s="173">
        <f>(D316*U339)+(E316*V339)+(F316*W339)+(G316*X339)+(H316*Y339)+(I316*Z339)+(J316*AA339)+(K316*AB339)+(L316*AC339)+(M316*AD339)+(N316*AE339)+(O316*AF339)+(P316*AG339)</f>
        <v>53832887906.358</v>
      </c>
      <c r="T316" s="2">
        <v>41302</v>
      </c>
      <c r="U316" s="6">
        <v>53970958</v>
      </c>
      <c r="V316" s="6">
        <f t="shared" si="3"/>
        <v>122724929</v>
      </c>
      <c r="W316" s="6">
        <v>47663693</v>
      </c>
      <c r="X316" s="6">
        <v>54895008</v>
      </c>
      <c r="Y316" s="6">
        <v>7108108</v>
      </c>
      <c r="Z316" s="6">
        <v>111698999</v>
      </c>
      <c r="AA316" s="6">
        <v>1561222705</v>
      </c>
      <c r="AB316" s="6">
        <v>885797264</v>
      </c>
      <c r="AC316" s="6">
        <v>356194433</v>
      </c>
      <c r="AD316" s="6">
        <v>44387915</v>
      </c>
      <c r="AE316" s="6">
        <v>125940227</v>
      </c>
      <c r="AF316" s="6">
        <v>508215</v>
      </c>
      <c r="AG316" s="6">
        <v>54788714</v>
      </c>
    </row>
    <row r="317" spans="2:33" ht="15">
      <c r="B317" s="2">
        <v>41263</v>
      </c>
      <c r="C317" s="5">
        <v>3666.73</v>
      </c>
      <c r="D317" s="52">
        <v>61.95</v>
      </c>
      <c r="E317" s="52">
        <v>29.87</v>
      </c>
      <c r="F317" s="52">
        <v>7.245</v>
      </c>
      <c r="G317" s="4">
        <v>13.02</v>
      </c>
      <c r="H317" s="4">
        <v>11.765</v>
      </c>
      <c r="I317" s="4">
        <v>0.08</v>
      </c>
      <c r="J317" s="4">
        <v>14.05</v>
      </c>
      <c r="K317" s="4">
        <v>15.2</v>
      </c>
      <c r="L317" s="4">
        <v>8.243</v>
      </c>
      <c r="M317" s="4">
        <v>40.96</v>
      </c>
      <c r="N317" s="4">
        <v>32.515</v>
      </c>
      <c r="O317" s="4">
        <v>1.987</v>
      </c>
      <c r="P317" s="4">
        <v>27</v>
      </c>
      <c r="R317" s="173">
        <f>(D317*U340)+(E317*V340)+(F317*W340)+(G317*X340)+(H317*Y340)+(I317*Z340)+(J317*AA340)+(K317*AB340)+(L317*AC340)+(M317*AD340)+(N317*AE340)+(O317*AF340)+(P317*AG340)</f>
        <v>53890702457.594</v>
      </c>
      <c r="T317" s="2">
        <v>41299</v>
      </c>
      <c r="U317" s="6">
        <v>53970958</v>
      </c>
      <c r="V317" s="6">
        <f t="shared" si="3"/>
        <v>122724929</v>
      </c>
      <c r="W317" s="6">
        <v>47663693</v>
      </c>
      <c r="X317" s="6">
        <v>54895008</v>
      </c>
      <c r="Y317" s="6">
        <v>7108108</v>
      </c>
      <c r="Z317" s="6">
        <v>111698999</v>
      </c>
      <c r="AA317" s="6">
        <v>1561222705</v>
      </c>
      <c r="AB317" s="6">
        <v>885797264</v>
      </c>
      <c r="AC317" s="6">
        <v>356194433</v>
      </c>
      <c r="AD317" s="6">
        <v>44387915</v>
      </c>
      <c r="AE317" s="6">
        <v>125940227</v>
      </c>
      <c r="AF317" s="6">
        <v>508215</v>
      </c>
      <c r="AG317" s="6">
        <v>54788714</v>
      </c>
    </row>
    <row r="318" spans="2:33" ht="15">
      <c r="B318" s="2">
        <v>41262</v>
      </c>
      <c r="C318" s="5">
        <v>3664.59</v>
      </c>
      <c r="D318" s="52">
        <v>62.32</v>
      </c>
      <c r="E318" s="52">
        <v>30</v>
      </c>
      <c r="F318" s="52">
        <v>7.211</v>
      </c>
      <c r="G318" s="4">
        <v>13.42</v>
      </c>
      <c r="H318" s="4">
        <v>11.795</v>
      </c>
      <c r="I318" s="4">
        <v>0.09</v>
      </c>
      <c r="J318" s="4">
        <v>14.16</v>
      </c>
      <c r="K318" s="4">
        <v>15.445</v>
      </c>
      <c r="L318" s="4">
        <v>8.286</v>
      </c>
      <c r="M318" s="4">
        <v>41.625</v>
      </c>
      <c r="N318" s="4">
        <v>32.64</v>
      </c>
      <c r="O318" s="4">
        <v>1.976</v>
      </c>
      <c r="P318" s="4">
        <v>27.295</v>
      </c>
      <c r="R318" s="173">
        <f>(D318*U341)+(E318*V341)+(F318*W341)+(G318*X341)+(H318*Y341)+(I318*Z341)+(J318*AA341)+(K318*AB341)+(L318*AC341)+(M318*AD341)+(N318*AE341)+(O318*AF341)+(P318*AG341)</f>
        <v>54413782383.65598</v>
      </c>
      <c r="T318" s="2">
        <v>41298</v>
      </c>
      <c r="U318" s="6">
        <v>53970958</v>
      </c>
      <c r="V318" s="6">
        <f t="shared" si="3"/>
        <v>122724929</v>
      </c>
      <c r="W318" s="6">
        <v>47663693</v>
      </c>
      <c r="X318" s="6">
        <v>54895008</v>
      </c>
      <c r="Y318" s="6">
        <v>7108108</v>
      </c>
      <c r="Z318" s="6">
        <v>111698999</v>
      </c>
      <c r="AA318" s="6">
        <v>1561222705</v>
      </c>
      <c r="AB318" s="6">
        <v>885797264</v>
      </c>
      <c r="AC318" s="6">
        <v>356194433</v>
      </c>
      <c r="AD318" s="6">
        <v>44387915</v>
      </c>
      <c r="AE318" s="6">
        <v>125940227</v>
      </c>
      <c r="AF318" s="6">
        <v>508215</v>
      </c>
      <c r="AG318" s="6">
        <v>54788714</v>
      </c>
    </row>
    <row r="319" spans="2:33" ht="15">
      <c r="B319" s="2">
        <v>41261</v>
      </c>
      <c r="C319" s="5">
        <v>3648.63</v>
      </c>
      <c r="D319" s="52">
        <v>62.05</v>
      </c>
      <c r="E319" s="52">
        <v>29.865</v>
      </c>
      <c r="F319" s="52">
        <v>7.2</v>
      </c>
      <c r="G319" s="4">
        <v>13.5</v>
      </c>
      <c r="H319" s="4">
        <v>11.68</v>
      </c>
      <c r="I319" s="4">
        <v>0.08</v>
      </c>
      <c r="J319" s="4">
        <v>14.08</v>
      </c>
      <c r="K319" s="4">
        <v>15.29</v>
      </c>
      <c r="L319" s="4">
        <v>8.35</v>
      </c>
      <c r="M319" s="4">
        <v>40.995</v>
      </c>
      <c r="N319" s="4">
        <v>32.42</v>
      </c>
      <c r="O319" s="4">
        <v>1.957</v>
      </c>
      <c r="P319" s="4">
        <v>27.97</v>
      </c>
      <c r="R319" s="173">
        <f>(D319*U342)+(E319*V342)+(F319*W342)+(G319*X342)+(H319*Y342)+(I319*Z342)+(J319*AA342)+(K319*AB342)+(L319*AC342)+(M319*AD342)+(N319*AE342)+(O319*AF342)+(P319*AG342)</f>
        <v>54126476778.055</v>
      </c>
      <c r="T319" s="2">
        <v>41297</v>
      </c>
      <c r="U319" s="6">
        <v>53970958</v>
      </c>
      <c r="V319" s="6">
        <f t="shared" si="3"/>
        <v>122724929</v>
      </c>
      <c r="W319" s="6">
        <v>47663693</v>
      </c>
      <c r="X319" s="6">
        <v>54895008</v>
      </c>
      <c r="Y319" s="6">
        <v>7108108</v>
      </c>
      <c r="Z319" s="6">
        <v>111698999</v>
      </c>
      <c r="AA319" s="6">
        <v>1561222705</v>
      </c>
      <c r="AB319" s="6">
        <v>885797264</v>
      </c>
      <c r="AC319" s="6">
        <v>356194433</v>
      </c>
      <c r="AD319" s="6">
        <v>44387915</v>
      </c>
      <c r="AE319" s="6">
        <v>125940227</v>
      </c>
      <c r="AF319" s="6">
        <v>508215</v>
      </c>
      <c r="AG319" s="6">
        <v>54788714</v>
      </c>
    </row>
    <row r="320" spans="2:33" ht="15">
      <c r="B320" s="2">
        <v>41260</v>
      </c>
      <c r="C320" s="5">
        <v>3638.1</v>
      </c>
      <c r="D320" s="52">
        <v>61.24</v>
      </c>
      <c r="E320" s="52">
        <v>29.11</v>
      </c>
      <c r="F320" s="52">
        <v>7.243</v>
      </c>
      <c r="G320" s="4">
        <v>13.495</v>
      </c>
      <c r="H320" s="4">
        <v>11.6</v>
      </c>
      <c r="I320" s="4">
        <v>0.07</v>
      </c>
      <c r="J320" s="4">
        <v>13.815</v>
      </c>
      <c r="K320" s="4">
        <v>15.33</v>
      </c>
      <c r="L320" s="4">
        <v>8.438</v>
      </c>
      <c r="M320" s="4">
        <v>41.8</v>
      </c>
      <c r="N320" s="4">
        <v>32.47</v>
      </c>
      <c r="O320" s="4">
        <v>1.952</v>
      </c>
      <c r="P320" s="4">
        <v>27.225</v>
      </c>
      <c r="R320" s="173">
        <f>(D320*U343)+(E320*V343)+(F320*W343)+(G320*X343)+(H320*Y343)+(I320*Z343)+(J320*AA343)+(K320*AB343)+(L320*AC343)+(M320*AD343)+(N320*AE343)+(O320*AF343)+(P320*AG343)</f>
        <v>53644454539.56801</v>
      </c>
      <c r="T320" s="2">
        <v>41296</v>
      </c>
      <c r="U320" s="6">
        <v>53970958</v>
      </c>
      <c r="V320" s="6">
        <f t="shared" si="3"/>
        <v>122724929</v>
      </c>
      <c r="W320" s="6">
        <v>47663693</v>
      </c>
      <c r="X320" s="6">
        <v>54895008</v>
      </c>
      <c r="Y320" s="6">
        <v>7108108</v>
      </c>
      <c r="Z320" s="6">
        <v>111698999</v>
      </c>
      <c r="AA320" s="6">
        <v>1561222705</v>
      </c>
      <c r="AB320" s="6">
        <v>885797264</v>
      </c>
      <c r="AC320" s="6">
        <v>356194433</v>
      </c>
      <c r="AD320" s="6">
        <v>44387915</v>
      </c>
      <c r="AE320" s="6">
        <v>125940227</v>
      </c>
      <c r="AF320" s="6">
        <v>508215</v>
      </c>
      <c r="AG320" s="6">
        <v>54788714</v>
      </c>
    </row>
    <row r="321" spans="2:33" ht="15">
      <c r="B321" s="2">
        <v>41257</v>
      </c>
      <c r="C321" s="5">
        <v>3643.28</v>
      </c>
      <c r="D321" s="52">
        <v>61.36</v>
      </c>
      <c r="E321" s="52">
        <v>28.92</v>
      </c>
      <c r="F321" s="52">
        <v>7.186</v>
      </c>
      <c r="G321" s="4">
        <v>13.4</v>
      </c>
      <c r="H321" s="4">
        <v>11.55</v>
      </c>
      <c r="I321" s="4">
        <v>0.09</v>
      </c>
      <c r="J321" s="4">
        <v>13.815</v>
      </c>
      <c r="K321" s="4">
        <v>15.275</v>
      </c>
      <c r="L321" s="4">
        <v>8.5</v>
      </c>
      <c r="M321" s="4">
        <v>40.8</v>
      </c>
      <c r="N321" s="4">
        <v>32.62</v>
      </c>
      <c r="O321" s="4">
        <v>1.932</v>
      </c>
      <c r="P321" s="4">
        <v>27.35</v>
      </c>
      <c r="R321" s="173">
        <f>(D321*U344)+(E321*V344)+(F321*W344)+(G321*X344)+(H321*Y344)+(I321*Z344)+(J321*AA344)+(K321*AB344)+(L321*AC344)+(M321*AD344)+(N321*AE344)+(O321*AF344)+(P321*AG344)</f>
        <v>53576266785.662994</v>
      </c>
      <c r="T321" s="2">
        <v>41295</v>
      </c>
      <c r="U321" s="6">
        <v>53970958</v>
      </c>
      <c r="V321" s="6">
        <f t="shared" si="3"/>
        <v>122724929</v>
      </c>
      <c r="W321" s="6">
        <v>47663693</v>
      </c>
      <c r="X321" s="6">
        <v>54895008</v>
      </c>
      <c r="Y321" s="6">
        <v>7108108</v>
      </c>
      <c r="Z321" s="6">
        <v>111698999</v>
      </c>
      <c r="AA321" s="6">
        <v>1561222705</v>
      </c>
      <c r="AB321" s="6">
        <v>885797264</v>
      </c>
      <c r="AC321" s="6">
        <v>356194433</v>
      </c>
      <c r="AD321" s="6">
        <v>44387915</v>
      </c>
      <c r="AE321" s="6">
        <v>125940227</v>
      </c>
      <c r="AF321" s="6">
        <v>508215</v>
      </c>
      <c r="AG321" s="6">
        <v>54788714</v>
      </c>
    </row>
    <row r="322" spans="2:33" ht="15">
      <c r="B322" s="2">
        <v>41256</v>
      </c>
      <c r="C322" s="5">
        <v>3643.13</v>
      </c>
      <c r="D322" s="52">
        <v>61.5</v>
      </c>
      <c r="E322" s="52">
        <v>29.24</v>
      </c>
      <c r="F322" s="52">
        <v>7.189</v>
      </c>
      <c r="G322" s="4">
        <v>12.96</v>
      </c>
      <c r="H322" s="4">
        <v>11.59</v>
      </c>
      <c r="I322" s="4">
        <v>0.09</v>
      </c>
      <c r="J322" s="4">
        <v>13.81</v>
      </c>
      <c r="K322" s="4">
        <v>15.315</v>
      </c>
      <c r="L322" s="4">
        <v>8.551</v>
      </c>
      <c r="M322" s="4">
        <v>40.22</v>
      </c>
      <c r="N322" s="4">
        <v>32.7</v>
      </c>
      <c r="O322" s="4">
        <v>1.945</v>
      </c>
      <c r="P322" s="4">
        <v>27.36</v>
      </c>
      <c r="R322" s="173">
        <f>(D322*U345)+(E322*V345)+(F322*W345)+(G322*X345)+(H322*Y345)+(I322*Z345)+(J322*AA345)+(K322*AB345)+(L322*AC345)+(M322*AD345)+(N322*AE345)+(O322*AF345)+(P322*AG345)</f>
        <v>53630044623.45501</v>
      </c>
      <c r="T322" s="2">
        <v>41292</v>
      </c>
      <c r="U322" s="6">
        <v>53970958</v>
      </c>
      <c r="V322" s="6">
        <f t="shared" si="3"/>
        <v>122724929</v>
      </c>
      <c r="W322" s="6">
        <v>47663693</v>
      </c>
      <c r="X322" s="6">
        <v>54895008</v>
      </c>
      <c r="Y322" s="6">
        <v>7108108</v>
      </c>
      <c r="Z322" s="6">
        <v>111698999</v>
      </c>
      <c r="AA322" s="6">
        <v>1561222705</v>
      </c>
      <c r="AB322" s="6">
        <v>885797264</v>
      </c>
      <c r="AC322" s="6">
        <v>356194433</v>
      </c>
      <c r="AD322" s="6">
        <v>44387915</v>
      </c>
      <c r="AE322" s="6">
        <v>125940227</v>
      </c>
      <c r="AF322" s="6">
        <v>508215</v>
      </c>
      <c r="AG322" s="6">
        <v>54788714</v>
      </c>
    </row>
    <row r="323" spans="2:33" ht="15">
      <c r="B323" s="2">
        <v>41255</v>
      </c>
      <c r="C323" s="5">
        <v>3646.66</v>
      </c>
      <c r="D323" s="52">
        <v>61.7</v>
      </c>
      <c r="E323" s="52">
        <v>29.41</v>
      </c>
      <c r="F323" s="52">
        <v>7.18</v>
      </c>
      <c r="G323" s="4">
        <v>13</v>
      </c>
      <c r="H323" s="4">
        <v>11.565</v>
      </c>
      <c r="I323" s="4">
        <v>0.07</v>
      </c>
      <c r="J323" s="4">
        <v>13.885</v>
      </c>
      <c r="K323" s="4">
        <v>15.425</v>
      </c>
      <c r="L323" s="4">
        <v>8.53</v>
      </c>
      <c r="M323" s="4">
        <v>39.63</v>
      </c>
      <c r="N323" s="4">
        <v>32.475</v>
      </c>
      <c r="O323" s="4">
        <v>1.946</v>
      </c>
      <c r="P323" s="4">
        <v>27.42</v>
      </c>
      <c r="R323" s="173">
        <f>(D323*U346)+(E323*V346)+(F323*W346)+(G323*X346)+(H323*Y346)+(I323*Z346)+(J323*AA346)+(K323*AB346)+(L323*AC346)+(M323*AD346)+(N323*AE346)+(O323*AF346)+(P323*AG346)</f>
        <v>53816868926.33999</v>
      </c>
      <c r="T323" s="2">
        <v>41291</v>
      </c>
      <c r="U323" s="6">
        <v>53970958</v>
      </c>
      <c r="V323" s="6">
        <f t="shared" si="3"/>
        <v>122724929</v>
      </c>
      <c r="W323" s="6">
        <v>47663693</v>
      </c>
      <c r="X323" s="6">
        <v>54895008</v>
      </c>
      <c r="Y323" s="6">
        <v>7108108</v>
      </c>
      <c r="Z323" s="6">
        <v>111698999</v>
      </c>
      <c r="AA323" s="6">
        <v>1561222705</v>
      </c>
      <c r="AB323" s="6">
        <v>885797264</v>
      </c>
      <c r="AC323" s="6">
        <v>356194433</v>
      </c>
      <c r="AD323" s="6">
        <v>44387915</v>
      </c>
      <c r="AE323" s="6">
        <v>125940227</v>
      </c>
      <c r="AF323" s="6">
        <v>508215</v>
      </c>
      <c r="AG323" s="6">
        <v>54788714</v>
      </c>
    </row>
    <row r="324" spans="2:33" ht="15">
      <c r="B324" s="2">
        <v>41254</v>
      </c>
      <c r="C324" s="5">
        <v>3646.15</v>
      </c>
      <c r="D324" s="52">
        <v>61.69</v>
      </c>
      <c r="E324" s="52">
        <v>29.365</v>
      </c>
      <c r="F324" s="52">
        <v>7.14</v>
      </c>
      <c r="G324" s="4">
        <v>12.325</v>
      </c>
      <c r="H324" s="4">
        <v>11.48</v>
      </c>
      <c r="I324" s="4">
        <v>0.09</v>
      </c>
      <c r="J324" s="4">
        <v>14.275</v>
      </c>
      <c r="K324" s="4">
        <v>15.375</v>
      </c>
      <c r="L324" s="4">
        <v>8.399</v>
      </c>
      <c r="M324" s="4">
        <v>39.5</v>
      </c>
      <c r="N324" s="4">
        <v>32.31</v>
      </c>
      <c r="O324" s="4">
        <v>1.9</v>
      </c>
      <c r="P324" s="4">
        <v>27.56</v>
      </c>
      <c r="R324" s="173">
        <f>(D324*U347)+(E324*V347)+(F324*W347)+(G324*X347)+(H324*Y347)+(I324*Z347)+(J324*AA347)+(K324*AB347)+(L324*AC347)+(M324*AD347)+(N324*AE347)+(O324*AF347)+(P324*AG347)</f>
        <v>54272497704.326996</v>
      </c>
      <c r="T324" s="2">
        <v>41290</v>
      </c>
      <c r="U324" s="6">
        <v>53970958</v>
      </c>
      <c r="V324" s="6">
        <f t="shared" si="3"/>
        <v>122724929</v>
      </c>
      <c r="W324" s="6">
        <v>47663693</v>
      </c>
      <c r="X324" s="6">
        <v>54895008</v>
      </c>
      <c r="Y324" s="6">
        <v>7108108</v>
      </c>
      <c r="Z324" s="6">
        <v>111698999</v>
      </c>
      <c r="AA324" s="6">
        <v>1561222705</v>
      </c>
      <c r="AB324" s="6">
        <v>885797264</v>
      </c>
      <c r="AC324" s="6">
        <v>356194433</v>
      </c>
      <c r="AD324" s="6">
        <v>44387915</v>
      </c>
      <c r="AE324" s="6">
        <v>125940227</v>
      </c>
      <c r="AF324" s="6">
        <v>508215</v>
      </c>
      <c r="AG324" s="6">
        <v>54788714</v>
      </c>
    </row>
    <row r="325" spans="2:33" ht="15">
      <c r="B325" s="2">
        <v>41253</v>
      </c>
      <c r="C325" s="5">
        <v>3612.1</v>
      </c>
      <c r="D325" s="52">
        <v>60.57</v>
      </c>
      <c r="E325" s="52">
        <v>29.66</v>
      </c>
      <c r="F325" s="52">
        <v>7.121</v>
      </c>
      <c r="G325" s="4">
        <v>12.23</v>
      </c>
      <c r="H325" s="4">
        <v>11.4</v>
      </c>
      <c r="I325" s="4">
        <v>0.09</v>
      </c>
      <c r="J325" s="4">
        <v>14.145</v>
      </c>
      <c r="K325" s="4">
        <v>15.1</v>
      </c>
      <c r="L325" s="4">
        <v>8.215</v>
      </c>
      <c r="M325" s="4">
        <v>38.95</v>
      </c>
      <c r="N325" s="4">
        <v>32.385</v>
      </c>
      <c r="O325" s="4">
        <v>1.892</v>
      </c>
      <c r="P325" s="4">
        <v>27.795</v>
      </c>
      <c r="R325" s="173">
        <f>(D325*U348)+(E325*V348)+(F325*W348)+(G325*X348)+(H325*Y348)+(I325*Z348)+(J325*AA348)+(K325*AB348)+(L325*AC348)+(M325*AD348)+(N325*AE348)+(O325*AF348)+(P325*AG348)</f>
        <v>53727375271.77799</v>
      </c>
      <c r="T325" s="2">
        <v>41289</v>
      </c>
      <c r="U325" s="6">
        <v>53970958</v>
      </c>
      <c r="V325" s="6">
        <f t="shared" si="3"/>
        <v>122724929</v>
      </c>
      <c r="W325" s="6">
        <v>47663693</v>
      </c>
      <c r="X325" s="6">
        <v>54895008</v>
      </c>
      <c r="Y325" s="6">
        <v>7108108</v>
      </c>
      <c r="Z325" s="6">
        <v>111698999</v>
      </c>
      <c r="AA325" s="6">
        <v>1561222705</v>
      </c>
      <c r="AB325" s="6">
        <v>885797264</v>
      </c>
      <c r="AC325" s="6">
        <v>356194433</v>
      </c>
      <c r="AD325" s="6">
        <v>44387915</v>
      </c>
      <c r="AE325" s="6">
        <v>125940227</v>
      </c>
      <c r="AF325" s="6">
        <v>508215</v>
      </c>
      <c r="AG325" s="6">
        <v>54788714</v>
      </c>
    </row>
    <row r="326" spans="2:33" ht="15">
      <c r="B326" s="2">
        <v>41250</v>
      </c>
      <c r="C326" s="5">
        <v>3605.61</v>
      </c>
      <c r="D326" s="52">
        <v>60.67</v>
      </c>
      <c r="E326" s="52">
        <v>29.795</v>
      </c>
      <c r="F326" s="52">
        <v>7.11</v>
      </c>
      <c r="G326" s="4">
        <v>12.52</v>
      </c>
      <c r="H326" s="4">
        <v>11.475</v>
      </c>
      <c r="I326" s="4">
        <v>0.09</v>
      </c>
      <c r="J326" s="4">
        <v>13.92</v>
      </c>
      <c r="K326" s="4">
        <v>15.21</v>
      </c>
      <c r="L326" s="4">
        <v>8.17</v>
      </c>
      <c r="M326" s="4">
        <v>38.415</v>
      </c>
      <c r="N326" s="4">
        <v>32.245</v>
      </c>
      <c r="O326" s="4">
        <v>1.922</v>
      </c>
      <c r="P326" s="4">
        <v>27.9</v>
      </c>
      <c r="R326" s="173">
        <f>(D326*U349)+(E326*V349)+(F326*W349)+(G326*X349)+(H326*Y349)+(I326*Z349)+(J326*AA349)+(K326*AB349)+(L326*AC349)+(M326*AD349)+(N326*AE349)+(O326*AF349)+(P326*AG349)</f>
        <v>53459791328.835</v>
      </c>
      <c r="T326" s="2">
        <v>41288</v>
      </c>
      <c r="U326" s="6">
        <v>53970958</v>
      </c>
      <c r="V326" s="6">
        <f t="shared" si="3"/>
        <v>122724929</v>
      </c>
      <c r="W326" s="6">
        <v>47663693</v>
      </c>
      <c r="X326" s="6">
        <v>54895008</v>
      </c>
      <c r="Y326" s="6">
        <v>7108108</v>
      </c>
      <c r="Z326" s="6">
        <v>111698999</v>
      </c>
      <c r="AA326" s="6">
        <v>1561222705</v>
      </c>
      <c r="AB326" s="6">
        <v>885797264</v>
      </c>
      <c r="AC326" s="6">
        <v>356194433</v>
      </c>
      <c r="AD326" s="6">
        <v>44387915</v>
      </c>
      <c r="AE326" s="6">
        <v>125940227</v>
      </c>
      <c r="AF326" s="6">
        <v>508215</v>
      </c>
      <c r="AG326" s="6">
        <v>54788714</v>
      </c>
    </row>
    <row r="327" spans="2:33" ht="15">
      <c r="B327" s="2">
        <v>41249</v>
      </c>
      <c r="C327" s="5">
        <v>3601.65</v>
      </c>
      <c r="D327" s="52">
        <v>60.58</v>
      </c>
      <c r="E327" s="52">
        <v>29.4</v>
      </c>
      <c r="F327" s="52">
        <v>7.15</v>
      </c>
      <c r="G327" s="4">
        <v>12.53</v>
      </c>
      <c r="H327" s="4">
        <v>11.465</v>
      </c>
      <c r="I327" s="4">
        <v>0.1</v>
      </c>
      <c r="J327" s="4">
        <v>13.66</v>
      </c>
      <c r="K327" s="4">
        <v>15.285</v>
      </c>
      <c r="L327" s="4">
        <v>8.273</v>
      </c>
      <c r="M327" s="4">
        <v>38.4</v>
      </c>
      <c r="N327" s="4">
        <v>31.655</v>
      </c>
      <c r="O327" s="4">
        <v>1.927</v>
      </c>
      <c r="P327" s="4">
        <v>27.885</v>
      </c>
      <c r="R327" s="173">
        <f>(D327*U350)+(E327*V350)+(F327*W350)+(G327*X350)+(H327*Y350)+(I327*Z350)+(J327*AA350)+(K327*AB350)+(L327*AC350)+(M327*AD350)+(N327*AE350)+(O327*AF350)+(P327*AG350)</f>
        <v>52832016653.409</v>
      </c>
      <c r="T327" s="2">
        <v>41285</v>
      </c>
      <c r="U327" s="6">
        <v>53970958</v>
      </c>
      <c r="V327" s="6">
        <f t="shared" si="3"/>
        <v>122724929</v>
      </c>
      <c r="W327" s="6">
        <v>47663693</v>
      </c>
      <c r="X327" s="6">
        <v>54895008</v>
      </c>
      <c r="Y327" s="6">
        <v>7108108</v>
      </c>
      <c r="Z327" s="6">
        <v>111698999</v>
      </c>
      <c r="AA327" s="6">
        <v>1561222705</v>
      </c>
      <c r="AB327" s="6">
        <v>885797264</v>
      </c>
      <c r="AC327" s="6">
        <v>356194433</v>
      </c>
      <c r="AD327" s="6">
        <v>44387915</v>
      </c>
      <c r="AE327" s="6">
        <v>125940227</v>
      </c>
      <c r="AF327" s="6">
        <v>508215</v>
      </c>
      <c r="AG327" s="6">
        <v>54788714</v>
      </c>
    </row>
    <row r="328" spans="2:33" ht="15">
      <c r="B328" s="2">
        <v>41248</v>
      </c>
      <c r="C328" s="5">
        <v>3590.5</v>
      </c>
      <c r="D328" s="52">
        <v>59.5</v>
      </c>
      <c r="E328" s="52">
        <v>27.23</v>
      </c>
      <c r="F328" s="52">
        <v>7.041</v>
      </c>
      <c r="G328" s="4">
        <v>12.485</v>
      </c>
      <c r="H328" s="4">
        <v>11.43</v>
      </c>
      <c r="I328" s="4">
        <v>0.1</v>
      </c>
      <c r="J328" s="4">
        <v>14.08</v>
      </c>
      <c r="K328" s="4">
        <v>17.24</v>
      </c>
      <c r="L328" s="4">
        <v>8.424</v>
      </c>
      <c r="M328" s="4">
        <v>37.92</v>
      </c>
      <c r="N328" s="4">
        <v>31.735</v>
      </c>
      <c r="O328" s="4">
        <v>1.881</v>
      </c>
      <c r="P328" s="4">
        <v>27.725</v>
      </c>
      <c r="R328" s="173">
        <f>(D328*U351)+(E328*V351)+(F328*W351)+(G328*X351)+(H328*Y351)+(I328*Z351)+(J328*AA351)+(K328*AB351)+(L328*AC351)+(M328*AD351)+(N328*AE351)+(O328*AF351)+(P328*AG351)</f>
        <v>54921428483.00001</v>
      </c>
      <c r="T328" s="2">
        <v>41284</v>
      </c>
      <c r="U328" s="6">
        <v>53970958</v>
      </c>
      <c r="V328" s="6">
        <f t="shared" si="3"/>
        <v>122724929</v>
      </c>
      <c r="W328" s="6">
        <v>47663693</v>
      </c>
      <c r="X328" s="6">
        <v>54895008</v>
      </c>
      <c r="Y328" s="6">
        <v>7108108</v>
      </c>
      <c r="Z328" s="6">
        <v>111698999</v>
      </c>
      <c r="AA328" s="6">
        <v>1561222705</v>
      </c>
      <c r="AB328" s="6">
        <v>885797264</v>
      </c>
      <c r="AC328" s="6">
        <v>356194433</v>
      </c>
      <c r="AD328" s="6">
        <v>44387915</v>
      </c>
      <c r="AE328" s="6">
        <v>125940227</v>
      </c>
      <c r="AF328" s="6">
        <v>508215</v>
      </c>
      <c r="AG328" s="6">
        <v>54788714</v>
      </c>
    </row>
    <row r="329" spans="2:33" ht="15">
      <c r="B329" s="2">
        <v>41247</v>
      </c>
      <c r="C329" s="5">
        <v>3580.48</v>
      </c>
      <c r="D329" s="52">
        <v>58.56</v>
      </c>
      <c r="E329" s="52">
        <v>26.575</v>
      </c>
      <c r="F329" s="52">
        <v>7.082</v>
      </c>
      <c r="G329" s="4">
        <v>12.79</v>
      </c>
      <c r="H329" s="4">
        <v>11.305</v>
      </c>
      <c r="I329" s="4">
        <v>0.09</v>
      </c>
      <c r="J329" s="4">
        <v>13.97</v>
      </c>
      <c r="K329" s="4">
        <v>17.45</v>
      </c>
      <c r="L329" s="4">
        <v>8.191</v>
      </c>
      <c r="M329" s="4">
        <v>37.51</v>
      </c>
      <c r="N329" s="4">
        <v>31.555</v>
      </c>
      <c r="O329" s="4">
        <v>1.917</v>
      </c>
      <c r="P329" s="4">
        <v>27.75</v>
      </c>
      <c r="R329" s="173">
        <f>(D329*U352)+(E329*V352)+(F329*W352)+(G329*X352)+(H329*Y352)+(I329*Z352)+(J329*AA352)+(K329*AB352)+(L329*AC352)+(M329*AD352)+(N329*AE352)+(O329*AF352)+(P329*AG352)</f>
        <v>54693959317.184006</v>
      </c>
      <c r="T329" s="2">
        <v>41283</v>
      </c>
      <c r="U329" s="6">
        <v>53970958</v>
      </c>
      <c r="V329" s="6">
        <f t="shared" si="3"/>
        <v>122724929</v>
      </c>
      <c r="W329" s="6">
        <v>47663693</v>
      </c>
      <c r="X329" s="6">
        <v>54895008</v>
      </c>
      <c r="Y329" s="6">
        <v>7108108</v>
      </c>
      <c r="Z329" s="6">
        <v>111698999</v>
      </c>
      <c r="AA329" s="6">
        <v>1561222705</v>
      </c>
      <c r="AB329" s="6">
        <v>885797264</v>
      </c>
      <c r="AC329" s="6">
        <v>356194433</v>
      </c>
      <c r="AD329" s="6">
        <v>44387915</v>
      </c>
      <c r="AE329" s="6">
        <v>125940227</v>
      </c>
      <c r="AF329" s="6">
        <v>508215</v>
      </c>
      <c r="AG329" s="6">
        <v>54788714</v>
      </c>
    </row>
    <row r="330" spans="2:33" ht="15">
      <c r="B330" s="2">
        <v>41246</v>
      </c>
      <c r="C330" s="5">
        <v>3566.59</v>
      </c>
      <c r="D330" s="52">
        <v>59.25</v>
      </c>
      <c r="E330" s="52">
        <v>26.445</v>
      </c>
      <c r="F330" s="52">
        <v>7.063</v>
      </c>
      <c r="G330" s="4">
        <v>12.975</v>
      </c>
      <c r="H330" s="4">
        <v>11.23</v>
      </c>
      <c r="I330" s="4">
        <v>0.09</v>
      </c>
      <c r="J330" s="4">
        <v>14.295</v>
      </c>
      <c r="K330" s="4">
        <v>17.45</v>
      </c>
      <c r="L330" s="4">
        <v>8.12</v>
      </c>
      <c r="M330" s="4">
        <v>37.945</v>
      </c>
      <c r="N330" s="4">
        <v>31.69</v>
      </c>
      <c r="O330" s="4">
        <v>1.884</v>
      </c>
      <c r="P330" s="4">
        <v>27.94</v>
      </c>
      <c r="R330" s="173">
        <f>(D330*U353)+(E330*V353)+(F330*W353)+(G330*X353)+(H330*Y353)+(I330*Z353)+(J330*AA353)+(K330*AB353)+(L330*AC353)+(M330*AD353)+(N330*AE353)+(O330*AF353)+(P330*AG353)</f>
        <v>55249829802.599</v>
      </c>
      <c r="T330" s="2">
        <v>41282</v>
      </c>
      <c r="U330" s="6">
        <v>53970958</v>
      </c>
      <c r="V330" s="6">
        <f t="shared" si="3"/>
        <v>122724929</v>
      </c>
      <c r="W330" s="6">
        <v>47663693</v>
      </c>
      <c r="X330" s="6">
        <v>54895008</v>
      </c>
      <c r="Y330" s="6">
        <v>7108108</v>
      </c>
      <c r="Z330" s="6">
        <v>111698999</v>
      </c>
      <c r="AA330" s="6">
        <v>1561222705</v>
      </c>
      <c r="AB330" s="6">
        <v>885797264</v>
      </c>
      <c r="AC330" s="6">
        <v>356194433</v>
      </c>
      <c r="AD330" s="6">
        <v>44387915</v>
      </c>
      <c r="AE330" s="6">
        <v>125940227</v>
      </c>
      <c r="AF330" s="6">
        <v>508215</v>
      </c>
      <c r="AG330" s="6">
        <v>54788714</v>
      </c>
    </row>
    <row r="331" spans="2:33" ht="15">
      <c r="B331" s="2">
        <v>41243</v>
      </c>
      <c r="C331" s="5">
        <v>3557.28</v>
      </c>
      <c r="D331" s="52">
        <v>59.33</v>
      </c>
      <c r="E331" s="52">
        <v>25.89</v>
      </c>
      <c r="F331" s="52">
        <v>7.048</v>
      </c>
      <c r="G331" s="4">
        <v>12.95</v>
      </c>
      <c r="H331" s="4">
        <v>11.2</v>
      </c>
      <c r="I331" s="4">
        <v>0.09</v>
      </c>
      <c r="J331" s="4">
        <v>14.115</v>
      </c>
      <c r="K331" s="4">
        <v>17.295</v>
      </c>
      <c r="L331" s="4">
        <v>8.139</v>
      </c>
      <c r="M331" s="4">
        <v>38.455</v>
      </c>
      <c r="N331" s="4">
        <v>31.49</v>
      </c>
      <c r="O331" s="4">
        <v>1.907</v>
      </c>
      <c r="P331" s="4">
        <v>27.655</v>
      </c>
      <c r="R331" s="173">
        <f>(D331*U354)+(E331*V354)+(F331*W354)+(G331*X354)+(H331*Y354)+(I331*Z354)+(J331*AA354)+(K331*AB354)+(L331*AC354)+(M331*AD354)+(N331*AE354)+(O331*AF354)+(P331*AG354)</f>
        <v>54754428058.145996</v>
      </c>
      <c r="T331" s="2">
        <v>41281</v>
      </c>
      <c r="U331" s="6">
        <v>53970958</v>
      </c>
      <c r="V331" s="6">
        <f t="shared" si="3"/>
        <v>122724929</v>
      </c>
      <c r="W331" s="6">
        <v>47663693</v>
      </c>
      <c r="X331" s="6">
        <v>54895008</v>
      </c>
      <c r="Y331" s="6">
        <v>7108108</v>
      </c>
      <c r="Z331" s="6">
        <v>111698999</v>
      </c>
      <c r="AA331" s="6">
        <v>1561222705</v>
      </c>
      <c r="AB331" s="6">
        <v>885797264</v>
      </c>
      <c r="AC331" s="6">
        <v>356194433</v>
      </c>
      <c r="AD331" s="6">
        <v>44387915</v>
      </c>
      <c r="AE331" s="6">
        <v>125940227</v>
      </c>
      <c r="AF331" s="6">
        <v>508215</v>
      </c>
      <c r="AG331" s="6">
        <v>54788714</v>
      </c>
    </row>
    <row r="332" spans="2:33" ht="15">
      <c r="B332" s="2">
        <v>41242</v>
      </c>
      <c r="C332" s="5">
        <v>3568.88</v>
      </c>
      <c r="D332" s="52">
        <v>58.46</v>
      </c>
      <c r="E332" s="52">
        <v>25.295</v>
      </c>
      <c r="F332" s="52">
        <v>7.218</v>
      </c>
      <c r="G332" s="4">
        <v>12.85</v>
      </c>
      <c r="H332" s="4">
        <v>11.475</v>
      </c>
      <c r="I332" s="4">
        <v>0.11</v>
      </c>
      <c r="J332" s="4">
        <v>14.13</v>
      </c>
      <c r="K332" s="4">
        <v>17.385</v>
      </c>
      <c r="L332" s="4">
        <v>8.294</v>
      </c>
      <c r="M332" s="4">
        <v>37.93</v>
      </c>
      <c r="N332" s="4">
        <v>31.315</v>
      </c>
      <c r="O332" s="4">
        <v>1.902</v>
      </c>
      <c r="P332" s="4">
        <v>27.59</v>
      </c>
      <c r="R332" s="173">
        <f>(D332*U355)+(E332*V355)+(F332*W355)+(G332*X355)+(H332*Y355)+(I332*Z355)+(J332*AA355)+(K332*AB355)+(L332*AC355)+(M332*AD355)+(N332*AE355)+(O332*AF355)+(P332*AG355)</f>
        <v>54752288298.386</v>
      </c>
      <c r="T332" s="2">
        <v>41278</v>
      </c>
      <c r="U332" s="6">
        <v>53970958</v>
      </c>
      <c r="V332" s="6">
        <f t="shared" si="3"/>
        <v>122724929</v>
      </c>
      <c r="W332" s="6">
        <v>47663693</v>
      </c>
      <c r="X332" s="6">
        <v>54895008</v>
      </c>
      <c r="Y332" s="6">
        <v>7108108</v>
      </c>
      <c r="Z332" s="6">
        <v>111698999</v>
      </c>
      <c r="AA332" s="6">
        <v>1561222705</v>
      </c>
      <c r="AB332" s="6">
        <v>885797264</v>
      </c>
      <c r="AC332" s="6">
        <v>356194433</v>
      </c>
      <c r="AD332" s="6">
        <v>44387915</v>
      </c>
      <c r="AE332" s="6">
        <v>125940227</v>
      </c>
      <c r="AF332" s="6">
        <v>508215</v>
      </c>
      <c r="AG332" s="6">
        <v>54788714</v>
      </c>
    </row>
    <row r="333" spans="2:33" ht="15">
      <c r="B333" s="2">
        <v>41241</v>
      </c>
      <c r="C333" s="5">
        <v>3515.19</v>
      </c>
      <c r="D333" s="52">
        <v>58.14</v>
      </c>
      <c r="E333" s="52">
        <v>24.805</v>
      </c>
      <c r="F333" s="52">
        <v>7.152</v>
      </c>
      <c r="G333" s="4">
        <v>12.62</v>
      </c>
      <c r="H333" s="4">
        <v>11</v>
      </c>
      <c r="I333" s="4">
        <v>0.1</v>
      </c>
      <c r="J333" s="4">
        <v>14.27</v>
      </c>
      <c r="K333" s="4">
        <v>16.92</v>
      </c>
      <c r="L333" s="4">
        <v>7.938</v>
      </c>
      <c r="M333" s="4">
        <v>37.24</v>
      </c>
      <c r="N333" s="4">
        <v>30.965</v>
      </c>
      <c r="O333" s="4">
        <v>1.89</v>
      </c>
      <c r="P333" s="4">
        <v>27.265</v>
      </c>
      <c r="R333" s="173">
        <f>(D333*U356)+(E333*V356)+(F333*W356)+(G333*X356)+(H333*Y356)+(I333*Z356)+(J333*AA356)+(K333*AB356)+(L333*AC356)+(M333*AD356)+(N333*AE356)+(O333*AF356)+(P333*AG356)</f>
        <v>54245627835.18</v>
      </c>
      <c r="T333" s="2">
        <v>41277</v>
      </c>
      <c r="U333" s="6">
        <v>53970958</v>
      </c>
      <c r="V333" s="6">
        <f t="shared" si="3"/>
        <v>122724929</v>
      </c>
      <c r="W333" s="6">
        <v>47663693</v>
      </c>
      <c r="X333" s="6">
        <v>54895008</v>
      </c>
      <c r="Y333" s="6">
        <v>7108108</v>
      </c>
      <c r="Z333" s="6">
        <v>111698999</v>
      </c>
      <c r="AA333" s="6">
        <v>1561222705</v>
      </c>
      <c r="AB333" s="6">
        <v>885797264</v>
      </c>
      <c r="AC333" s="6">
        <v>356194433</v>
      </c>
      <c r="AD333" s="6">
        <v>44387915</v>
      </c>
      <c r="AE333" s="6">
        <v>125940227</v>
      </c>
      <c r="AF333" s="6">
        <v>508215</v>
      </c>
      <c r="AG333" s="6">
        <v>54788714</v>
      </c>
    </row>
    <row r="334" spans="2:33" ht="15">
      <c r="B334" s="2">
        <v>41240</v>
      </c>
      <c r="C334" s="5">
        <v>3502.13</v>
      </c>
      <c r="D334" s="52">
        <v>58.29</v>
      </c>
      <c r="E334" s="52">
        <v>24.385</v>
      </c>
      <c r="F334" s="52">
        <v>7.214</v>
      </c>
      <c r="G334" s="4">
        <v>12.72</v>
      </c>
      <c r="H334" s="4">
        <v>11</v>
      </c>
      <c r="I334" s="4">
        <v>0.09</v>
      </c>
      <c r="J334" s="4">
        <v>14.39</v>
      </c>
      <c r="K334" s="4">
        <v>16.785</v>
      </c>
      <c r="L334" s="4">
        <v>8.007</v>
      </c>
      <c r="M334" s="4">
        <v>38</v>
      </c>
      <c r="N334" s="4">
        <v>30.65</v>
      </c>
      <c r="O334" s="4">
        <v>1.888</v>
      </c>
      <c r="P334" s="4">
        <v>27.125</v>
      </c>
      <c r="R334" s="173">
        <f>(D334*U357)+(E334*V357)+(F334*W357)+(G334*X357)+(H334*Y357)+(I334*Z357)+(J334*AA357)+(K334*AB357)+(L334*AC357)+(M334*AD357)+(N334*AE357)+(O334*AF357)+(P334*AG357)</f>
        <v>54286649344.918</v>
      </c>
      <c r="T334" s="2">
        <v>41276</v>
      </c>
      <c r="U334" s="6">
        <v>53970958</v>
      </c>
      <c r="V334" s="6">
        <f t="shared" si="3"/>
        <v>122724929</v>
      </c>
      <c r="W334" s="6">
        <v>47663693</v>
      </c>
      <c r="X334" s="6">
        <v>54895008</v>
      </c>
      <c r="Y334" s="6">
        <v>7108108</v>
      </c>
      <c r="Z334" s="6">
        <v>111698999</v>
      </c>
      <c r="AA334" s="6">
        <v>1561222705</v>
      </c>
      <c r="AB334" s="6">
        <v>885797264</v>
      </c>
      <c r="AC334" s="6">
        <v>356194433</v>
      </c>
      <c r="AD334" s="6">
        <v>44387915</v>
      </c>
      <c r="AE334" s="6">
        <v>125940227</v>
      </c>
      <c r="AF334" s="6">
        <v>508215</v>
      </c>
      <c r="AG334" s="6">
        <v>54788714</v>
      </c>
    </row>
    <row r="335" spans="2:33" ht="15">
      <c r="B335" s="2">
        <v>41239</v>
      </c>
      <c r="C335" s="5">
        <v>3500.94</v>
      </c>
      <c r="D335" s="52">
        <v>59</v>
      </c>
      <c r="E335" s="52">
        <v>24.565</v>
      </c>
      <c r="F335" s="52">
        <v>7.196</v>
      </c>
      <c r="G335" s="4">
        <v>12.77</v>
      </c>
      <c r="H335" s="4">
        <v>11</v>
      </c>
      <c r="I335" s="4">
        <v>0.11</v>
      </c>
      <c r="J335" s="4">
        <v>14.675</v>
      </c>
      <c r="K335" s="4">
        <v>17.06</v>
      </c>
      <c r="L335" s="4">
        <v>8.17</v>
      </c>
      <c r="M335" s="4">
        <v>37.805</v>
      </c>
      <c r="N335" s="4">
        <v>30.655</v>
      </c>
      <c r="O335" s="4">
        <v>1.93</v>
      </c>
      <c r="P335" s="4">
        <v>26.81</v>
      </c>
      <c r="R335" s="173">
        <f>(D335*U358)+(E335*V358)+(F335*W358)+(G335*X358)+(H335*Y358)+(I335*Z358)+(J335*AA358)+(K335*AB358)+(L335*AC358)+(M335*AD358)+(N335*AE358)+(O335*AF358)+(P335*AG358)</f>
        <v>55071723844.707985</v>
      </c>
      <c r="T335" s="2">
        <v>41274</v>
      </c>
      <c r="U335" s="6">
        <v>53970958</v>
      </c>
      <c r="V335" s="6">
        <f t="shared" si="3"/>
        <v>122724929</v>
      </c>
      <c r="W335" s="6">
        <v>47663693</v>
      </c>
      <c r="X335" s="6">
        <v>54895008</v>
      </c>
      <c r="Y335" s="6">
        <v>7108108</v>
      </c>
      <c r="Z335" s="6">
        <v>111698999</v>
      </c>
      <c r="AA335" s="6">
        <v>1561222705</v>
      </c>
      <c r="AB335" s="6">
        <v>885797264</v>
      </c>
      <c r="AC335" s="6">
        <v>356194433</v>
      </c>
      <c r="AD335" s="6">
        <v>44387915</v>
      </c>
      <c r="AE335" s="6">
        <v>125940227</v>
      </c>
      <c r="AF335" s="6">
        <v>508215</v>
      </c>
      <c r="AG335" s="6">
        <v>54788714</v>
      </c>
    </row>
    <row r="336" spans="2:33" ht="15">
      <c r="B336" s="2">
        <v>41236</v>
      </c>
      <c r="C336" s="5">
        <v>3528.8</v>
      </c>
      <c r="D336" s="52">
        <v>59.86</v>
      </c>
      <c r="E336" s="52">
        <v>24.895</v>
      </c>
      <c r="F336" s="52">
        <v>6.854</v>
      </c>
      <c r="G336" s="4">
        <v>12.955</v>
      </c>
      <c r="H336" s="4">
        <v>11.06</v>
      </c>
      <c r="I336" s="4">
        <v>0.11</v>
      </c>
      <c r="J336" s="4">
        <v>14.73</v>
      </c>
      <c r="K336" s="4">
        <v>17.18</v>
      </c>
      <c r="L336" s="4">
        <v>8.251</v>
      </c>
      <c r="M336" s="4">
        <v>38.19</v>
      </c>
      <c r="N336" s="4">
        <v>31</v>
      </c>
      <c r="O336" s="4">
        <v>1.961</v>
      </c>
      <c r="P336" s="4">
        <v>26.91</v>
      </c>
      <c r="R336" s="173">
        <f>(D336*U359)+(E336*V359)+(F336*W359)+(G336*X359)+(H336*Y359)+(I336*Z359)+(J336*AA359)+(K336*AB359)+(L336*AC359)+(M336*AD359)+(N336*AE359)+(O336*AF359)+(P336*AG359)</f>
        <v>55437023770.63</v>
      </c>
      <c r="T336" s="2">
        <v>41271</v>
      </c>
      <c r="U336" s="6">
        <v>53970958</v>
      </c>
      <c r="V336" s="6">
        <f t="shared" si="3"/>
        <v>122724929</v>
      </c>
      <c r="W336" s="6">
        <v>47663693</v>
      </c>
      <c r="X336" s="6">
        <v>54895008</v>
      </c>
      <c r="Y336" s="6">
        <v>7108108</v>
      </c>
      <c r="Z336" s="6">
        <v>111698999</v>
      </c>
      <c r="AA336" s="6">
        <v>1561222705</v>
      </c>
      <c r="AB336" s="6">
        <v>885797264</v>
      </c>
      <c r="AC336" s="6">
        <v>356194433</v>
      </c>
      <c r="AD336" s="6">
        <v>44387915</v>
      </c>
      <c r="AE336" s="6">
        <v>125940227</v>
      </c>
      <c r="AF336" s="6">
        <v>508215</v>
      </c>
      <c r="AG336" s="6">
        <v>54788714</v>
      </c>
    </row>
    <row r="337" spans="2:33" ht="15">
      <c r="B337" s="2">
        <v>41235</v>
      </c>
      <c r="C337" s="5">
        <v>3498.22</v>
      </c>
      <c r="D337" s="52">
        <v>59.39</v>
      </c>
      <c r="E337" s="52">
        <v>25.24</v>
      </c>
      <c r="F337" s="52">
        <v>6.78</v>
      </c>
      <c r="G337" s="4">
        <v>13.05</v>
      </c>
      <c r="H337" s="4">
        <v>10.9</v>
      </c>
      <c r="I337" s="4">
        <v>0.1</v>
      </c>
      <c r="J337" s="4">
        <v>14.085</v>
      </c>
      <c r="K337" s="4">
        <v>17.025</v>
      </c>
      <c r="L337" s="4">
        <v>8.233</v>
      </c>
      <c r="M337" s="4">
        <v>37.87</v>
      </c>
      <c r="N337" s="4">
        <v>30.805</v>
      </c>
      <c r="O337" s="4">
        <v>1.96</v>
      </c>
      <c r="P337" s="4">
        <v>26.84</v>
      </c>
      <c r="R337" s="173">
        <f>(D337*U360)+(E337*V360)+(F337*W360)+(G337*X360)+(H337*Y360)+(I337*Z360)+(J337*AA360)+(K337*AB360)+(L337*AC360)+(M337*AD360)+(N337*AE360)+(O337*AF360)+(P337*AG360)</f>
        <v>54258622741.52901</v>
      </c>
      <c r="T337" s="2">
        <v>41270</v>
      </c>
      <c r="U337" s="6">
        <v>53970958</v>
      </c>
      <c r="V337" s="6">
        <f t="shared" si="3"/>
        <v>122724929</v>
      </c>
      <c r="W337" s="6">
        <v>47663693</v>
      </c>
      <c r="X337" s="6">
        <v>54895008</v>
      </c>
      <c r="Y337" s="6">
        <v>7108108</v>
      </c>
      <c r="Z337" s="6">
        <v>111698999</v>
      </c>
      <c r="AA337" s="6">
        <v>1561222705</v>
      </c>
      <c r="AB337" s="6">
        <v>885797264</v>
      </c>
      <c r="AC337" s="6">
        <v>356194433</v>
      </c>
      <c r="AD337" s="6">
        <v>44387915</v>
      </c>
      <c r="AE337" s="6">
        <v>125940227</v>
      </c>
      <c r="AF337" s="6">
        <v>508215</v>
      </c>
      <c r="AG337" s="6">
        <v>54788714</v>
      </c>
    </row>
    <row r="338" spans="2:33" ht="15">
      <c r="B338" s="2">
        <v>41234</v>
      </c>
      <c r="C338" s="5">
        <v>3477.36</v>
      </c>
      <c r="D338" s="52">
        <v>58.17</v>
      </c>
      <c r="E338" s="52">
        <v>25.405</v>
      </c>
      <c r="F338" s="52">
        <v>6.607</v>
      </c>
      <c r="G338" s="4">
        <v>12.745</v>
      </c>
      <c r="H338" s="4">
        <v>10.77</v>
      </c>
      <c r="I338" s="4">
        <v>0.11</v>
      </c>
      <c r="J338" s="4">
        <v>13.98</v>
      </c>
      <c r="K338" s="4">
        <v>16.89</v>
      </c>
      <c r="L338" s="4">
        <v>8.234</v>
      </c>
      <c r="M338" s="4">
        <v>37.15</v>
      </c>
      <c r="N338" s="4">
        <v>30.66</v>
      </c>
      <c r="O338" s="4">
        <v>1.89</v>
      </c>
      <c r="P338" s="4">
        <v>26.43</v>
      </c>
      <c r="R338" s="173">
        <f>(D338*U361)+(E338*V361)+(F338*W361)+(G338*X361)+(H338*Y361)+(I338*Z361)+(J338*AA361)+(K338*AB361)+(L338*AC361)+(M338*AD361)+(N338*AE361)+(O338*AF361)+(P338*AG361)</f>
        <v>53837210200.683</v>
      </c>
      <c r="T338" s="2">
        <v>41267</v>
      </c>
      <c r="U338" s="6">
        <v>53970958</v>
      </c>
      <c r="V338" s="6">
        <f t="shared" si="3"/>
        <v>122724929</v>
      </c>
      <c r="W338" s="6">
        <v>47663693</v>
      </c>
      <c r="X338" s="6">
        <v>54895008</v>
      </c>
      <c r="Y338" s="6">
        <v>7108108</v>
      </c>
      <c r="Z338" s="6">
        <v>111698999</v>
      </c>
      <c r="AA338" s="6">
        <v>1561222705</v>
      </c>
      <c r="AB338" s="6">
        <v>885797264</v>
      </c>
      <c r="AC338" s="6">
        <v>356194433</v>
      </c>
      <c r="AD338" s="6">
        <v>44387915</v>
      </c>
      <c r="AE338" s="6">
        <v>125940227</v>
      </c>
      <c r="AF338" s="6">
        <v>508215</v>
      </c>
      <c r="AG338" s="6">
        <v>54788714</v>
      </c>
    </row>
    <row r="339" spans="2:33" ht="15">
      <c r="B339" s="2">
        <v>41233</v>
      </c>
      <c r="C339" s="5">
        <v>3462.06</v>
      </c>
      <c r="D339" s="52">
        <v>58.52</v>
      </c>
      <c r="E339" s="52">
        <v>25.485</v>
      </c>
      <c r="F339" s="52">
        <v>6.828</v>
      </c>
      <c r="G339" s="4">
        <v>12.5</v>
      </c>
      <c r="H339" s="4">
        <v>10.555</v>
      </c>
      <c r="I339" s="4">
        <v>0.1</v>
      </c>
      <c r="J339" s="4">
        <v>14.065</v>
      </c>
      <c r="K339" s="4">
        <v>16.61</v>
      </c>
      <c r="L339" s="4">
        <v>8.1</v>
      </c>
      <c r="M339" s="4">
        <v>35.905</v>
      </c>
      <c r="N339" s="4">
        <v>30.525</v>
      </c>
      <c r="O339" s="4">
        <v>1.882</v>
      </c>
      <c r="P339" s="4">
        <v>26.635</v>
      </c>
      <c r="R339" s="173">
        <f>(D339*U362)+(E339*V362)+(F339*W362)+(G339*X362)+(H339*Y362)+(I339*Z362)+(J339*AA362)+(K339*AB362)+(L339*AC362)+(M339*AD362)+(N339*AE362)+(O339*AF362)+(P339*AG362)</f>
        <v>53640157207.888</v>
      </c>
      <c r="T339" s="2">
        <v>41264</v>
      </c>
      <c r="U339" s="6">
        <v>53970958</v>
      </c>
      <c r="V339" s="6">
        <f t="shared" si="3"/>
        <v>122724929</v>
      </c>
      <c r="W339" s="6">
        <v>47663693</v>
      </c>
      <c r="X339" s="6">
        <v>54895008</v>
      </c>
      <c r="Y339" s="6">
        <v>7108108</v>
      </c>
      <c r="Z339" s="6">
        <v>111698999</v>
      </c>
      <c r="AA339" s="6">
        <v>1561222705</v>
      </c>
      <c r="AB339" s="6">
        <v>885797264</v>
      </c>
      <c r="AC339" s="6">
        <v>356194433</v>
      </c>
      <c r="AD339" s="6">
        <v>44387915</v>
      </c>
      <c r="AE339" s="6">
        <v>125940227</v>
      </c>
      <c r="AF339" s="6">
        <v>508215</v>
      </c>
      <c r="AG339" s="6">
        <v>54788714</v>
      </c>
    </row>
    <row r="340" spans="2:33" ht="15">
      <c r="B340" s="2">
        <v>41232</v>
      </c>
      <c r="C340" s="5">
        <v>3439.58</v>
      </c>
      <c r="D340" s="52">
        <v>58.04</v>
      </c>
      <c r="E340" s="52">
        <v>25.58</v>
      </c>
      <c r="F340" s="52">
        <v>6.703</v>
      </c>
      <c r="G340" s="4">
        <v>12.54</v>
      </c>
      <c r="H340" s="4">
        <v>10.505</v>
      </c>
      <c r="I340" s="4">
        <v>0.11</v>
      </c>
      <c r="J340" s="4">
        <v>14.245</v>
      </c>
      <c r="K340" s="4">
        <v>16.66</v>
      </c>
      <c r="L340" s="4">
        <v>8.141</v>
      </c>
      <c r="M340" s="4">
        <v>35.96</v>
      </c>
      <c r="N340" s="4">
        <v>29.81</v>
      </c>
      <c r="O340" s="4">
        <v>1.88</v>
      </c>
      <c r="P340" s="4">
        <v>26.44</v>
      </c>
      <c r="R340" s="173">
        <f>(D340*U363)+(E340*V363)+(F340*W363)+(G340*X363)+(H340*Y363)+(I340*Z363)+(J340*AA363)+(K340*AB363)+(L340*AC363)+(M340*AD363)+(N340*AE363)+(O340*AF363)+(P340*AG363)</f>
        <v>53863896411.441</v>
      </c>
      <c r="T340" s="2">
        <v>41263</v>
      </c>
      <c r="U340" s="6">
        <v>53970958</v>
      </c>
      <c r="V340" s="6">
        <f t="shared" si="3"/>
        <v>122724929</v>
      </c>
      <c r="W340" s="6">
        <v>47663693</v>
      </c>
      <c r="X340" s="6">
        <v>54895008</v>
      </c>
      <c r="Y340" s="6">
        <v>7108108</v>
      </c>
      <c r="Z340" s="6">
        <v>111698999</v>
      </c>
      <c r="AA340" s="6">
        <v>1561222705</v>
      </c>
      <c r="AB340" s="6">
        <v>885797264</v>
      </c>
      <c r="AC340" s="6">
        <v>356194433</v>
      </c>
      <c r="AD340" s="6">
        <v>44387915</v>
      </c>
      <c r="AE340" s="6">
        <v>125940227</v>
      </c>
      <c r="AF340" s="6">
        <v>508215</v>
      </c>
      <c r="AG340" s="6">
        <v>54788714</v>
      </c>
    </row>
    <row r="341" spans="2:33" ht="15">
      <c r="B341" s="2">
        <v>41229</v>
      </c>
      <c r="C341" s="5">
        <v>3341.52</v>
      </c>
      <c r="D341" s="52">
        <v>57.96</v>
      </c>
      <c r="E341" s="52">
        <v>25.17</v>
      </c>
      <c r="F341" s="52">
        <v>6.457</v>
      </c>
      <c r="G341" s="4">
        <v>12.195</v>
      </c>
      <c r="H341" s="4">
        <v>10.495</v>
      </c>
      <c r="I341" s="4">
        <v>0.13</v>
      </c>
      <c r="J341" s="4">
        <v>13.99</v>
      </c>
      <c r="K341" s="4">
        <v>16.14</v>
      </c>
      <c r="L341" s="4">
        <v>8</v>
      </c>
      <c r="M341" s="4">
        <v>33.995</v>
      </c>
      <c r="N341" s="4">
        <v>29.05</v>
      </c>
      <c r="O341" s="4">
        <v>1.862</v>
      </c>
      <c r="P341" s="4">
        <v>25.975</v>
      </c>
      <c r="R341" s="173">
        <f>(D341*U364)+(E341*V364)+(F341*W364)+(G341*X364)+(H341*Y364)+(I341*Z364)+(J341*AA364)+(K341*AB364)+(L341*AC364)+(M341*AD364)+(N341*AE364)+(O341*AF364)+(P341*AG364)</f>
        <v>52668877361.507</v>
      </c>
      <c r="T341" s="2">
        <v>41262</v>
      </c>
      <c r="U341" s="6">
        <v>53970958</v>
      </c>
      <c r="V341" s="6">
        <f t="shared" si="3"/>
        <v>122724929</v>
      </c>
      <c r="W341" s="6">
        <v>47663693</v>
      </c>
      <c r="X341" s="6">
        <v>54895008</v>
      </c>
      <c r="Y341" s="6">
        <v>7108108</v>
      </c>
      <c r="Z341" s="6">
        <v>111698999</v>
      </c>
      <c r="AA341" s="6">
        <v>1561222705</v>
      </c>
      <c r="AB341" s="6">
        <v>885797264</v>
      </c>
      <c r="AC341" s="6">
        <v>356194433</v>
      </c>
      <c r="AD341" s="6">
        <v>44387915</v>
      </c>
      <c r="AE341" s="6">
        <v>125940227</v>
      </c>
      <c r="AF341" s="6">
        <v>508215</v>
      </c>
      <c r="AG341" s="6">
        <v>54788714</v>
      </c>
    </row>
    <row r="342" spans="2:33" ht="15">
      <c r="B342" s="2">
        <v>41228</v>
      </c>
      <c r="C342" s="5">
        <v>3382.4</v>
      </c>
      <c r="D342" s="52">
        <v>58.89</v>
      </c>
      <c r="E342" s="52">
        <v>25.09</v>
      </c>
      <c r="F342" s="52">
        <v>6.554</v>
      </c>
      <c r="G342" s="4">
        <v>12.54</v>
      </c>
      <c r="H342" s="4">
        <v>10.625</v>
      </c>
      <c r="I342" s="4">
        <v>0.14</v>
      </c>
      <c r="J342" s="4">
        <v>14.2</v>
      </c>
      <c r="K342" s="4">
        <v>16.45</v>
      </c>
      <c r="L342" s="4">
        <v>8.22</v>
      </c>
      <c r="M342" s="4">
        <v>33.61</v>
      </c>
      <c r="N342" s="4">
        <v>29.205</v>
      </c>
      <c r="O342" s="4">
        <v>1.896</v>
      </c>
      <c r="P342" s="4">
        <v>26.335</v>
      </c>
      <c r="R342" s="173">
        <f>(D342*U365)+(E342*V365)+(F342*W365)+(G342*X365)+(H342*Y365)+(I342*Z365)+(J342*AA365)+(K342*AB365)+(L342*AC365)+(M342*AD365)+(N342*AE365)+(O342*AF365)+(P342*AG365)</f>
        <v>53432355604.259</v>
      </c>
      <c r="T342" s="2">
        <v>41261</v>
      </c>
      <c r="U342" s="6">
        <v>53970958</v>
      </c>
      <c r="V342" s="6">
        <f t="shared" si="3"/>
        <v>122724929</v>
      </c>
      <c r="W342" s="6">
        <v>47663693</v>
      </c>
      <c r="X342" s="6">
        <v>54895008</v>
      </c>
      <c r="Y342" s="6">
        <v>7108108</v>
      </c>
      <c r="Z342" s="6">
        <v>111698999</v>
      </c>
      <c r="AA342" s="6">
        <v>1561222705</v>
      </c>
      <c r="AB342" s="6">
        <v>885797264</v>
      </c>
      <c r="AC342" s="6">
        <v>356194433</v>
      </c>
      <c r="AD342" s="6">
        <v>44387915</v>
      </c>
      <c r="AE342" s="6">
        <v>125940227</v>
      </c>
      <c r="AF342" s="6">
        <v>508215</v>
      </c>
      <c r="AG342" s="6">
        <v>54788714</v>
      </c>
    </row>
    <row r="343" spans="2:33" ht="15">
      <c r="B343" s="2">
        <v>41227</v>
      </c>
      <c r="C343" s="5">
        <v>3400.02</v>
      </c>
      <c r="D343" s="52">
        <v>59.69</v>
      </c>
      <c r="E343" s="52">
        <v>25.85</v>
      </c>
      <c r="F343" s="52">
        <v>7.16</v>
      </c>
      <c r="G343" s="4">
        <v>12.715</v>
      </c>
      <c r="H343" s="4">
        <v>10.535</v>
      </c>
      <c r="I343" s="4">
        <v>0.15</v>
      </c>
      <c r="J343" s="4">
        <v>14.5</v>
      </c>
      <c r="K343" s="4">
        <v>16.59</v>
      </c>
      <c r="L343" s="4">
        <v>8.184</v>
      </c>
      <c r="M343" s="4">
        <v>33.415</v>
      </c>
      <c r="N343" s="4">
        <v>29.675</v>
      </c>
      <c r="O343" s="4">
        <v>1.872</v>
      </c>
      <c r="P343" s="4">
        <v>26.265</v>
      </c>
      <c r="R343" s="173">
        <f>(D343*U366)+(E343*V366)+(F343*W366)+(G343*X366)+(H343*Y366)+(I343*Z366)+(J343*AA366)+(K343*AB366)+(L343*AC366)+(M343*AD366)+(N343*AE366)+(O343*AF366)+(P343*AG366)</f>
        <v>54231230351.517</v>
      </c>
      <c r="T343" s="2">
        <v>41260</v>
      </c>
      <c r="U343" s="6">
        <v>53970958</v>
      </c>
      <c r="V343" s="6">
        <f t="shared" si="3"/>
        <v>122724929</v>
      </c>
      <c r="W343" s="6">
        <v>47663693</v>
      </c>
      <c r="X343" s="6">
        <v>54895008</v>
      </c>
      <c r="Y343" s="6">
        <v>7108108</v>
      </c>
      <c r="Z343" s="6">
        <v>111698999</v>
      </c>
      <c r="AA343" s="6">
        <v>1561222705</v>
      </c>
      <c r="AB343" s="6">
        <v>885797264</v>
      </c>
      <c r="AC343" s="6">
        <v>356194433</v>
      </c>
      <c r="AD343" s="6">
        <v>44387915</v>
      </c>
      <c r="AE343" s="6">
        <v>125940227</v>
      </c>
      <c r="AF343" s="6">
        <v>508215</v>
      </c>
      <c r="AG343" s="6">
        <v>54788714</v>
      </c>
    </row>
    <row r="344" spans="2:33" ht="15">
      <c r="B344" s="2">
        <v>41226</v>
      </c>
      <c r="C344" s="5">
        <v>3430.6</v>
      </c>
      <c r="D344" s="52">
        <v>60.09</v>
      </c>
      <c r="E344" s="52">
        <v>26.185</v>
      </c>
      <c r="F344" s="52">
        <v>7.258</v>
      </c>
      <c r="G344" s="4">
        <v>13.28</v>
      </c>
      <c r="H344" s="4">
        <v>10.595</v>
      </c>
      <c r="I344" s="4">
        <v>0.16</v>
      </c>
      <c r="J344" s="4">
        <v>15.225</v>
      </c>
      <c r="K344" s="4">
        <v>16.645</v>
      </c>
      <c r="L344" s="4">
        <v>8.214</v>
      </c>
      <c r="M344" s="4">
        <v>33.695</v>
      </c>
      <c r="N344" s="4">
        <v>30</v>
      </c>
      <c r="O344" s="4">
        <v>1.883</v>
      </c>
      <c r="P344" s="4">
        <v>26.52</v>
      </c>
      <c r="R344" s="173">
        <f>(D344*U367)+(E344*V367)+(F344*W367)+(G344*X367)+(H344*Y367)+(I344*Z367)+(J344*AA367)+(K344*AB367)+(L344*AC367)+(M344*AD367)+(N344*AE367)+(O344*AF367)+(P344*AG367)</f>
        <v>55580799284.94</v>
      </c>
      <c r="T344" s="2">
        <v>41257</v>
      </c>
      <c r="U344" s="6">
        <v>53970958</v>
      </c>
      <c r="V344" s="6">
        <f t="shared" si="3"/>
        <v>122724929</v>
      </c>
      <c r="W344" s="6">
        <v>47663693</v>
      </c>
      <c r="X344" s="6">
        <v>54895008</v>
      </c>
      <c r="Y344" s="6">
        <v>7108108</v>
      </c>
      <c r="Z344" s="6">
        <v>111698999</v>
      </c>
      <c r="AA344" s="6">
        <v>1561222705</v>
      </c>
      <c r="AB344" s="6">
        <v>885797264</v>
      </c>
      <c r="AC344" s="6">
        <v>356194433</v>
      </c>
      <c r="AD344" s="6">
        <v>44387915</v>
      </c>
      <c r="AE344" s="6">
        <v>125940227</v>
      </c>
      <c r="AF344" s="6">
        <v>508215</v>
      </c>
      <c r="AG344" s="6">
        <v>54788714</v>
      </c>
    </row>
    <row r="345" spans="2:33" ht="15">
      <c r="B345" s="2">
        <v>41225</v>
      </c>
      <c r="C345" s="5">
        <v>3411.65</v>
      </c>
      <c r="D345" s="52">
        <v>60.32</v>
      </c>
      <c r="E345" s="52">
        <v>26.115</v>
      </c>
      <c r="F345" s="52">
        <v>7.22</v>
      </c>
      <c r="G345" s="4">
        <v>13.425</v>
      </c>
      <c r="H345" s="4">
        <v>10.46</v>
      </c>
      <c r="I345" s="4">
        <v>0.16</v>
      </c>
      <c r="J345" s="4">
        <v>15.42</v>
      </c>
      <c r="K345" s="4">
        <v>16.7</v>
      </c>
      <c r="L345" s="4">
        <v>8.23</v>
      </c>
      <c r="M345" s="4">
        <v>34</v>
      </c>
      <c r="N345" s="4">
        <v>29.94</v>
      </c>
      <c r="O345" s="4">
        <v>1.87</v>
      </c>
      <c r="P345" s="4">
        <v>26.765</v>
      </c>
      <c r="R345" s="173">
        <f>(D345*U368)+(E345*V368)+(F345*W368)+(G345*X368)+(H345*Y368)+(I345*Z368)+(J345*AA368)+(K345*AB368)+(L345*AC368)+(M345*AD368)+(N345*AE368)+(O345*AF368)+(P345*AG368)</f>
        <v>55965758792.23999</v>
      </c>
      <c r="T345" s="2">
        <v>41256</v>
      </c>
      <c r="U345" s="6">
        <v>53970958</v>
      </c>
      <c r="V345" s="6">
        <f t="shared" si="3"/>
        <v>122724929</v>
      </c>
      <c r="W345" s="6">
        <v>47663693</v>
      </c>
      <c r="X345" s="6">
        <v>54895008</v>
      </c>
      <c r="Y345" s="6">
        <v>7108108</v>
      </c>
      <c r="Z345" s="6">
        <v>111698999</v>
      </c>
      <c r="AA345" s="6">
        <v>1561222705</v>
      </c>
      <c r="AB345" s="6">
        <v>885797264</v>
      </c>
      <c r="AC345" s="6">
        <v>356194433</v>
      </c>
      <c r="AD345" s="6">
        <v>44387915</v>
      </c>
      <c r="AE345" s="6">
        <v>125940227</v>
      </c>
      <c r="AF345" s="6">
        <v>508215</v>
      </c>
      <c r="AG345" s="6">
        <v>54788714</v>
      </c>
    </row>
    <row r="346" spans="2:33" ht="15">
      <c r="B346" s="2">
        <v>41222</v>
      </c>
      <c r="C346" s="5">
        <v>3423.57</v>
      </c>
      <c r="D346" s="52">
        <v>59.66</v>
      </c>
      <c r="E346" s="52">
        <v>26.32</v>
      </c>
      <c r="F346" s="52">
        <v>7.009</v>
      </c>
      <c r="G346" s="4">
        <v>13.39</v>
      </c>
      <c r="H346" s="4">
        <v>10.465</v>
      </c>
      <c r="I346" s="4">
        <v>0.18</v>
      </c>
      <c r="J346" s="4">
        <v>15.485</v>
      </c>
      <c r="K346" s="4">
        <v>16.815</v>
      </c>
      <c r="L346" s="4">
        <v>8.302</v>
      </c>
      <c r="M346" s="4">
        <v>34.245</v>
      </c>
      <c r="N346" s="4">
        <v>30.3</v>
      </c>
      <c r="O346" s="4">
        <v>1.88</v>
      </c>
      <c r="P346" s="4">
        <v>26.73</v>
      </c>
      <c r="R346" s="173">
        <f>(D346*U369)+(E346*V369)+(F346*W369)+(G346*X369)+(H346*Y369)+(I346*Z369)+(J346*AA369)+(K346*AB369)+(L346*AC369)+(M346*AD369)+(N346*AE369)+(O346*AF369)+(P346*AG369)</f>
        <v>56229438101.945</v>
      </c>
      <c r="T346" s="2">
        <v>41255</v>
      </c>
      <c r="U346" s="6">
        <v>53970958</v>
      </c>
      <c r="V346" s="6">
        <f t="shared" si="3"/>
        <v>122724929</v>
      </c>
      <c r="W346" s="6">
        <v>47663693</v>
      </c>
      <c r="X346" s="6">
        <v>54895008</v>
      </c>
      <c r="Y346" s="6">
        <v>7108108</v>
      </c>
      <c r="Z346" s="6">
        <v>111698999</v>
      </c>
      <c r="AA346" s="6">
        <v>1561222705</v>
      </c>
      <c r="AB346" s="6">
        <v>885797264</v>
      </c>
      <c r="AC346" s="6">
        <v>356194433</v>
      </c>
      <c r="AD346" s="6">
        <v>44387915</v>
      </c>
      <c r="AE346" s="6">
        <v>125940227</v>
      </c>
      <c r="AF346" s="6">
        <v>508215</v>
      </c>
      <c r="AG346" s="6">
        <v>54788714</v>
      </c>
    </row>
    <row r="347" spans="2:33" ht="15">
      <c r="B347" s="2">
        <v>41221</v>
      </c>
      <c r="C347" s="5">
        <v>3407.68</v>
      </c>
      <c r="D347" s="52">
        <v>59.57</v>
      </c>
      <c r="E347" s="52">
        <v>26.1</v>
      </c>
      <c r="F347" s="52">
        <v>6.947</v>
      </c>
      <c r="G347" s="4">
        <v>13.47</v>
      </c>
      <c r="H347" s="4">
        <v>10.645</v>
      </c>
      <c r="I347" s="4">
        <v>0.19</v>
      </c>
      <c r="J347" s="4">
        <v>15.61</v>
      </c>
      <c r="K347" s="4">
        <v>16.725</v>
      </c>
      <c r="L347" s="4">
        <v>8.291</v>
      </c>
      <c r="M347" s="4">
        <v>34.355</v>
      </c>
      <c r="N347" s="4">
        <v>30.3</v>
      </c>
      <c r="O347" s="4">
        <v>1.896</v>
      </c>
      <c r="P347" s="4">
        <v>26.625</v>
      </c>
      <c r="R347" s="173">
        <f>(D347*U370)+(E347*V370)+(F347*W370)+(G347*X370)+(H347*Y370)+(I347*Z370)+(J347*AA370)+(K347*AB370)+(L347*AC370)+(M347*AD370)+(N347*AE370)+(O347*AF370)+(P347*AG370)</f>
        <v>56310792336.11499</v>
      </c>
      <c r="T347" s="2">
        <v>41254</v>
      </c>
      <c r="U347" s="6">
        <v>53970958</v>
      </c>
      <c r="V347" s="6">
        <f t="shared" si="3"/>
        <v>122724929</v>
      </c>
      <c r="W347" s="6">
        <v>47663693</v>
      </c>
      <c r="X347" s="6">
        <v>54895008</v>
      </c>
      <c r="Y347" s="6">
        <v>7108108</v>
      </c>
      <c r="Z347" s="6">
        <v>111698999</v>
      </c>
      <c r="AA347" s="6">
        <v>1561222705</v>
      </c>
      <c r="AB347" s="6">
        <v>885797264</v>
      </c>
      <c r="AC347" s="6">
        <v>356194433</v>
      </c>
      <c r="AD347" s="6">
        <v>44387915</v>
      </c>
      <c r="AE347" s="6">
        <v>125940227</v>
      </c>
      <c r="AF347" s="6">
        <v>508215</v>
      </c>
      <c r="AG347" s="6">
        <v>54788714</v>
      </c>
    </row>
    <row r="348" spans="2:33" ht="15">
      <c r="B348" s="2">
        <v>41220</v>
      </c>
      <c r="C348" s="5">
        <v>3409.59</v>
      </c>
      <c r="D348" s="52">
        <v>60.14</v>
      </c>
      <c r="E348" s="52">
        <v>27.23</v>
      </c>
      <c r="F348" s="52">
        <v>7.152</v>
      </c>
      <c r="G348" s="4">
        <v>13.66</v>
      </c>
      <c r="H348" s="4">
        <v>10.765</v>
      </c>
      <c r="I348" s="4">
        <v>0.18</v>
      </c>
      <c r="J348" s="4">
        <v>15.875</v>
      </c>
      <c r="K348" s="4">
        <v>17.07</v>
      </c>
      <c r="L348" s="4">
        <v>8.333</v>
      </c>
      <c r="M348" s="4">
        <v>34.935</v>
      </c>
      <c r="N348" s="4">
        <v>30.38</v>
      </c>
      <c r="O348" s="4">
        <v>1.956</v>
      </c>
      <c r="P348" s="4">
        <v>27.27</v>
      </c>
      <c r="R348" s="173">
        <f>(D348*U371)+(E348*V371)+(F348*W371)+(G348*X371)+(H348*Y371)+(I348*Z371)+(J348*AA371)+(K348*AB371)+(L348*AC371)+(M348*AD371)+(N348*AE371)+(O348*AF371)+(P348*AG371)</f>
        <v>57302622384.41101</v>
      </c>
      <c r="T348" s="2">
        <v>41253</v>
      </c>
      <c r="U348" s="6">
        <v>53970958</v>
      </c>
      <c r="V348" s="6">
        <f t="shared" si="3"/>
        <v>122724929</v>
      </c>
      <c r="W348" s="6">
        <v>47663693</v>
      </c>
      <c r="X348" s="6">
        <v>54895008</v>
      </c>
      <c r="Y348" s="6">
        <v>7108108</v>
      </c>
      <c r="Z348" s="6">
        <v>111698999</v>
      </c>
      <c r="AA348" s="6">
        <v>1561222705</v>
      </c>
      <c r="AB348" s="6">
        <v>885797264</v>
      </c>
      <c r="AC348" s="6">
        <v>356194433</v>
      </c>
      <c r="AD348" s="6">
        <v>44387915</v>
      </c>
      <c r="AE348" s="6">
        <v>125940227</v>
      </c>
      <c r="AF348" s="6">
        <v>508215</v>
      </c>
      <c r="AG348" s="6">
        <v>54788714</v>
      </c>
    </row>
    <row r="349" spans="2:33" ht="15">
      <c r="B349" s="2">
        <v>41219</v>
      </c>
      <c r="C349" s="5">
        <v>3478.66</v>
      </c>
      <c r="D349" s="52">
        <v>60.31</v>
      </c>
      <c r="E349" s="52">
        <v>27.435</v>
      </c>
      <c r="F349" s="52">
        <v>7.339</v>
      </c>
      <c r="G349" s="4">
        <v>13.525</v>
      </c>
      <c r="H349" s="4">
        <v>10.845</v>
      </c>
      <c r="I349" s="4">
        <v>0.18</v>
      </c>
      <c r="J349" s="4">
        <v>16.25</v>
      </c>
      <c r="K349" s="4">
        <v>17.43</v>
      </c>
      <c r="L349" s="4">
        <v>8.562</v>
      </c>
      <c r="M349" s="4">
        <v>35.07</v>
      </c>
      <c r="N349" s="4">
        <v>30.93</v>
      </c>
      <c r="O349" s="4">
        <v>1.979</v>
      </c>
      <c r="P349" s="4">
        <v>27.415</v>
      </c>
      <c r="R349" s="173">
        <f>(D349*U372)+(E349*V372)+(F349*W372)+(G349*X372)+(H349*Y372)+(I349*Z372)+(J349*AA372)+(K349*AB372)+(L349*AC372)+(M349*AD372)+(N349*AE372)+(O349*AF372)+(P349*AG372)</f>
        <v>58410304183.840004</v>
      </c>
      <c r="T349" s="2">
        <v>41250</v>
      </c>
      <c r="U349" s="6">
        <v>53970958</v>
      </c>
      <c r="V349" s="6">
        <f aca="true" t="shared" si="4" ref="V349:V418">502746+122222183</f>
        <v>122724929</v>
      </c>
      <c r="W349" s="6">
        <v>47663693</v>
      </c>
      <c r="X349" s="6">
        <v>54895008</v>
      </c>
      <c r="Y349" s="6">
        <v>7108108</v>
      </c>
      <c r="Z349" s="6">
        <v>111698999</v>
      </c>
      <c r="AA349" s="6">
        <v>1561222705</v>
      </c>
      <c r="AB349" s="6">
        <v>885797264</v>
      </c>
      <c r="AC349" s="6">
        <v>356194433</v>
      </c>
      <c r="AD349" s="6">
        <v>44387915</v>
      </c>
      <c r="AE349" s="6">
        <v>125940227</v>
      </c>
      <c r="AF349" s="6">
        <v>508215</v>
      </c>
      <c r="AG349" s="6">
        <v>54788714</v>
      </c>
    </row>
    <row r="350" spans="2:33" ht="15">
      <c r="B350" s="2">
        <v>41218</v>
      </c>
      <c r="C350" s="5">
        <v>3448.5</v>
      </c>
      <c r="D350" s="52">
        <v>60</v>
      </c>
      <c r="E350" s="52">
        <v>27.22</v>
      </c>
      <c r="F350" s="52">
        <v>6.969</v>
      </c>
      <c r="G350" s="4">
        <v>13.6</v>
      </c>
      <c r="H350" s="4">
        <v>10.895</v>
      </c>
      <c r="I350" s="4">
        <v>0.18</v>
      </c>
      <c r="J350" s="4">
        <v>16.25</v>
      </c>
      <c r="K350" s="4">
        <v>17.495</v>
      </c>
      <c r="L350" s="4">
        <v>8.513</v>
      </c>
      <c r="M350" s="4">
        <v>34.69</v>
      </c>
      <c r="N350" s="4">
        <v>30.81</v>
      </c>
      <c r="O350" s="4">
        <v>1.978</v>
      </c>
      <c r="P350" s="4">
        <v>27.15</v>
      </c>
      <c r="R350" s="173">
        <f>(D350*U373)+(E350*V373)+(F350*W373)+(G350*X373)+(H350*Y373)+(I350*Z373)+(J350*AA373)+(K350*AB373)+(L350*AC373)+(M350*AD373)+(N350*AE373)+(O350*AF373)+(P350*AG373)</f>
        <v>58346455172.257996</v>
      </c>
      <c r="T350" s="2">
        <v>41249</v>
      </c>
      <c r="U350" s="6">
        <v>53970958</v>
      </c>
      <c r="V350" s="6">
        <f t="shared" si="4"/>
        <v>122724929</v>
      </c>
      <c r="W350" s="6">
        <v>47663693</v>
      </c>
      <c r="X350" s="6">
        <v>38984599</v>
      </c>
      <c r="Y350" s="6">
        <v>7108108</v>
      </c>
      <c r="Z350" s="6">
        <v>111698999</v>
      </c>
      <c r="AA350" s="6">
        <v>1561222705</v>
      </c>
      <c r="AB350" s="6">
        <v>885797264</v>
      </c>
      <c r="AC350" s="6">
        <v>356194433</v>
      </c>
      <c r="AD350" s="6">
        <v>44387915</v>
      </c>
      <c r="AE350" s="6">
        <v>125940227</v>
      </c>
      <c r="AF350" s="6">
        <v>508215</v>
      </c>
      <c r="AG350" s="6">
        <v>54788714</v>
      </c>
    </row>
    <row r="351" spans="2:33" ht="15">
      <c r="B351" s="2">
        <v>41215</v>
      </c>
      <c r="C351" s="5">
        <v>3492.46</v>
      </c>
      <c r="D351" s="52">
        <v>60.27</v>
      </c>
      <c r="E351" s="52">
        <v>27.45</v>
      </c>
      <c r="F351" s="52">
        <v>6.81</v>
      </c>
      <c r="G351" s="4">
        <v>13.69</v>
      </c>
      <c r="H351" s="4">
        <v>10.96</v>
      </c>
      <c r="I351" s="4">
        <v>0.18</v>
      </c>
      <c r="J351" s="4">
        <v>16.45</v>
      </c>
      <c r="K351" s="4">
        <v>17.82</v>
      </c>
      <c r="L351" s="4">
        <v>8.655</v>
      </c>
      <c r="M351" s="4">
        <v>35.29</v>
      </c>
      <c r="N351" s="4">
        <v>31.145</v>
      </c>
      <c r="O351" s="4">
        <v>1.998</v>
      </c>
      <c r="P351" s="4">
        <v>27.195</v>
      </c>
      <c r="R351" s="173">
        <f>(D351*U374)+(E351*V374)+(F351*W374)+(G351*X374)+(H351*Y374)+(I351*Z374)+(J351*AA374)+(K351*AB374)+(L351*AC374)+(M351*AD374)+(N351*AE374)+(O351*AF374)+(P351*AG374)</f>
        <v>59107653086.939995</v>
      </c>
      <c r="T351" s="2">
        <v>41248</v>
      </c>
      <c r="U351" s="6">
        <v>53970958</v>
      </c>
      <c r="V351" s="6">
        <f t="shared" si="4"/>
        <v>122724929</v>
      </c>
      <c r="W351" s="6">
        <v>47663693</v>
      </c>
      <c r="X351" s="6">
        <v>38984599</v>
      </c>
      <c r="Y351" s="6">
        <v>7108108</v>
      </c>
      <c r="Z351" s="6">
        <v>111698999</v>
      </c>
      <c r="AA351" s="6">
        <v>1561222705</v>
      </c>
      <c r="AB351" s="6">
        <v>885797264</v>
      </c>
      <c r="AC351" s="6">
        <v>356194433</v>
      </c>
      <c r="AD351" s="6">
        <v>44387915</v>
      </c>
      <c r="AE351" s="6">
        <v>125940227</v>
      </c>
      <c r="AF351" s="6">
        <v>508215</v>
      </c>
      <c r="AG351" s="6">
        <v>54788714</v>
      </c>
    </row>
    <row r="352" spans="2:33" ht="15">
      <c r="B352" s="2">
        <v>41214</v>
      </c>
      <c r="C352" s="5">
        <v>3475.4</v>
      </c>
      <c r="D352" s="52">
        <v>60.3</v>
      </c>
      <c r="E352" s="52">
        <v>27.5</v>
      </c>
      <c r="F352" s="52">
        <v>6.467</v>
      </c>
      <c r="G352" s="4">
        <v>13.595</v>
      </c>
      <c r="H352" s="4">
        <v>10.89</v>
      </c>
      <c r="I352" s="4">
        <v>0.18</v>
      </c>
      <c r="J352" s="4">
        <v>16.56</v>
      </c>
      <c r="K352" s="4">
        <v>17.8</v>
      </c>
      <c r="L352" s="4">
        <v>8.621</v>
      </c>
      <c r="M352" s="4">
        <v>34.935</v>
      </c>
      <c r="N352" s="4">
        <v>30.99</v>
      </c>
      <c r="O352" s="4">
        <v>1.985</v>
      </c>
      <c r="P352" s="4">
        <v>27.3</v>
      </c>
      <c r="R352" s="173">
        <f>(D352*U375)+(E352*V375)+(F352*W375)+(G352*X375)+(H352*Y375)+(I352*Z375)+(J352*AA375)+(K352*AB375)+(L352*AC375)+(M352*AD375)+(N352*AE375)+(O352*AF375)+(P352*AG375)</f>
        <v>59207234989.175</v>
      </c>
      <c r="T352" s="2">
        <v>41247</v>
      </c>
      <c r="U352" s="6">
        <v>53970958</v>
      </c>
      <c r="V352" s="6">
        <f t="shared" si="4"/>
        <v>122724929</v>
      </c>
      <c r="W352" s="6">
        <v>47663693</v>
      </c>
      <c r="X352" s="6">
        <v>38984599</v>
      </c>
      <c r="Y352" s="6">
        <v>7108108</v>
      </c>
      <c r="Z352" s="6">
        <v>111698999</v>
      </c>
      <c r="AA352" s="6">
        <v>1561222705</v>
      </c>
      <c r="AB352" s="6">
        <v>885797264</v>
      </c>
      <c r="AC352" s="6">
        <v>356194433</v>
      </c>
      <c r="AD352" s="6">
        <v>44387915</v>
      </c>
      <c r="AE352" s="6">
        <v>125940227</v>
      </c>
      <c r="AF352" s="6">
        <v>508215</v>
      </c>
      <c r="AG352" s="6">
        <v>54788714</v>
      </c>
    </row>
    <row r="353" spans="2:33" ht="15">
      <c r="B353" s="2">
        <v>41213</v>
      </c>
      <c r="C353" s="5">
        <v>3429.27</v>
      </c>
      <c r="D353" s="52">
        <v>59.65</v>
      </c>
      <c r="E353" s="52">
        <v>27.41</v>
      </c>
      <c r="F353" s="52">
        <v>6.445</v>
      </c>
      <c r="G353" s="4">
        <v>13.52</v>
      </c>
      <c r="H353" s="4">
        <v>10.9</v>
      </c>
      <c r="I353" s="4">
        <v>0.18</v>
      </c>
      <c r="J353" s="4">
        <v>16.325</v>
      </c>
      <c r="K353" s="4">
        <v>17.705</v>
      </c>
      <c r="L353" s="4">
        <v>8.602</v>
      </c>
      <c r="M353" s="4">
        <v>34.51</v>
      </c>
      <c r="N353" s="4">
        <v>30.695</v>
      </c>
      <c r="O353" s="4">
        <v>1.951</v>
      </c>
      <c r="P353" s="4">
        <v>27.135</v>
      </c>
      <c r="R353" s="173">
        <f>(D353*U376)+(E353*V376)+(F353*W376)+(G353*X376)+(H353*Y376)+(I353*Z376)+(J353*AA376)+(K353*AB376)+(L353*AC376)+(M353*AD376)+(N353*AE376)+(O353*AF376)+(P353*AG376)</f>
        <v>58634326876.61599</v>
      </c>
      <c r="T353" s="2">
        <v>41246</v>
      </c>
      <c r="U353" s="6">
        <v>53970958</v>
      </c>
      <c r="V353" s="6">
        <f t="shared" si="4"/>
        <v>122724929</v>
      </c>
      <c r="W353" s="6">
        <v>47663693</v>
      </c>
      <c r="X353" s="6">
        <v>38984599</v>
      </c>
      <c r="Y353" s="6">
        <v>7108108</v>
      </c>
      <c r="Z353" s="6">
        <v>111698999</v>
      </c>
      <c r="AA353" s="6">
        <v>1561222705</v>
      </c>
      <c r="AB353" s="6">
        <v>885797264</v>
      </c>
      <c r="AC353" s="6">
        <v>356194433</v>
      </c>
      <c r="AD353" s="6">
        <v>44387915</v>
      </c>
      <c r="AE353" s="6">
        <v>125940227</v>
      </c>
      <c r="AF353" s="6">
        <v>508215</v>
      </c>
      <c r="AG353" s="6">
        <v>54788714</v>
      </c>
    </row>
    <row r="354" spans="2:33" ht="15">
      <c r="B354" s="2">
        <v>41212</v>
      </c>
      <c r="C354" s="5">
        <v>3459.44</v>
      </c>
      <c r="D354" s="52">
        <v>59.65</v>
      </c>
      <c r="E354" s="52">
        <v>27.405</v>
      </c>
      <c r="F354" s="52">
        <v>5.947</v>
      </c>
      <c r="G354" s="4">
        <v>13.61</v>
      </c>
      <c r="H354" s="4">
        <v>10.815</v>
      </c>
      <c r="I354" s="4">
        <v>0.19</v>
      </c>
      <c r="J354" s="4">
        <v>16.48</v>
      </c>
      <c r="K354" s="4">
        <v>17.71</v>
      </c>
      <c r="L354" s="4">
        <v>8.708</v>
      </c>
      <c r="M354" s="4">
        <v>34.43</v>
      </c>
      <c r="N354" s="4">
        <v>30.41</v>
      </c>
      <c r="O354" s="4">
        <v>1.947</v>
      </c>
      <c r="P354" s="4">
        <v>27.395</v>
      </c>
      <c r="R354" s="173">
        <f>(D354*U377)+(E354*V377)+(F354*W377)+(G354*X377)+(H354*Y377)+(I354*Z377)+(J354*AA377)+(K354*AB377)+(L354*AC377)+(M354*AD377)+(N354*AE377)+(O354*AF377)+(P354*AG377)</f>
        <v>58872973130.61101</v>
      </c>
      <c r="T354" s="2">
        <v>41243</v>
      </c>
      <c r="U354" s="6">
        <v>53970958</v>
      </c>
      <c r="V354" s="6">
        <f t="shared" si="4"/>
        <v>122724929</v>
      </c>
      <c r="W354" s="6">
        <v>47663693</v>
      </c>
      <c r="X354" s="6">
        <v>38984599</v>
      </c>
      <c r="Y354" s="6">
        <v>7108108</v>
      </c>
      <c r="Z354" s="6">
        <v>111698999</v>
      </c>
      <c r="AA354" s="6">
        <v>1561222705</v>
      </c>
      <c r="AB354" s="6">
        <v>885797264</v>
      </c>
      <c r="AC354" s="6">
        <v>356194433</v>
      </c>
      <c r="AD354" s="6">
        <v>44387915</v>
      </c>
      <c r="AE354" s="6">
        <v>125940227</v>
      </c>
      <c r="AF354" s="6">
        <v>508215</v>
      </c>
      <c r="AG354" s="6">
        <v>54788714</v>
      </c>
    </row>
    <row r="355" spans="2:33" ht="15">
      <c r="B355" s="2">
        <v>41211</v>
      </c>
      <c r="C355" s="5">
        <v>3408.89</v>
      </c>
      <c r="D355" s="52">
        <v>59.51</v>
      </c>
      <c r="E355" s="52">
        <v>27.125</v>
      </c>
      <c r="F355" s="52">
        <v>5.792</v>
      </c>
      <c r="G355" s="4">
        <v>13.785</v>
      </c>
      <c r="H355" s="4">
        <v>10.875</v>
      </c>
      <c r="I355" s="4">
        <v>0.18</v>
      </c>
      <c r="J355" s="4">
        <v>16.495</v>
      </c>
      <c r="K355" s="4">
        <v>17.375</v>
      </c>
      <c r="L355" s="4">
        <v>8.652</v>
      </c>
      <c r="M355" s="4">
        <v>34.14</v>
      </c>
      <c r="N355" s="4">
        <v>30.195</v>
      </c>
      <c r="O355" s="4">
        <v>1.927</v>
      </c>
      <c r="P355" s="4">
        <v>27.375</v>
      </c>
      <c r="R355" s="173">
        <f>(D355*U378)+(E355*V378)+(F355*W378)+(G355*X378)+(H355*Y378)+(I355*Z378)+(J355*AA378)+(K355*AB378)+(L355*AC378)+(M355*AD378)+(N355*AE378)+(O355*AF378)+(P355*AG378)</f>
        <v>58495472190.583</v>
      </c>
      <c r="T355" s="2">
        <v>41242</v>
      </c>
      <c r="U355" s="6">
        <v>53970958</v>
      </c>
      <c r="V355" s="6">
        <f t="shared" si="4"/>
        <v>122724929</v>
      </c>
      <c r="W355" s="6">
        <v>47663693</v>
      </c>
      <c r="X355" s="6">
        <v>38984599</v>
      </c>
      <c r="Y355" s="6">
        <v>7108108</v>
      </c>
      <c r="Z355" s="6">
        <v>111698999</v>
      </c>
      <c r="AA355" s="6">
        <v>1561222705</v>
      </c>
      <c r="AB355" s="6">
        <v>885797264</v>
      </c>
      <c r="AC355" s="6">
        <v>356194433</v>
      </c>
      <c r="AD355" s="6">
        <v>44387915</v>
      </c>
      <c r="AE355" s="6">
        <v>125940227</v>
      </c>
      <c r="AF355" s="6">
        <v>508215</v>
      </c>
      <c r="AG355" s="6">
        <v>54788714</v>
      </c>
    </row>
    <row r="356" spans="2:33" ht="15">
      <c r="B356" s="2">
        <v>41208</v>
      </c>
      <c r="C356" s="5">
        <v>3435.09</v>
      </c>
      <c r="D356" s="52">
        <v>59.61</v>
      </c>
      <c r="E356" s="52">
        <v>27.12</v>
      </c>
      <c r="F356" s="52">
        <v>5.853</v>
      </c>
      <c r="G356" s="4">
        <v>13.915</v>
      </c>
      <c r="H356" s="4">
        <v>11.05</v>
      </c>
      <c r="I356" s="4">
        <v>0.19</v>
      </c>
      <c r="J356" s="4">
        <v>16.655</v>
      </c>
      <c r="K356" s="4">
        <v>17.58</v>
      </c>
      <c r="L356" s="4">
        <v>8.825</v>
      </c>
      <c r="M356" s="4">
        <v>34.74</v>
      </c>
      <c r="N356" s="4">
        <v>30.16</v>
      </c>
      <c r="O356" s="4">
        <v>1.92</v>
      </c>
      <c r="P356" s="4">
        <v>27.5</v>
      </c>
      <c r="R356" s="173">
        <f>(D356*U379)+(E356*V379)+(F356*W379)+(G356*X379)+(H356*Y379)+(I356*Z379)+(J356*AA379)+(K356*AB379)+(L356*AC379)+(M356*AD379)+(N356*AE379)+(O356*AF379)+(P356*AG379)</f>
        <v>59032667533.408</v>
      </c>
      <c r="T356" s="2">
        <v>41241</v>
      </c>
      <c r="U356" s="6">
        <v>53970958</v>
      </c>
      <c r="V356" s="6">
        <f t="shared" si="4"/>
        <v>122724929</v>
      </c>
      <c r="W356" s="6">
        <v>47663693</v>
      </c>
      <c r="X356" s="6">
        <v>38984599</v>
      </c>
      <c r="Y356" s="6">
        <v>7108108</v>
      </c>
      <c r="Z356" s="6">
        <v>111698999</v>
      </c>
      <c r="AA356" s="6">
        <v>1561222705</v>
      </c>
      <c r="AB356" s="6">
        <v>885797264</v>
      </c>
      <c r="AC356" s="6">
        <v>356194433</v>
      </c>
      <c r="AD356" s="6">
        <v>44387915</v>
      </c>
      <c r="AE356" s="6">
        <v>125940227</v>
      </c>
      <c r="AF356" s="6">
        <v>508215</v>
      </c>
      <c r="AG356" s="6">
        <v>54788714</v>
      </c>
    </row>
    <row r="357" spans="2:33" ht="15">
      <c r="B357" s="2">
        <v>41207</v>
      </c>
      <c r="C357" s="5">
        <v>3411.53</v>
      </c>
      <c r="D357" s="52">
        <v>59.6</v>
      </c>
      <c r="E357" s="52">
        <v>26.745</v>
      </c>
      <c r="F357" s="52">
        <v>5.711</v>
      </c>
      <c r="G357" s="4">
        <v>13.62</v>
      </c>
      <c r="H357" s="4">
        <v>10.97</v>
      </c>
      <c r="I357" s="4">
        <v>0.2</v>
      </c>
      <c r="J357" s="4">
        <v>16.63</v>
      </c>
      <c r="K357" s="4">
        <v>17.47</v>
      </c>
      <c r="L357" s="4">
        <v>8.833</v>
      </c>
      <c r="M357" s="4">
        <v>35.375</v>
      </c>
      <c r="N357" s="4">
        <v>30.405</v>
      </c>
      <c r="O357" s="4">
        <v>1.823</v>
      </c>
      <c r="P357" s="4">
        <v>27.68</v>
      </c>
      <c r="R357" s="173">
        <f>(D357*U380)+(E357*V380)+(F357*W380)+(G357*X380)+(H357*Y380)+(I357*Z380)+(J357*AA380)+(K357*AB380)+(L357*AC380)+(M357*AD380)+(N357*AE380)+(O357*AF380)+(P357*AG380)</f>
        <v>58903621495.21999</v>
      </c>
      <c r="T357" s="2">
        <v>41240</v>
      </c>
      <c r="U357" s="6">
        <v>53970958</v>
      </c>
      <c r="V357" s="6">
        <f t="shared" si="4"/>
        <v>122724929</v>
      </c>
      <c r="W357" s="6">
        <v>47663693</v>
      </c>
      <c r="X357" s="6">
        <v>38984599</v>
      </c>
      <c r="Y357" s="6">
        <v>7108108</v>
      </c>
      <c r="Z357" s="6">
        <v>111698999</v>
      </c>
      <c r="AA357" s="6">
        <v>1561222705</v>
      </c>
      <c r="AB357" s="6">
        <v>885797264</v>
      </c>
      <c r="AC357" s="6">
        <v>356194433</v>
      </c>
      <c r="AD357" s="6">
        <v>44387915</v>
      </c>
      <c r="AE357" s="6">
        <v>125940227</v>
      </c>
      <c r="AF357" s="6">
        <v>508215</v>
      </c>
      <c r="AG357" s="6">
        <v>54788714</v>
      </c>
    </row>
    <row r="358" spans="2:33" ht="15">
      <c r="B358" s="2">
        <v>41206</v>
      </c>
      <c r="C358" s="5">
        <v>3426.49</v>
      </c>
      <c r="D358" s="52">
        <v>60</v>
      </c>
      <c r="E358" s="52">
        <v>26.6</v>
      </c>
      <c r="F358" s="52">
        <v>5.896</v>
      </c>
      <c r="G358" s="4">
        <v>13.745</v>
      </c>
      <c r="H358" s="4">
        <v>11</v>
      </c>
      <c r="I358" s="4">
        <v>0.2</v>
      </c>
      <c r="J358" s="4">
        <v>16.72</v>
      </c>
      <c r="K358" s="4">
        <v>17.655</v>
      </c>
      <c r="L358" s="4">
        <v>9.314</v>
      </c>
      <c r="M358" s="4">
        <v>35.76</v>
      </c>
      <c r="N358" s="4">
        <v>30.35</v>
      </c>
      <c r="O358" s="4">
        <v>1.84</v>
      </c>
      <c r="P358" s="4">
        <v>27.83</v>
      </c>
      <c r="R358" s="173">
        <f>(D358*U381)+(E358*V381)+(F358*W381)+(G358*X381)+(H358*Y381)+(I358*Z381)+(J358*AA381)+(K358*AB381)+(L358*AC381)+(M358*AD381)+(N358*AE381)+(O358*AF381)+(P358*AG381)</f>
        <v>58681663107.592995</v>
      </c>
      <c r="T358" s="2">
        <v>41239</v>
      </c>
      <c r="U358" s="6">
        <v>53970958</v>
      </c>
      <c r="V358" s="6">
        <f t="shared" si="4"/>
        <v>122724929</v>
      </c>
      <c r="W358" s="6">
        <v>47663693</v>
      </c>
      <c r="X358" s="6">
        <v>38984599</v>
      </c>
      <c r="Y358" s="6">
        <v>7108108</v>
      </c>
      <c r="Z358" s="6">
        <v>111698999</v>
      </c>
      <c r="AA358" s="6">
        <v>1561222705</v>
      </c>
      <c r="AB358" s="6">
        <v>885797264</v>
      </c>
      <c r="AC358" s="6">
        <v>356194433</v>
      </c>
      <c r="AD358" s="6">
        <v>44387915</v>
      </c>
      <c r="AE358" s="6">
        <v>125940227</v>
      </c>
      <c r="AF358" s="6">
        <v>508215</v>
      </c>
      <c r="AG358" s="6">
        <v>54788714</v>
      </c>
    </row>
    <row r="359" spans="2:33" ht="15">
      <c r="B359" s="2">
        <v>41205</v>
      </c>
      <c r="C359" s="5">
        <v>3406.5</v>
      </c>
      <c r="D359" s="52">
        <v>60</v>
      </c>
      <c r="E359" s="52">
        <v>25.87</v>
      </c>
      <c r="F359" s="52">
        <v>5.792</v>
      </c>
      <c r="G359" s="4">
        <v>13.615</v>
      </c>
      <c r="H359" s="4">
        <v>10.95</v>
      </c>
      <c r="I359" s="4">
        <v>0.19</v>
      </c>
      <c r="J359" s="4">
        <v>16.735</v>
      </c>
      <c r="K359" s="4">
        <v>17.56</v>
      </c>
      <c r="L359" s="4">
        <v>9.364</v>
      </c>
      <c r="M359" s="4">
        <v>35.78</v>
      </c>
      <c r="N359" s="4">
        <v>30</v>
      </c>
      <c r="O359" s="4">
        <v>1.852</v>
      </c>
      <c r="P359" s="4">
        <v>27.73</v>
      </c>
      <c r="R359" s="173">
        <f>(D359*U382)+(E359*V382)+(F359*W382)+(G359*X382)+(H359*Y382)+(I359*Z382)+(J359*AA382)+(K359*AB382)+(L359*AC382)+(M359*AD382)+(N359*AE382)+(O359*AF382)+(P359*AG382)</f>
        <v>58492938176.423996</v>
      </c>
      <c r="T359" s="2">
        <v>41236</v>
      </c>
      <c r="U359" s="6">
        <v>53970958</v>
      </c>
      <c r="V359" s="6">
        <f t="shared" si="4"/>
        <v>122724929</v>
      </c>
      <c r="W359" s="6">
        <v>47663693</v>
      </c>
      <c r="X359" s="6">
        <v>38984599</v>
      </c>
      <c r="Y359" s="6">
        <v>7108108</v>
      </c>
      <c r="Z359" s="6">
        <v>111698999</v>
      </c>
      <c r="AA359" s="6">
        <v>1561222705</v>
      </c>
      <c r="AB359" s="6">
        <v>885797264</v>
      </c>
      <c r="AC359" s="6">
        <v>356194433</v>
      </c>
      <c r="AD359" s="6">
        <v>44387915</v>
      </c>
      <c r="AE359" s="6">
        <v>125940227</v>
      </c>
      <c r="AF359" s="6">
        <v>508215</v>
      </c>
      <c r="AG359" s="6">
        <v>54788714</v>
      </c>
    </row>
    <row r="360" spans="2:33" ht="15">
      <c r="B360" s="2">
        <v>41204</v>
      </c>
      <c r="C360" s="5">
        <v>3483.25</v>
      </c>
      <c r="D360" s="52">
        <v>60.37</v>
      </c>
      <c r="E360" s="52">
        <v>26.555</v>
      </c>
      <c r="F360" s="52">
        <v>6.023</v>
      </c>
      <c r="G360" s="4">
        <v>13.94</v>
      </c>
      <c r="H360" s="4">
        <v>11.165</v>
      </c>
      <c r="I360" s="4">
        <v>0.19</v>
      </c>
      <c r="J360" s="4">
        <v>17.14</v>
      </c>
      <c r="K360" s="4">
        <v>17.815</v>
      </c>
      <c r="L360" s="4">
        <v>9.553</v>
      </c>
      <c r="M360" s="4">
        <v>36.715</v>
      </c>
      <c r="N360" s="4">
        <v>30</v>
      </c>
      <c r="O360" s="4">
        <v>1.88</v>
      </c>
      <c r="P360" s="4">
        <v>27.9</v>
      </c>
      <c r="R360" s="173">
        <f>(D360*U383)+(E360*V383)+(F360*W383)+(G360*X383)+(H360*Y383)+(I360*Z383)+(J360*AA383)+(K360*AB383)+(L360*AC383)+(M360*AD383)+(N360*AE383)+(O360*AF383)+(P360*AG383)</f>
        <v>59587909408.771996</v>
      </c>
      <c r="T360" s="2">
        <v>41235</v>
      </c>
      <c r="U360" s="6">
        <v>53970958</v>
      </c>
      <c r="V360" s="6">
        <f t="shared" si="4"/>
        <v>122724929</v>
      </c>
      <c r="W360" s="6">
        <v>47663693</v>
      </c>
      <c r="X360" s="6">
        <v>38984599</v>
      </c>
      <c r="Y360" s="6">
        <v>7108108</v>
      </c>
      <c r="Z360" s="6">
        <v>111698999</v>
      </c>
      <c r="AA360" s="6">
        <v>1561222705</v>
      </c>
      <c r="AB360" s="6">
        <v>885797264</v>
      </c>
      <c r="AC360" s="6">
        <v>356194433</v>
      </c>
      <c r="AD360" s="6">
        <v>44387915</v>
      </c>
      <c r="AE360" s="6">
        <v>125940227</v>
      </c>
      <c r="AF360" s="6">
        <v>508215</v>
      </c>
      <c r="AG360" s="6">
        <v>54788714</v>
      </c>
    </row>
    <row r="361" spans="2:33" ht="15">
      <c r="B361" s="2">
        <v>41201</v>
      </c>
      <c r="C361" s="5">
        <v>3504.56</v>
      </c>
      <c r="D361" s="52">
        <v>60.85</v>
      </c>
      <c r="E361" s="52">
        <v>26.795</v>
      </c>
      <c r="F361" s="52">
        <v>5.918</v>
      </c>
      <c r="G361" s="4">
        <v>14.03</v>
      </c>
      <c r="H361" s="4">
        <v>11.16</v>
      </c>
      <c r="I361" s="4">
        <v>0.19</v>
      </c>
      <c r="J361" s="4">
        <v>17.145</v>
      </c>
      <c r="K361" s="4">
        <v>17.815</v>
      </c>
      <c r="L361" s="4">
        <v>9.64</v>
      </c>
      <c r="M361" s="4">
        <v>37.25</v>
      </c>
      <c r="N361" s="4">
        <v>29.75</v>
      </c>
      <c r="O361" s="4">
        <v>1.915</v>
      </c>
      <c r="P361" s="4">
        <v>27.9</v>
      </c>
      <c r="R361" s="173">
        <f>(D361*U384)+(E361*V384)+(F361*W384)+(G361*X384)+(H361*Y384)+(I361*Z384)+(J361*AA384)+(K361*AB384)+(L361*AC384)+(M361*AD384)+(N361*AE384)+(O361*AF384)+(P361*AG384)</f>
        <v>59672813307.233</v>
      </c>
      <c r="T361" s="2">
        <v>41234</v>
      </c>
      <c r="U361" s="6">
        <v>53970958</v>
      </c>
      <c r="V361" s="6">
        <f t="shared" si="4"/>
        <v>122724929</v>
      </c>
      <c r="W361" s="6">
        <v>47663693</v>
      </c>
      <c r="X361" s="6">
        <v>38984599</v>
      </c>
      <c r="Y361" s="6">
        <v>7108108</v>
      </c>
      <c r="Z361" s="6">
        <v>111698999</v>
      </c>
      <c r="AA361" s="6">
        <v>1561222705</v>
      </c>
      <c r="AB361" s="6">
        <v>885797264</v>
      </c>
      <c r="AC361" s="6">
        <v>356194433</v>
      </c>
      <c r="AD361" s="6">
        <v>44387915</v>
      </c>
      <c r="AE361" s="6">
        <v>125940227</v>
      </c>
      <c r="AF361" s="6">
        <v>508215</v>
      </c>
      <c r="AG361" s="6">
        <v>54788714</v>
      </c>
    </row>
    <row r="362" spans="2:33" ht="15">
      <c r="B362" s="2">
        <v>41200</v>
      </c>
      <c r="C362" s="5">
        <v>3535.18</v>
      </c>
      <c r="D362" s="52">
        <v>61.36</v>
      </c>
      <c r="E362" s="52">
        <v>26.995</v>
      </c>
      <c r="F362" s="52">
        <v>6.133</v>
      </c>
      <c r="G362" s="4">
        <v>14.13</v>
      </c>
      <c r="H362" s="4">
        <v>11.26</v>
      </c>
      <c r="I362" s="4">
        <v>0.2</v>
      </c>
      <c r="J362" s="4">
        <v>17.27</v>
      </c>
      <c r="K362" s="4">
        <v>17.975</v>
      </c>
      <c r="L362" s="4">
        <v>9.724</v>
      </c>
      <c r="M362" s="4">
        <v>37.305</v>
      </c>
      <c r="N362" s="4">
        <v>30.165</v>
      </c>
      <c r="O362" s="4">
        <v>1.916</v>
      </c>
      <c r="P362" s="4">
        <v>28.02</v>
      </c>
      <c r="R362" s="173">
        <f>(D362*U385)+(E362*V385)+(F362*W385)+(G362*X385)+(H362*Y385)+(I362*Z385)+(J362*AA385)+(K362*AB385)+(L362*AC385)+(M362*AD385)+(N362*AE385)+(O362*AF385)+(P362*AG385)</f>
        <v>60162289754.42</v>
      </c>
      <c r="T362" s="2">
        <v>41233</v>
      </c>
      <c r="U362" s="6">
        <v>53970958</v>
      </c>
      <c r="V362" s="6">
        <f t="shared" si="4"/>
        <v>122724929</v>
      </c>
      <c r="W362" s="6">
        <v>47662021</v>
      </c>
      <c r="X362" s="6">
        <v>38984599</v>
      </c>
      <c r="Y362" s="6">
        <v>7108108</v>
      </c>
      <c r="Z362" s="6">
        <v>111698999</v>
      </c>
      <c r="AA362" s="6">
        <v>1561222705</v>
      </c>
      <c r="AB362" s="6">
        <v>885797264</v>
      </c>
      <c r="AC362" s="6">
        <v>356194433</v>
      </c>
      <c r="AD362" s="6">
        <v>44387915</v>
      </c>
      <c r="AE362" s="6">
        <v>125940227</v>
      </c>
      <c r="AF362" s="6">
        <v>508215</v>
      </c>
      <c r="AG362" s="6">
        <v>54788714</v>
      </c>
    </row>
    <row r="363" spans="2:33" ht="15">
      <c r="B363" s="2">
        <v>41199</v>
      </c>
      <c r="C363" s="5">
        <v>3527.5</v>
      </c>
      <c r="D363" s="52">
        <v>61.42</v>
      </c>
      <c r="E363" s="52">
        <v>27</v>
      </c>
      <c r="F363" s="52">
        <v>5.946</v>
      </c>
      <c r="G363" s="4">
        <v>14.08</v>
      </c>
      <c r="H363" s="4">
        <v>11.2</v>
      </c>
      <c r="I363" s="4">
        <v>0.2</v>
      </c>
      <c r="J363" s="4">
        <v>17.175</v>
      </c>
      <c r="K363" s="4">
        <v>17.955</v>
      </c>
      <c r="L363" s="4">
        <v>9.666</v>
      </c>
      <c r="M363" s="4">
        <v>36.4</v>
      </c>
      <c r="N363" s="4">
        <v>30.2</v>
      </c>
      <c r="O363" s="4">
        <v>1.894</v>
      </c>
      <c r="P363" s="4">
        <v>27.925</v>
      </c>
      <c r="R363" s="173">
        <f>(D363*U386)+(E363*V386)+(F363*W386)+(G363*X386)+(H363*Y386)+(I363*Z386)+(J363*AA386)+(K363*AB386)+(L363*AC386)+(M363*AD386)+(N363*AE386)+(O363*AF386)+(P363*AG386)</f>
        <v>59928013696.449</v>
      </c>
      <c r="T363" s="2">
        <v>41232</v>
      </c>
      <c r="U363" s="6">
        <v>53970958</v>
      </c>
      <c r="V363" s="6">
        <f t="shared" si="4"/>
        <v>122724929</v>
      </c>
      <c r="W363" s="6">
        <v>47662021</v>
      </c>
      <c r="X363" s="6">
        <v>38984599</v>
      </c>
      <c r="Y363" s="6">
        <v>7108108</v>
      </c>
      <c r="Z363" s="6">
        <v>111698999</v>
      </c>
      <c r="AA363" s="6">
        <v>1561222705</v>
      </c>
      <c r="AB363" s="6">
        <v>885797264</v>
      </c>
      <c r="AC363" s="6">
        <v>356194433</v>
      </c>
      <c r="AD363" s="6">
        <v>44387915</v>
      </c>
      <c r="AE363" s="6">
        <v>125940227</v>
      </c>
      <c r="AF363" s="6">
        <v>508215</v>
      </c>
      <c r="AG363" s="6">
        <v>54788714</v>
      </c>
    </row>
    <row r="364" spans="2:33" ht="15">
      <c r="B364" s="2">
        <v>41198</v>
      </c>
      <c r="C364" s="5">
        <v>3500.94</v>
      </c>
      <c r="D364" s="52">
        <v>61.02</v>
      </c>
      <c r="E364" s="52">
        <v>26.65</v>
      </c>
      <c r="F364" s="52">
        <v>5.678</v>
      </c>
      <c r="G364" s="4">
        <v>14.12</v>
      </c>
      <c r="H364" s="4">
        <v>10.89</v>
      </c>
      <c r="I364" s="4">
        <v>0.19</v>
      </c>
      <c r="J364" s="4">
        <v>16.825</v>
      </c>
      <c r="K364" s="4">
        <v>17.76</v>
      </c>
      <c r="L364" s="4">
        <v>9.517</v>
      </c>
      <c r="M364" s="4">
        <v>35.48</v>
      </c>
      <c r="N364" s="4">
        <v>30.235</v>
      </c>
      <c r="O364" s="4">
        <v>1.856</v>
      </c>
      <c r="P364" s="4">
        <v>28.26</v>
      </c>
      <c r="R364" s="173">
        <f>(D364*U387)+(E364*V387)+(F364*W387)+(G364*X387)+(H364*Y387)+(I364*Z387)+(J364*AA387)+(K364*AB387)+(L364*AC387)+(M364*AD387)+(N364*AE387)+(O364*AF387)+(P364*AG387)</f>
        <v>59066715965.249</v>
      </c>
      <c r="T364" s="2">
        <v>41229</v>
      </c>
      <c r="U364" s="6">
        <v>53970958</v>
      </c>
      <c r="V364" s="6">
        <f t="shared" si="4"/>
        <v>122724929</v>
      </c>
      <c r="W364" s="6">
        <v>47662021</v>
      </c>
      <c r="X364" s="6">
        <v>38984599</v>
      </c>
      <c r="Y364" s="6">
        <v>7108108</v>
      </c>
      <c r="Z364" s="6">
        <v>111698999</v>
      </c>
      <c r="AA364" s="6">
        <v>1561222705</v>
      </c>
      <c r="AB364" s="6">
        <v>885797264</v>
      </c>
      <c r="AC364" s="6">
        <v>356194433</v>
      </c>
      <c r="AD364" s="6">
        <v>44387915</v>
      </c>
      <c r="AE364" s="6">
        <v>125940227</v>
      </c>
      <c r="AF364" s="6">
        <v>508215</v>
      </c>
      <c r="AG364" s="6">
        <v>54788714</v>
      </c>
    </row>
    <row r="365" spans="2:33" ht="15">
      <c r="B365" s="2">
        <v>41197</v>
      </c>
      <c r="C365" s="5">
        <v>3420.28</v>
      </c>
      <c r="D365" s="52">
        <v>60.62</v>
      </c>
      <c r="E365" s="52">
        <v>26.635</v>
      </c>
      <c r="F365" s="52">
        <v>5.588</v>
      </c>
      <c r="G365" s="4">
        <v>13.685</v>
      </c>
      <c r="H365" s="4">
        <v>10.435</v>
      </c>
      <c r="I365" s="4">
        <v>0.2</v>
      </c>
      <c r="J365" s="4">
        <v>16.64</v>
      </c>
      <c r="K365" s="4">
        <v>17.47</v>
      </c>
      <c r="L365" s="4">
        <v>9.318</v>
      </c>
      <c r="M365" s="4">
        <v>35.835</v>
      </c>
      <c r="N365" s="4">
        <v>29.685</v>
      </c>
      <c r="O365" s="4">
        <v>1.875</v>
      </c>
      <c r="P365" s="4">
        <v>28.265</v>
      </c>
      <c r="R365" s="173">
        <f>(D365*U388)+(E365*V388)+(F365*W388)+(G365*X388)+(H365*Y388)+(I365*Z388)+(J365*AA388)+(K365*AB388)+(L365*AC388)+(M365*AD388)+(N365*AE388)+(O365*AF388)+(P365*AG388)</f>
        <v>58362158363.127</v>
      </c>
      <c r="T365" s="2">
        <v>41228</v>
      </c>
      <c r="U365" s="6">
        <v>53970958</v>
      </c>
      <c r="V365" s="6">
        <f t="shared" si="4"/>
        <v>122724929</v>
      </c>
      <c r="W365" s="6">
        <v>47662021</v>
      </c>
      <c r="X365" s="6">
        <v>38984599</v>
      </c>
      <c r="Y365" s="6">
        <v>7108108</v>
      </c>
      <c r="Z365" s="6">
        <v>111698999</v>
      </c>
      <c r="AA365" s="6">
        <v>1561222705</v>
      </c>
      <c r="AB365" s="6">
        <v>885797264</v>
      </c>
      <c r="AC365" s="6">
        <v>356194433</v>
      </c>
      <c r="AD365" s="6">
        <v>44387915</v>
      </c>
      <c r="AE365" s="6">
        <v>125940227</v>
      </c>
      <c r="AF365" s="6">
        <v>508215</v>
      </c>
      <c r="AG365" s="6">
        <v>54788714</v>
      </c>
    </row>
    <row r="366" spans="2:33" ht="15">
      <c r="B366" s="2">
        <v>41194</v>
      </c>
      <c r="C366" s="5">
        <v>3389.08</v>
      </c>
      <c r="D366" s="52">
        <v>60.52</v>
      </c>
      <c r="E366" s="52">
        <v>26.34</v>
      </c>
      <c r="F366" s="52">
        <v>5.436</v>
      </c>
      <c r="G366" s="4">
        <v>13.885</v>
      </c>
      <c r="H366" s="4">
        <v>10.455</v>
      </c>
      <c r="I366" s="4">
        <v>0.19</v>
      </c>
      <c r="J366" s="4">
        <v>16.52</v>
      </c>
      <c r="K366" s="4">
        <v>17.325</v>
      </c>
      <c r="L366" s="4">
        <v>9.278</v>
      </c>
      <c r="M366" s="4">
        <v>34.355</v>
      </c>
      <c r="N366" s="4">
        <v>29.535</v>
      </c>
      <c r="O366" s="4">
        <v>1.9</v>
      </c>
      <c r="P366" s="4">
        <v>28.355</v>
      </c>
      <c r="R366" s="173">
        <f>(D366*U389)+(E366*V389)+(F366*W389)+(G366*X389)+(H366*Y389)+(I366*Z389)+(J366*AA389)+(K366*AB389)+(L366*AC389)+(M366*AD389)+(N366*AE389)+(O366*AF389)+(P366*AG389)</f>
        <v>57916484639.80499</v>
      </c>
      <c r="T366" s="2">
        <v>41227</v>
      </c>
      <c r="U366" s="6">
        <v>53970958</v>
      </c>
      <c r="V366" s="6">
        <f t="shared" si="4"/>
        <v>122724929</v>
      </c>
      <c r="W366" s="6">
        <v>47662021</v>
      </c>
      <c r="X366" s="6">
        <v>38984599</v>
      </c>
      <c r="Y366" s="6">
        <v>7108108</v>
      </c>
      <c r="Z366" s="6">
        <v>111698999</v>
      </c>
      <c r="AA366" s="6">
        <v>1561222705</v>
      </c>
      <c r="AB366" s="6">
        <v>885797264</v>
      </c>
      <c r="AC366" s="6">
        <v>356194433</v>
      </c>
      <c r="AD366" s="6">
        <v>44387915</v>
      </c>
      <c r="AE366" s="6">
        <v>125940227</v>
      </c>
      <c r="AF366" s="6">
        <v>508215</v>
      </c>
      <c r="AG366" s="6">
        <v>54788714</v>
      </c>
    </row>
    <row r="367" spans="2:33" ht="15">
      <c r="B367" s="2">
        <v>41193</v>
      </c>
      <c r="C367" s="5">
        <v>3413.72</v>
      </c>
      <c r="D367" s="52">
        <v>60.58</v>
      </c>
      <c r="E367" s="52">
        <v>27.175</v>
      </c>
      <c r="F367" s="52">
        <v>5.395</v>
      </c>
      <c r="G367" s="4">
        <v>14.24</v>
      </c>
      <c r="H367" s="4">
        <v>10.38</v>
      </c>
      <c r="I367" s="4">
        <v>0.2</v>
      </c>
      <c r="J367" s="4">
        <v>16.625</v>
      </c>
      <c r="K367" s="4">
        <v>17.48</v>
      </c>
      <c r="L367" s="4">
        <v>9.382</v>
      </c>
      <c r="M367" s="4">
        <v>35.25</v>
      </c>
      <c r="N367" s="4">
        <v>30.06</v>
      </c>
      <c r="O367" s="4">
        <v>1.893</v>
      </c>
      <c r="P367" s="4">
        <v>28.395</v>
      </c>
      <c r="R367" s="173">
        <f>(D367*U390)+(E367*V390)+(F367*W390)+(G367*X390)+(H367*Y390)+(I367*Z390)+(J367*AA390)+(K367*AB390)+(L367*AC390)+(M367*AD390)+(N367*AE390)+(O367*AF390)+(P367*AG390)</f>
        <v>58474530525.576004</v>
      </c>
      <c r="T367" s="2">
        <v>41226</v>
      </c>
      <c r="U367" s="6">
        <v>53970958</v>
      </c>
      <c r="V367" s="6">
        <f t="shared" si="4"/>
        <v>122724929</v>
      </c>
      <c r="W367" s="6">
        <v>47662021</v>
      </c>
      <c r="X367" s="6">
        <v>38984599</v>
      </c>
      <c r="Y367" s="6">
        <v>7108108</v>
      </c>
      <c r="Z367" s="6">
        <v>111698999</v>
      </c>
      <c r="AA367" s="6">
        <v>1561222705</v>
      </c>
      <c r="AB367" s="6">
        <v>885797264</v>
      </c>
      <c r="AC367" s="6">
        <v>356194433</v>
      </c>
      <c r="AD367" s="6">
        <v>44387915</v>
      </c>
      <c r="AE367" s="6">
        <v>125940227</v>
      </c>
      <c r="AF367" s="6">
        <v>508215</v>
      </c>
      <c r="AG367" s="6">
        <v>54788714</v>
      </c>
    </row>
    <row r="368" spans="2:33" ht="15">
      <c r="B368" s="2">
        <v>41192</v>
      </c>
      <c r="C368" s="5">
        <v>3365.87</v>
      </c>
      <c r="D368" s="52">
        <v>60.32</v>
      </c>
      <c r="E368" s="52">
        <v>27.48</v>
      </c>
      <c r="F368" s="52">
        <v>5.245</v>
      </c>
      <c r="G368" s="4">
        <v>14.545</v>
      </c>
      <c r="H368" s="4">
        <v>10.15</v>
      </c>
      <c r="I368" s="4">
        <v>0.2</v>
      </c>
      <c r="J368" s="4">
        <v>16.62</v>
      </c>
      <c r="K368" s="4">
        <v>17.4</v>
      </c>
      <c r="L368" s="4">
        <v>9.334</v>
      </c>
      <c r="M368" s="4">
        <v>34.8</v>
      </c>
      <c r="N368" s="4">
        <v>30.32</v>
      </c>
      <c r="O368" s="4">
        <v>1.917</v>
      </c>
      <c r="P368" s="4">
        <v>27.885</v>
      </c>
      <c r="R368" s="173">
        <f>(D368*U391)+(E368*V391)+(F368*W391)+(G368*X391)+(H368*Y391)+(I368*Z391)+(J368*AA391)+(K368*AB391)+(L368*AC391)+(M368*AD391)+(N368*AE391)+(O368*AF391)+(P368*AG391)</f>
        <v>58393432806.687</v>
      </c>
      <c r="T368" s="2">
        <v>41225</v>
      </c>
      <c r="U368" s="6">
        <v>53970958</v>
      </c>
      <c r="V368" s="6">
        <f t="shared" si="4"/>
        <v>122724929</v>
      </c>
      <c r="W368" s="6">
        <v>47662021</v>
      </c>
      <c r="X368" s="6">
        <v>38984599</v>
      </c>
      <c r="Y368" s="6">
        <v>7108108</v>
      </c>
      <c r="Z368" s="6">
        <v>111698999</v>
      </c>
      <c r="AA368" s="6">
        <v>1561222705</v>
      </c>
      <c r="AB368" s="6">
        <v>885797264</v>
      </c>
      <c r="AC368" s="6">
        <v>356194433</v>
      </c>
      <c r="AD368" s="6">
        <v>44387915</v>
      </c>
      <c r="AE368" s="6">
        <v>125940227</v>
      </c>
      <c r="AF368" s="6">
        <v>508215</v>
      </c>
      <c r="AG368" s="6">
        <v>54788714</v>
      </c>
    </row>
    <row r="369" spans="2:33" ht="15">
      <c r="B369" s="2">
        <v>41191</v>
      </c>
      <c r="C369" s="5">
        <v>3382.78</v>
      </c>
      <c r="D369" s="52">
        <v>60.33</v>
      </c>
      <c r="E369" s="52">
        <v>26.1</v>
      </c>
      <c r="F369" s="52">
        <v>5.279</v>
      </c>
      <c r="G369" s="4">
        <v>14.71</v>
      </c>
      <c r="H369" s="4">
        <v>10.195</v>
      </c>
      <c r="I369" s="4">
        <v>0.21</v>
      </c>
      <c r="J369" s="4">
        <v>16.615</v>
      </c>
      <c r="K369" s="4">
        <v>17.515</v>
      </c>
      <c r="L369" s="4">
        <v>9.29</v>
      </c>
      <c r="M369" s="4">
        <v>35.18</v>
      </c>
      <c r="N369" s="4">
        <v>29.37</v>
      </c>
      <c r="O369" s="4">
        <v>1.934</v>
      </c>
      <c r="P369" s="4">
        <v>28.075</v>
      </c>
      <c r="R369" s="173">
        <f>(D369*U392)+(E369*V392)+(F369*W392)+(G369*X392)+(H369*Y392)+(I369*Z392)+(J369*AA392)+(K369*AB392)+(L369*AC392)+(M369*AD392)+(N369*AE392)+(O369*AF392)+(P369*AG392)</f>
        <v>58215353141.203995</v>
      </c>
      <c r="T369" s="2">
        <v>41222</v>
      </c>
      <c r="U369" s="6">
        <v>53970958</v>
      </c>
      <c r="V369" s="6">
        <f t="shared" si="4"/>
        <v>122724929</v>
      </c>
      <c r="W369" s="6">
        <v>47662021</v>
      </c>
      <c r="X369" s="6">
        <v>38984599</v>
      </c>
      <c r="Y369" s="6">
        <v>7108108</v>
      </c>
      <c r="Z369" s="6">
        <v>111698999</v>
      </c>
      <c r="AA369" s="6">
        <v>1561222705</v>
      </c>
      <c r="AB369" s="6">
        <v>885797264</v>
      </c>
      <c r="AC369" s="6">
        <v>356194433</v>
      </c>
      <c r="AD369" s="6">
        <v>44387915</v>
      </c>
      <c r="AE369" s="6">
        <v>125940227</v>
      </c>
      <c r="AF369" s="6">
        <v>508215</v>
      </c>
      <c r="AG369" s="6">
        <v>54788714</v>
      </c>
    </row>
    <row r="370" spans="2:33" ht="15">
      <c r="B370" s="2">
        <v>41190</v>
      </c>
      <c r="C370" s="5">
        <v>3406.53</v>
      </c>
      <c r="D370" s="52">
        <v>60.64</v>
      </c>
      <c r="E370" s="52">
        <v>26.25</v>
      </c>
      <c r="F370" s="52">
        <v>5.357</v>
      </c>
      <c r="G370" s="4">
        <v>14.5</v>
      </c>
      <c r="H370" s="4">
        <v>10.21</v>
      </c>
      <c r="I370" s="4">
        <v>0.21</v>
      </c>
      <c r="J370" s="4">
        <v>16.51</v>
      </c>
      <c r="K370" s="4">
        <v>17.65</v>
      </c>
      <c r="L370" s="4">
        <v>9.433</v>
      </c>
      <c r="M370" s="4">
        <v>35.535</v>
      </c>
      <c r="N370" s="4">
        <v>29.5</v>
      </c>
      <c r="O370" s="4">
        <v>1.928</v>
      </c>
      <c r="P370" s="4">
        <v>28.345</v>
      </c>
      <c r="R370" s="173">
        <f>(D370*U393)+(E370*V393)+(F370*W393)+(G370*X393)+(H370*Y393)+(I370*Z393)+(J370*AA393)+(K370*AB393)+(L370*AC393)+(M370*AD393)+(N370*AE393)+(O370*AF393)+(P370*AG393)</f>
        <v>58294029547.451</v>
      </c>
      <c r="T370" s="2">
        <v>41221</v>
      </c>
      <c r="U370" s="6">
        <v>53970958</v>
      </c>
      <c r="V370" s="6">
        <f t="shared" si="4"/>
        <v>122724929</v>
      </c>
      <c r="W370" s="6">
        <v>47662021</v>
      </c>
      <c r="X370" s="6">
        <v>38984599</v>
      </c>
      <c r="Y370" s="6">
        <v>7108108</v>
      </c>
      <c r="Z370" s="6">
        <v>111698999</v>
      </c>
      <c r="AA370" s="6">
        <v>1561222705</v>
      </c>
      <c r="AB370" s="6">
        <v>885797264</v>
      </c>
      <c r="AC370" s="6">
        <v>356194433</v>
      </c>
      <c r="AD370" s="6">
        <v>44387915</v>
      </c>
      <c r="AE370" s="6">
        <v>125940227</v>
      </c>
      <c r="AF370" s="6">
        <v>508215</v>
      </c>
      <c r="AG370" s="6">
        <v>54788714</v>
      </c>
    </row>
    <row r="371" spans="2:33" ht="15">
      <c r="B371" s="2">
        <v>41187</v>
      </c>
      <c r="C371" s="5">
        <v>3457.04</v>
      </c>
      <c r="D371" s="52">
        <v>61.33</v>
      </c>
      <c r="E371" s="52">
        <v>26.48</v>
      </c>
      <c r="F371" s="52">
        <v>5.404</v>
      </c>
      <c r="G371" s="4">
        <v>14.325</v>
      </c>
      <c r="H371" s="4">
        <v>10.3</v>
      </c>
      <c r="I371" s="4">
        <v>0.22</v>
      </c>
      <c r="J371" s="4">
        <v>16.735</v>
      </c>
      <c r="K371" s="4">
        <v>17.955</v>
      </c>
      <c r="L371" s="4">
        <v>9.565</v>
      </c>
      <c r="M371" s="4">
        <v>36.77</v>
      </c>
      <c r="N371" s="4">
        <v>29.775</v>
      </c>
      <c r="O371" s="4">
        <v>1.935</v>
      </c>
      <c r="P371" s="4">
        <v>28.59</v>
      </c>
      <c r="R371" s="173">
        <f>(D371*U394)+(E371*V394)+(F371*W394)+(G371*X394)+(H371*Y394)+(I371*Z394)+(J371*AA394)+(K371*AB394)+(L371*AC394)+(M371*AD394)+(N371*AE394)+(O371*AF394)+(P371*AG394)</f>
        <v>59115335077.069</v>
      </c>
      <c r="T371" s="2">
        <v>41220</v>
      </c>
      <c r="U371" s="6">
        <v>53970958</v>
      </c>
      <c r="V371" s="6">
        <f t="shared" si="4"/>
        <v>122724929</v>
      </c>
      <c r="W371" s="6">
        <v>47662021</v>
      </c>
      <c r="X371" s="6">
        <v>38984599</v>
      </c>
      <c r="Y371" s="6">
        <v>7108108</v>
      </c>
      <c r="Z371" s="6">
        <v>111698999</v>
      </c>
      <c r="AA371" s="6">
        <v>1561222705</v>
      </c>
      <c r="AB371" s="6">
        <v>885797264</v>
      </c>
      <c r="AC371" s="6">
        <v>356194433</v>
      </c>
      <c r="AD371" s="6">
        <v>44387915</v>
      </c>
      <c r="AE371" s="6">
        <v>125940227</v>
      </c>
      <c r="AF371" s="6">
        <v>508215</v>
      </c>
      <c r="AG371" s="6">
        <v>54788714</v>
      </c>
    </row>
    <row r="372" spans="2:33" ht="15">
      <c r="B372" s="2">
        <v>41186</v>
      </c>
      <c r="C372" s="5">
        <v>3401.2</v>
      </c>
      <c r="D372" s="52">
        <v>61.41</v>
      </c>
      <c r="E372" s="52">
        <v>25.9</v>
      </c>
      <c r="F372" s="52">
        <v>5.225</v>
      </c>
      <c r="G372" s="4">
        <v>14</v>
      </c>
      <c r="H372" s="4">
        <v>10.305</v>
      </c>
      <c r="I372" s="4">
        <v>0.22</v>
      </c>
      <c r="J372" s="4">
        <v>16.7</v>
      </c>
      <c r="K372" s="4">
        <v>17.755</v>
      </c>
      <c r="L372" s="4">
        <v>9.353</v>
      </c>
      <c r="M372" s="4">
        <v>36.365</v>
      </c>
      <c r="N372" s="4">
        <v>29.685</v>
      </c>
      <c r="O372" s="4">
        <v>1.916</v>
      </c>
      <c r="P372" s="4">
        <v>27.765</v>
      </c>
      <c r="R372" s="173">
        <f>(D372*U395)+(E372*V395)+(F372*W395)+(G372*X395)+(H372*Y395)+(I372*Z395)+(J372*AA395)+(K372*AB395)+(L372*AC395)+(M372*AD395)+(N372*AE395)+(O372*AF395)+(P372*AG395)</f>
        <v>58653780973.784</v>
      </c>
      <c r="T372" s="2">
        <v>41219</v>
      </c>
      <c r="U372" s="6">
        <v>53970958</v>
      </c>
      <c r="V372" s="6">
        <f t="shared" si="4"/>
        <v>122724929</v>
      </c>
      <c r="W372" s="6">
        <v>47662021</v>
      </c>
      <c r="X372" s="6">
        <v>38984599</v>
      </c>
      <c r="Y372" s="6">
        <v>7108108</v>
      </c>
      <c r="Z372" s="6">
        <v>111698999</v>
      </c>
      <c r="AA372" s="6">
        <v>1561222705</v>
      </c>
      <c r="AB372" s="6">
        <v>885797264</v>
      </c>
      <c r="AC372" s="6">
        <v>356194433</v>
      </c>
      <c r="AD372" s="6">
        <v>44387915</v>
      </c>
      <c r="AE372" s="6">
        <v>125940227</v>
      </c>
      <c r="AF372" s="6">
        <v>508215</v>
      </c>
      <c r="AG372" s="6">
        <v>54788714</v>
      </c>
    </row>
    <row r="373" spans="2:33" ht="15">
      <c r="B373" s="2">
        <v>41185</v>
      </c>
      <c r="C373" s="5">
        <v>3406.02</v>
      </c>
      <c r="D373" s="52">
        <v>61.5</v>
      </c>
      <c r="E373" s="52">
        <v>25.63</v>
      </c>
      <c r="F373" s="52">
        <v>5.265</v>
      </c>
      <c r="G373" s="4">
        <v>13.97</v>
      </c>
      <c r="H373" s="4">
        <v>10.32</v>
      </c>
      <c r="I373" s="4">
        <v>0.21</v>
      </c>
      <c r="J373" s="4">
        <v>16.82</v>
      </c>
      <c r="K373" s="4">
        <v>17.825</v>
      </c>
      <c r="L373" s="4">
        <v>9.509</v>
      </c>
      <c r="M373" s="4">
        <v>36.135</v>
      </c>
      <c r="N373" s="4">
        <v>28.64</v>
      </c>
      <c r="O373" s="4">
        <v>1.917</v>
      </c>
      <c r="P373" s="4">
        <v>27.48</v>
      </c>
      <c r="R373" s="173">
        <f>(D373*U396)+(E373*V396)+(F373*W396)+(G373*X396)+(H373*Y396)+(I373*Z396)+(J373*AA396)+(K373*AB396)+(L373*AC396)+(M373*AD396)+(N373*AE396)+(O373*AF396)+(P373*AG396)</f>
        <v>58769807774.742004</v>
      </c>
      <c r="T373" s="2">
        <v>41218</v>
      </c>
      <c r="U373" s="6">
        <v>53970958</v>
      </c>
      <c r="V373" s="6">
        <f t="shared" si="4"/>
        <v>122724929</v>
      </c>
      <c r="W373" s="6">
        <v>47662021</v>
      </c>
      <c r="X373" s="6">
        <v>38984599</v>
      </c>
      <c r="Y373" s="6">
        <v>7108108</v>
      </c>
      <c r="Z373" s="6">
        <v>111698999</v>
      </c>
      <c r="AA373" s="6">
        <v>1561222705</v>
      </c>
      <c r="AB373" s="6">
        <v>885797264</v>
      </c>
      <c r="AC373" s="6">
        <v>356194433</v>
      </c>
      <c r="AD373" s="6">
        <v>44387915</v>
      </c>
      <c r="AE373" s="6">
        <v>125940227</v>
      </c>
      <c r="AF373" s="6">
        <v>508215</v>
      </c>
      <c r="AG373" s="6">
        <v>54788714</v>
      </c>
    </row>
    <row r="374" spans="2:33" ht="15">
      <c r="B374" s="2">
        <v>41184</v>
      </c>
      <c r="C374" s="5">
        <v>3414.23</v>
      </c>
      <c r="D374" s="52">
        <v>61.66</v>
      </c>
      <c r="E374" s="52">
        <v>25.565</v>
      </c>
      <c r="F374" s="52">
        <v>5.2</v>
      </c>
      <c r="G374" s="4">
        <v>14.035</v>
      </c>
      <c r="H374" s="4">
        <v>10.295</v>
      </c>
      <c r="I374" s="4">
        <v>0.22</v>
      </c>
      <c r="J374" s="4">
        <v>16.795</v>
      </c>
      <c r="K374" s="4">
        <v>17.745</v>
      </c>
      <c r="L374" s="4">
        <v>9.476</v>
      </c>
      <c r="M374" s="4">
        <v>36.315</v>
      </c>
      <c r="N374" s="4">
        <v>28.05</v>
      </c>
      <c r="O374" s="4">
        <v>1.936</v>
      </c>
      <c r="P374" s="4">
        <v>27.245</v>
      </c>
      <c r="R374" s="173">
        <f>(D374*U397)+(E374*V397)+(F374*W397)+(G374*X397)+(H374*Y397)+(I374*Z397)+(J374*AA397)+(K374*AB397)+(L374*AC397)+(M374*AD397)+(N374*AE397)+(O374*AF397)+(P374*AG397)</f>
        <v>58573336765.808</v>
      </c>
      <c r="T374" s="2">
        <v>41215</v>
      </c>
      <c r="U374" s="6">
        <v>53970958</v>
      </c>
      <c r="V374" s="6">
        <f t="shared" si="4"/>
        <v>122724929</v>
      </c>
      <c r="W374" s="6">
        <v>47662021</v>
      </c>
      <c r="X374" s="6">
        <v>38984599</v>
      </c>
      <c r="Y374" s="6">
        <v>7108108</v>
      </c>
      <c r="Z374" s="6">
        <v>111698999</v>
      </c>
      <c r="AA374" s="6">
        <v>1561222705</v>
      </c>
      <c r="AB374" s="6">
        <v>885797264</v>
      </c>
      <c r="AC374" s="6">
        <v>356194433</v>
      </c>
      <c r="AD374" s="6">
        <v>44387915</v>
      </c>
      <c r="AE374" s="6">
        <v>125940227</v>
      </c>
      <c r="AF374" s="6">
        <v>508215</v>
      </c>
      <c r="AG374" s="6">
        <v>54788714</v>
      </c>
    </row>
    <row r="375" spans="2:33" ht="15">
      <c r="B375" s="2">
        <v>41183</v>
      </c>
      <c r="C375" s="5">
        <v>3434.98</v>
      </c>
      <c r="D375" s="52">
        <v>61.51</v>
      </c>
      <c r="E375" s="52">
        <v>24.915</v>
      </c>
      <c r="F375" s="52">
        <v>5.195</v>
      </c>
      <c r="G375" s="4">
        <v>14.08</v>
      </c>
      <c r="H375" s="4">
        <v>10.3</v>
      </c>
      <c r="I375" s="4">
        <v>0.22</v>
      </c>
      <c r="J375" s="4">
        <v>16.545</v>
      </c>
      <c r="K375" s="4">
        <v>17.805</v>
      </c>
      <c r="L375" s="4">
        <v>9.301</v>
      </c>
      <c r="M375" s="4">
        <v>36.59</v>
      </c>
      <c r="N375" s="4">
        <v>28.05</v>
      </c>
      <c r="O375" s="4">
        <v>1.935</v>
      </c>
      <c r="P375" s="4">
        <v>27.1</v>
      </c>
      <c r="R375" s="173">
        <f>(D375*U398)+(E375*V398)+(F375*W398)+(G375*X398)+(H375*Y398)+(I375*Z398)+(J375*AA398)+(K375*AB398)+(L375*AC398)+(M375*AD398)+(N375*AE398)+(O375*AF398)+(P375*AG398)</f>
        <v>58089297742.383</v>
      </c>
      <c r="T375" s="2">
        <v>41214</v>
      </c>
      <c r="U375" s="6">
        <v>53970958</v>
      </c>
      <c r="V375" s="6">
        <f t="shared" si="4"/>
        <v>122724929</v>
      </c>
      <c r="W375" s="6">
        <v>47662021</v>
      </c>
      <c r="X375" s="6">
        <v>38984599</v>
      </c>
      <c r="Y375" s="6">
        <v>7108108</v>
      </c>
      <c r="Z375" s="6">
        <v>111698999</v>
      </c>
      <c r="AA375" s="6">
        <v>1561222705</v>
      </c>
      <c r="AB375" s="6">
        <v>885797264</v>
      </c>
      <c r="AC375" s="6">
        <v>356194433</v>
      </c>
      <c r="AD375" s="6">
        <v>44387915</v>
      </c>
      <c r="AE375" s="6">
        <v>125940227</v>
      </c>
      <c r="AF375" s="6">
        <v>508215</v>
      </c>
      <c r="AG375" s="6">
        <v>54788714</v>
      </c>
    </row>
    <row r="376" spans="2:33" ht="15">
      <c r="B376" s="2">
        <v>41180</v>
      </c>
      <c r="C376" s="5">
        <v>3354.82</v>
      </c>
      <c r="D376" s="52">
        <v>62.06</v>
      </c>
      <c r="E376" s="52">
        <v>24.665</v>
      </c>
      <c r="F376" s="52">
        <v>5.043</v>
      </c>
      <c r="G376" s="4">
        <v>14.25</v>
      </c>
      <c r="H376" s="4">
        <v>10.165</v>
      </c>
      <c r="I376" s="4">
        <v>0.22</v>
      </c>
      <c r="J376" s="4">
        <v>16.305</v>
      </c>
      <c r="K376" s="4">
        <v>17.4</v>
      </c>
      <c r="L376" s="4">
        <v>9.388</v>
      </c>
      <c r="M376" s="4">
        <v>36.52</v>
      </c>
      <c r="N376" s="4">
        <v>27.985</v>
      </c>
      <c r="O376" s="4">
        <v>1.92</v>
      </c>
      <c r="P376" s="4">
        <v>26.725</v>
      </c>
      <c r="R376" s="173">
        <f>(D376*U399)+(E376*V399)+(F376*W399)+(G376*X399)+(H376*Y399)+(I376*Z399)+(J376*AA399)+(K376*AB399)+(L376*AC399)+(M376*AD399)+(N376*AE399)+(O376*AF399)+(P376*AG399)</f>
        <v>57369256762.592</v>
      </c>
      <c r="T376" s="2">
        <v>41213</v>
      </c>
      <c r="U376" s="6">
        <v>53970958</v>
      </c>
      <c r="V376" s="6">
        <f t="shared" si="4"/>
        <v>122724929</v>
      </c>
      <c r="W376" s="6">
        <v>47662021</v>
      </c>
      <c r="X376" s="6">
        <v>38984599</v>
      </c>
      <c r="Y376" s="6">
        <v>7108108</v>
      </c>
      <c r="Z376" s="6">
        <v>111698999</v>
      </c>
      <c r="AA376" s="6">
        <v>1561222705</v>
      </c>
      <c r="AB376" s="6">
        <v>885797264</v>
      </c>
      <c r="AC376" s="6">
        <v>356194433</v>
      </c>
      <c r="AD376" s="6">
        <v>44387915</v>
      </c>
      <c r="AE376" s="6">
        <v>125940227</v>
      </c>
      <c r="AF376" s="6">
        <v>508215</v>
      </c>
      <c r="AG376" s="6">
        <v>54788714</v>
      </c>
    </row>
    <row r="377" spans="2:33" ht="15">
      <c r="B377" s="2">
        <v>41179</v>
      </c>
      <c r="C377" s="5">
        <v>3439.32</v>
      </c>
      <c r="D377" s="52">
        <v>62.56</v>
      </c>
      <c r="E377" s="52">
        <v>24.85</v>
      </c>
      <c r="F377" s="52">
        <v>4.823</v>
      </c>
      <c r="G377" s="4">
        <v>14.16</v>
      </c>
      <c r="H377" s="4">
        <v>10.3</v>
      </c>
      <c r="I377" s="4">
        <v>0.22</v>
      </c>
      <c r="J377" s="4">
        <v>16.75</v>
      </c>
      <c r="K377" s="4">
        <v>17.915</v>
      </c>
      <c r="L377" s="4">
        <v>9.698</v>
      </c>
      <c r="M377" s="4">
        <v>37.07</v>
      </c>
      <c r="N377" s="4">
        <v>28.095</v>
      </c>
      <c r="O377" s="4">
        <v>1.923</v>
      </c>
      <c r="P377" s="4">
        <v>27</v>
      </c>
      <c r="R377" s="173">
        <f>(D377*U400)+(E377*V400)+(F377*W400)+(G377*X400)+(H377*Y400)+(I377*Z400)+(J377*AA400)+(K377*AB400)+(L377*AC400)+(M377*AD400)+(N377*AE400)+(O377*AF400)+(P377*AG400)</f>
        <v>58699193011.647</v>
      </c>
      <c r="T377" s="2">
        <v>41212</v>
      </c>
      <c r="U377" s="6">
        <v>53970958</v>
      </c>
      <c r="V377" s="6">
        <f t="shared" si="4"/>
        <v>122724929</v>
      </c>
      <c r="W377" s="6">
        <v>47662021</v>
      </c>
      <c r="X377" s="6">
        <v>38984599</v>
      </c>
      <c r="Y377" s="6">
        <v>7108108</v>
      </c>
      <c r="Z377" s="6">
        <v>111698999</v>
      </c>
      <c r="AA377" s="6">
        <v>1561222705</v>
      </c>
      <c r="AB377" s="6">
        <v>885797264</v>
      </c>
      <c r="AC377" s="6">
        <v>356194433</v>
      </c>
      <c r="AD377" s="6">
        <v>44387915</v>
      </c>
      <c r="AE377" s="6">
        <v>125940227</v>
      </c>
      <c r="AF377" s="6">
        <v>508215</v>
      </c>
      <c r="AG377" s="6">
        <v>54788714</v>
      </c>
    </row>
    <row r="378" spans="2:33" ht="15">
      <c r="B378" s="2">
        <v>41178</v>
      </c>
      <c r="C378" s="5">
        <v>3414.84</v>
      </c>
      <c r="D378" s="52">
        <v>62.84</v>
      </c>
      <c r="E378" s="52">
        <v>24.45</v>
      </c>
      <c r="F378" s="52">
        <v>4.902</v>
      </c>
      <c r="G378" s="4">
        <v>14.175</v>
      </c>
      <c r="H378" s="4">
        <v>10.2</v>
      </c>
      <c r="I378" s="4">
        <v>0.22</v>
      </c>
      <c r="J378" s="4">
        <v>16.7</v>
      </c>
      <c r="K378" s="4">
        <v>17.88</v>
      </c>
      <c r="L378" s="4">
        <v>9.617</v>
      </c>
      <c r="M378" s="4">
        <v>37.26</v>
      </c>
      <c r="N378" s="4">
        <v>28.01</v>
      </c>
      <c r="O378" s="4">
        <v>1.905</v>
      </c>
      <c r="P378" s="4">
        <v>26.675</v>
      </c>
      <c r="R378" s="173">
        <f>(D378*U401)+(E378*V401)+(F378*W401)+(G378*X401)+(H378*Y401)+(I378*Z401)+(J378*AA401)+(K378*AB401)+(L378*AC401)+(M378*AD401)+(N378*AE401)+(O378*AF401)+(P378*AG401)</f>
        <v>58512306312.51299</v>
      </c>
      <c r="T378" s="2">
        <v>41211</v>
      </c>
      <c r="U378" s="6">
        <v>53970958</v>
      </c>
      <c r="V378" s="6">
        <f t="shared" si="4"/>
        <v>122724929</v>
      </c>
      <c r="W378" s="6">
        <v>47662021</v>
      </c>
      <c r="X378" s="6">
        <v>38984599</v>
      </c>
      <c r="Y378" s="6">
        <v>7108108</v>
      </c>
      <c r="Z378" s="6">
        <v>111698999</v>
      </c>
      <c r="AA378" s="6">
        <v>1561222705</v>
      </c>
      <c r="AB378" s="6">
        <v>885797264</v>
      </c>
      <c r="AC378" s="6">
        <v>356194433</v>
      </c>
      <c r="AD378" s="6">
        <v>44387915</v>
      </c>
      <c r="AE378" s="6">
        <v>125940227</v>
      </c>
      <c r="AF378" s="6">
        <v>508215</v>
      </c>
      <c r="AG378" s="6">
        <v>54788714</v>
      </c>
    </row>
    <row r="379" spans="2:33" ht="15">
      <c r="B379" s="2">
        <v>41177</v>
      </c>
      <c r="C379" s="5">
        <v>3513.81</v>
      </c>
      <c r="D379" s="52">
        <v>63.77</v>
      </c>
      <c r="E379" s="52">
        <v>25.195</v>
      </c>
      <c r="F379" s="52">
        <v>5.1</v>
      </c>
      <c r="G379" s="4">
        <v>14.59</v>
      </c>
      <c r="H379" s="4">
        <v>10.565</v>
      </c>
      <c r="I379" s="4">
        <v>0.22</v>
      </c>
      <c r="J379" s="4">
        <v>17.305</v>
      </c>
      <c r="K379" s="4">
        <v>18.285</v>
      </c>
      <c r="L379" s="4">
        <v>9.881</v>
      </c>
      <c r="M379" s="4">
        <v>39.1</v>
      </c>
      <c r="N379" s="4">
        <v>28.315</v>
      </c>
      <c r="O379" s="4">
        <v>1.98</v>
      </c>
      <c r="P379" s="4">
        <v>26.91</v>
      </c>
      <c r="R379" s="173">
        <f>(D379*U402)+(E379*V402)+(F379*W402)+(G379*X402)+(H379*Y402)+(I379*Z402)+(J379*AA402)+(K379*AB402)+(L379*AC402)+(M379*AD402)+(N379*AE402)+(O379*AF402)+(P379*AG402)</f>
        <v>60195629328.49799</v>
      </c>
      <c r="T379" s="2">
        <v>41208</v>
      </c>
      <c r="U379" s="6">
        <v>53970958</v>
      </c>
      <c r="V379" s="6">
        <f t="shared" si="4"/>
        <v>122724929</v>
      </c>
      <c r="W379" s="6">
        <v>47662021</v>
      </c>
      <c r="X379" s="6">
        <v>38984599</v>
      </c>
      <c r="Y379" s="6">
        <v>7108108</v>
      </c>
      <c r="Z379" s="6">
        <v>111698999</v>
      </c>
      <c r="AA379" s="6">
        <v>1561222705</v>
      </c>
      <c r="AB379" s="6">
        <v>885797264</v>
      </c>
      <c r="AC379" s="6">
        <v>356194433</v>
      </c>
      <c r="AD379" s="6">
        <v>44387915</v>
      </c>
      <c r="AE379" s="6">
        <v>125940227</v>
      </c>
      <c r="AF379" s="6">
        <v>508215</v>
      </c>
      <c r="AG379" s="6">
        <v>54788714</v>
      </c>
    </row>
    <row r="380" spans="2:33" ht="15">
      <c r="B380" s="2">
        <v>41176</v>
      </c>
      <c r="C380" s="5">
        <v>3497.22</v>
      </c>
      <c r="D380" s="52">
        <v>63.6</v>
      </c>
      <c r="E380" s="52">
        <v>25</v>
      </c>
      <c r="F380" s="52">
        <v>4.932</v>
      </c>
      <c r="G380" s="4">
        <v>13.385</v>
      </c>
      <c r="H380" s="4">
        <v>10.565</v>
      </c>
      <c r="I380" s="4">
        <v>0.22</v>
      </c>
      <c r="J380" s="4">
        <v>17.17</v>
      </c>
      <c r="K380" s="4">
        <v>19.465</v>
      </c>
      <c r="L380" s="4">
        <v>9.765</v>
      </c>
      <c r="M380" s="4">
        <v>39.225</v>
      </c>
      <c r="N380" s="4">
        <v>28.14</v>
      </c>
      <c r="O380" s="4">
        <v>2</v>
      </c>
      <c r="P380" s="4">
        <v>26.765</v>
      </c>
      <c r="R380" s="173">
        <f>(D380*U403)+(E380*V403)+(F380*W403)+(G380*X403)+(H380*Y403)+(I380*Z403)+(J380*AA403)+(K380*AB403)+(L380*AC403)+(M380*AD403)+(N380*AE403)+(O380*AF403)+(P380*AG403)</f>
        <v>60827229323.817</v>
      </c>
      <c r="T380" s="2">
        <v>41207</v>
      </c>
      <c r="U380" s="6">
        <v>53970958</v>
      </c>
      <c r="V380" s="6">
        <f t="shared" si="4"/>
        <v>122724929</v>
      </c>
      <c r="W380" s="6">
        <v>47662021</v>
      </c>
      <c r="X380" s="6">
        <v>38984599</v>
      </c>
      <c r="Y380" s="6">
        <v>7108108</v>
      </c>
      <c r="Z380" s="6">
        <v>111698999</v>
      </c>
      <c r="AA380" s="6">
        <v>1561222705</v>
      </c>
      <c r="AB380" s="6">
        <v>885797264</v>
      </c>
      <c r="AC380" s="6">
        <v>356194433</v>
      </c>
      <c r="AD380" s="6">
        <v>44387915</v>
      </c>
      <c r="AE380" s="6">
        <v>125940227</v>
      </c>
      <c r="AF380" s="6">
        <v>508215</v>
      </c>
      <c r="AG380" s="6">
        <v>54788714</v>
      </c>
    </row>
    <row r="381" spans="2:33" ht="15">
      <c r="B381" s="2">
        <v>41173</v>
      </c>
      <c r="C381" s="5">
        <v>3530.72</v>
      </c>
      <c r="D381" s="52">
        <v>65.02</v>
      </c>
      <c r="E381" s="52">
        <v>25.7</v>
      </c>
      <c r="F381" s="52">
        <v>4.797</v>
      </c>
      <c r="G381" s="4">
        <v>13.095</v>
      </c>
      <c r="H381" s="4">
        <v>10.55</v>
      </c>
      <c r="I381" s="4">
        <v>0.22</v>
      </c>
      <c r="J381" s="4">
        <v>17.215</v>
      </c>
      <c r="K381" s="4">
        <v>19.495</v>
      </c>
      <c r="L381" s="4">
        <v>9.865</v>
      </c>
      <c r="M381" s="4">
        <v>39.63</v>
      </c>
      <c r="N381" s="4">
        <v>28.22</v>
      </c>
      <c r="O381" s="4">
        <v>2</v>
      </c>
      <c r="P381" s="4">
        <v>27.05</v>
      </c>
      <c r="R381" s="173">
        <f>(D381*U404)+(E381*V404)+(F381*W404)+(G381*X404)+(H381*Y404)+(I381*Z404)+(J381*AA404)+(K381*AB404)+(L381*AC404)+(M381*AD404)+(N381*AE404)+(O381*AF404)+(P381*AG404)</f>
        <v>61146797670.50199</v>
      </c>
      <c r="T381" s="2">
        <v>41206</v>
      </c>
      <c r="U381" s="6">
        <v>53970958</v>
      </c>
      <c r="V381" s="6">
        <f t="shared" si="4"/>
        <v>122724929</v>
      </c>
      <c r="W381" s="6">
        <v>47662021</v>
      </c>
      <c r="X381" s="6">
        <v>38984599</v>
      </c>
      <c r="Y381" s="6">
        <v>7108108</v>
      </c>
      <c r="Z381" s="6">
        <v>111698999</v>
      </c>
      <c r="AA381" s="6">
        <v>1561222705</v>
      </c>
      <c r="AB381" s="6">
        <v>844236398</v>
      </c>
      <c r="AC381" s="6">
        <v>356194433</v>
      </c>
      <c r="AD381" s="6">
        <v>44387915</v>
      </c>
      <c r="AE381" s="6">
        <v>125940227</v>
      </c>
      <c r="AF381" s="6">
        <v>508215</v>
      </c>
      <c r="AG381" s="6">
        <v>54788714</v>
      </c>
    </row>
    <row r="382" spans="2:33" ht="15">
      <c r="B382" s="2">
        <v>41172</v>
      </c>
      <c r="C382" s="5">
        <v>3509.92</v>
      </c>
      <c r="D382" s="52">
        <v>63.34</v>
      </c>
      <c r="E382" s="52">
        <v>25.935</v>
      </c>
      <c r="F382" s="52">
        <v>4.753</v>
      </c>
      <c r="G382" s="4">
        <v>13.3</v>
      </c>
      <c r="H382" s="4">
        <v>10.425</v>
      </c>
      <c r="I382" s="4">
        <v>0.21</v>
      </c>
      <c r="J382" s="4">
        <v>16.88</v>
      </c>
      <c r="K382" s="4">
        <v>19.385</v>
      </c>
      <c r="L382" s="4">
        <v>9.828</v>
      </c>
      <c r="M382" s="4">
        <v>39.1</v>
      </c>
      <c r="N382" s="4">
        <v>28.22</v>
      </c>
      <c r="O382" s="4">
        <v>1.946</v>
      </c>
      <c r="P382" s="4">
        <v>26.7</v>
      </c>
      <c r="R382" s="173">
        <f>(D382*U405)+(E382*V405)+(F382*W405)+(G382*X405)+(H382*Y405)+(I382*Z405)+(J382*AA405)+(K382*AB405)+(L382*AC405)+(M382*AD405)+(N382*AE405)+(O382*AF405)+(P382*AG405)</f>
        <v>60417072137.32201</v>
      </c>
      <c r="T382" s="2">
        <v>41205</v>
      </c>
      <c r="U382" s="6">
        <v>53970958</v>
      </c>
      <c r="V382" s="6">
        <f t="shared" si="4"/>
        <v>122724929</v>
      </c>
      <c r="W382" s="6">
        <v>47662021</v>
      </c>
      <c r="X382" s="6">
        <v>38984599</v>
      </c>
      <c r="Y382" s="6">
        <v>7108108</v>
      </c>
      <c r="Z382" s="6">
        <v>111698999</v>
      </c>
      <c r="AA382" s="6">
        <v>1561222705</v>
      </c>
      <c r="AB382" s="6">
        <v>844236398</v>
      </c>
      <c r="AC382" s="6">
        <v>356194433</v>
      </c>
      <c r="AD382" s="6">
        <v>44387915</v>
      </c>
      <c r="AE382" s="6">
        <v>125940227</v>
      </c>
      <c r="AF382" s="6">
        <v>508215</v>
      </c>
      <c r="AG382" s="6">
        <v>54788714</v>
      </c>
    </row>
    <row r="383" spans="2:33" ht="15">
      <c r="B383" s="2">
        <v>41171</v>
      </c>
      <c r="C383" s="5">
        <v>3531.82</v>
      </c>
      <c r="D383" s="52">
        <v>62.69</v>
      </c>
      <c r="E383" s="52">
        <v>25.635</v>
      </c>
      <c r="F383" s="52">
        <v>4.577</v>
      </c>
      <c r="G383" s="4">
        <v>13.505</v>
      </c>
      <c r="H383" s="4">
        <v>10.505</v>
      </c>
      <c r="I383" s="4">
        <v>0.21</v>
      </c>
      <c r="J383" s="4">
        <v>17</v>
      </c>
      <c r="K383" s="4">
        <v>19.65</v>
      </c>
      <c r="L383" s="4">
        <v>9.925</v>
      </c>
      <c r="M383" s="4">
        <v>39.945</v>
      </c>
      <c r="N383" s="4">
        <v>28.28</v>
      </c>
      <c r="O383" s="4">
        <v>1.977</v>
      </c>
      <c r="P383" s="4">
        <v>26.825</v>
      </c>
      <c r="R383" s="173">
        <f>(D383*U406)+(E383*V406)+(F383*W406)+(G383*X406)+(H383*Y406)+(I383*Z406)+(J383*AA406)+(K383*AB406)+(L383*AC406)+(M383*AD406)+(N383*AE406)+(O383*AF406)+(P383*AG406)</f>
        <v>60842894287.442</v>
      </c>
      <c r="T383" s="2">
        <v>41204</v>
      </c>
      <c r="U383" s="6">
        <v>53970958</v>
      </c>
      <c r="V383" s="6">
        <f t="shared" si="4"/>
        <v>122724929</v>
      </c>
      <c r="W383" s="6">
        <v>47662021</v>
      </c>
      <c r="X383" s="6">
        <v>38984599</v>
      </c>
      <c r="Y383" s="6">
        <v>7108108</v>
      </c>
      <c r="Z383" s="6">
        <v>111698999</v>
      </c>
      <c r="AA383" s="6">
        <v>1561222705</v>
      </c>
      <c r="AB383" s="6">
        <v>844236398</v>
      </c>
      <c r="AC383" s="6">
        <v>356194433</v>
      </c>
      <c r="AD383" s="6">
        <v>44387915</v>
      </c>
      <c r="AE383" s="6">
        <v>125940227</v>
      </c>
      <c r="AF383" s="6">
        <v>508215</v>
      </c>
      <c r="AG383" s="6">
        <v>54788714</v>
      </c>
    </row>
    <row r="384" spans="2:33" ht="15">
      <c r="B384" s="2">
        <v>41170</v>
      </c>
      <c r="C384" s="5">
        <v>3512.69</v>
      </c>
      <c r="D384" s="52">
        <v>61.55</v>
      </c>
      <c r="E384" s="52">
        <v>25.74</v>
      </c>
      <c r="F384" s="52">
        <v>4.6</v>
      </c>
      <c r="G384" s="4">
        <v>13.2</v>
      </c>
      <c r="H384" s="4">
        <v>10.595</v>
      </c>
      <c r="I384" s="4">
        <v>0.21</v>
      </c>
      <c r="J384" s="4">
        <v>17.07</v>
      </c>
      <c r="K384" s="4">
        <v>19.695</v>
      </c>
      <c r="L384" s="4">
        <v>10.02</v>
      </c>
      <c r="M384" s="4">
        <v>39.065</v>
      </c>
      <c r="N384" s="4">
        <v>27.97</v>
      </c>
      <c r="O384" s="4">
        <v>2.007</v>
      </c>
      <c r="P384" s="4">
        <v>26.695</v>
      </c>
      <c r="R384" s="173">
        <f>(D384*U407)+(E384*V407)+(F384*W407)+(G384*X407)+(H384*Y407)+(I384*Z407)+(J384*AA407)+(K384*AB407)+(L384*AC407)+(M384*AD407)+(N384*AE407)+(O384*AF407)+(P384*AG407)</f>
        <v>60880003742.83001</v>
      </c>
      <c r="T384" s="2">
        <v>41201</v>
      </c>
      <c r="U384" s="6">
        <v>53970958</v>
      </c>
      <c r="V384" s="6">
        <f t="shared" si="4"/>
        <v>122724929</v>
      </c>
      <c r="W384" s="6">
        <v>47662021</v>
      </c>
      <c r="X384" s="6">
        <v>38984599</v>
      </c>
      <c r="Y384" s="6">
        <v>7108108</v>
      </c>
      <c r="Z384" s="6">
        <v>111698999</v>
      </c>
      <c r="AA384" s="6">
        <v>1561222705</v>
      </c>
      <c r="AB384" s="6">
        <v>844236398</v>
      </c>
      <c r="AC384" s="6">
        <v>356194433</v>
      </c>
      <c r="AD384" s="6">
        <v>44387915</v>
      </c>
      <c r="AE384" s="6">
        <v>125940227</v>
      </c>
      <c r="AF384" s="6">
        <v>508215</v>
      </c>
      <c r="AG384" s="6">
        <v>54788714</v>
      </c>
    </row>
    <row r="385" spans="2:33" ht="15">
      <c r="B385" s="2">
        <v>41169</v>
      </c>
      <c r="C385" s="5">
        <v>3553.69</v>
      </c>
      <c r="D385" s="52">
        <v>61.92</v>
      </c>
      <c r="E385" s="52">
        <v>25.7</v>
      </c>
      <c r="F385" s="52">
        <v>4.538</v>
      </c>
      <c r="G385" s="4">
        <v>13.42</v>
      </c>
      <c r="H385" s="4">
        <v>10.875</v>
      </c>
      <c r="I385" s="4">
        <v>0.23</v>
      </c>
      <c r="J385" s="4">
        <v>17.315</v>
      </c>
      <c r="K385" s="4">
        <v>20.005</v>
      </c>
      <c r="L385" s="4">
        <v>10.425</v>
      </c>
      <c r="M385" s="4">
        <v>40.71</v>
      </c>
      <c r="N385" s="4">
        <v>28.185</v>
      </c>
      <c r="O385" s="4">
        <v>2.02</v>
      </c>
      <c r="P385" s="4">
        <v>27.065</v>
      </c>
      <c r="R385" s="173">
        <f>(D385*U408)+(E385*V408)+(F385*W408)+(G385*X408)+(H385*Y408)+(I385*Z408)+(J385*AA408)+(K385*AB408)+(L385*AC408)+(M385*AD408)+(N385*AE408)+(O385*AF408)+(P385*AG408)</f>
        <v>61813755108.25301</v>
      </c>
      <c r="T385" s="2">
        <v>41200</v>
      </c>
      <c r="U385" s="6">
        <v>53970958</v>
      </c>
      <c r="V385" s="6">
        <f t="shared" si="4"/>
        <v>122724929</v>
      </c>
      <c r="W385" s="6">
        <v>47662021</v>
      </c>
      <c r="X385" s="6">
        <v>38984599</v>
      </c>
      <c r="Y385" s="6">
        <v>7108108</v>
      </c>
      <c r="Z385" s="6">
        <v>111698999</v>
      </c>
      <c r="AA385" s="6">
        <v>1561222705</v>
      </c>
      <c r="AB385" s="6">
        <v>844236398</v>
      </c>
      <c r="AC385" s="6">
        <v>356194433</v>
      </c>
      <c r="AD385" s="6">
        <v>44387915</v>
      </c>
      <c r="AE385" s="6">
        <v>125940227</v>
      </c>
      <c r="AF385" s="6">
        <v>508215</v>
      </c>
      <c r="AG385" s="6">
        <v>54788714</v>
      </c>
    </row>
    <row r="386" spans="2:33" ht="15">
      <c r="B386" s="2">
        <v>41166</v>
      </c>
      <c r="C386" s="5">
        <v>3581.58</v>
      </c>
      <c r="D386" s="52">
        <v>61.87</v>
      </c>
      <c r="E386" s="52">
        <v>25.305</v>
      </c>
      <c r="F386" s="52">
        <v>4.667</v>
      </c>
      <c r="G386" s="4">
        <v>13.36</v>
      </c>
      <c r="H386" s="4">
        <v>10.885</v>
      </c>
      <c r="I386" s="4">
        <v>0.22</v>
      </c>
      <c r="J386" s="4">
        <v>17.555</v>
      </c>
      <c r="K386" s="4">
        <v>19.89</v>
      </c>
      <c r="L386" s="4">
        <v>10.685</v>
      </c>
      <c r="M386" s="4">
        <v>41.585</v>
      </c>
      <c r="N386" s="4">
        <v>27.945</v>
      </c>
      <c r="O386" s="4">
        <v>2.02</v>
      </c>
      <c r="P386" s="4">
        <v>27.05</v>
      </c>
      <c r="R386" s="173">
        <f>(D386*U409)+(E386*V409)+(F386*W409)+(G386*X409)+(H386*Y409)+(I386*Z409)+(J386*AA409)+(K386*AB409)+(L386*AC409)+(M386*AD409)+(N386*AE409)+(O386*AF409)+(P386*AG409)</f>
        <v>62143352385.702</v>
      </c>
      <c r="T386" s="2">
        <v>41199</v>
      </c>
      <c r="U386" s="6">
        <v>53970958</v>
      </c>
      <c r="V386" s="6">
        <f t="shared" si="4"/>
        <v>122724929</v>
      </c>
      <c r="W386" s="6">
        <v>47662021</v>
      </c>
      <c r="X386" s="6">
        <v>38984599</v>
      </c>
      <c r="Y386" s="6">
        <v>7108108</v>
      </c>
      <c r="Z386" s="6">
        <v>111698999</v>
      </c>
      <c r="AA386" s="6">
        <v>1561222705</v>
      </c>
      <c r="AB386" s="6">
        <v>844236398</v>
      </c>
      <c r="AC386" s="6">
        <v>356194433</v>
      </c>
      <c r="AD386" s="6">
        <v>44387915</v>
      </c>
      <c r="AE386" s="6">
        <v>125940227</v>
      </c>
      <c r="AF386" s="6">
        <v>508215</v>
      </c>
      <c r="AG386" s="6">
        <v>54788714</v>
      </c>
    </row>
    <row r="387" spans="2:33" ht="15">
      <c r="B387" s="2">
        <v>41165</v>
      </c>
      <c r="C387" s="5">
        <v>3502.09</v>
      </c>
      <c r="D387" s="52">
        <v>61.3</v>
      </c>
      <c r="E387" s="52">
        <v>25.145</v>
      </c>
      <c r="F387" s="52">
        <v>4.539</v>
      </c>
      <c r="G387" s="4">
        <v>13.21</v>
      </c>
      <c r="H387" s="4">
        <v>10.73</v>
      </c>
      <c r="I387" s="4">
        <v>0.22</v>
      </c>
      <c r="J387" s="4">
        <v>17.405</v>
      </c>
      <c r="K387" s="4">
        <v>19.62</v>
      </c>
      <c r="L387" s="4">
        <v>10.61</v>
      </c>
      <c r="M387" s="4">
        <v>39.385</v>
      </c>
      <c r="N387" s="4">
        <v>27.485</v>
      </c>
      <c r="O387" s="4">
        <v>1.982</v>
      </c>
      <c r="P387" s="4">
        <v>26.62</v>
      </c>
      <c r="R387" s="173">
        <f>(D387*U410)+(E387*V410)+(F387*W410)+(G387*X410)+(H387*Y410)+(I387*Z410)+(J387*AA410)+(K387*AB410)+(L387*AC410)+(M387*AD410)+(N387*AE410)+(O387*AF410)+(P387*AG410)</f>
        <v>61411896573.429</v>
      </c>
      <c r="T387" s="2">
        <v>41198</v>
      </c>
      <c r="U387" s="6">
        <v>53970958</v>
      </c>
      <c r="V387" s="6">
        <f t="shared" si="4"/>
        <v>122724929</v>
      </c>
      <c r="W387" s="6">
        <v>47662021</v>
      </c>
      <c r="X387" s="6">
        <v>38984599</v>
      </c>
      <c r="Y387" s="6">
        <v>7108108</v>
      </c>
      <c r="Z387" s="6">
        <v>111698999</v>
      </c>
      <c r="AA387" s="6">
        <v>1561222705</v>
      </c>
      <c r="AB387" s="6">
        <v>844236398</v>
      </c>
      <c r="AC387" s="6">
        <v>356194433</v>
      </c>
      <c r="AD387" s="6">
        <v>44387915</v>
      </c>
      <c r="AE387" s="6">
        <v>125940227</v>
      </c>
      <c r="AF387" s="6">
        <v>508215</v>
      </c>
      <c r="AG387" s="6">
        <v>54788714</v>
      </c>
    </row>
    <row r="388" spans="2:33" ht="15">
      <c r="B388" s="2">
        <v>41164</v>
      </c>
      <c r="C388" s="5">
        <v>3543.79</v>
      </c>
      <c r="D388" s="52">
        <v>61.18</v>
      </c>
      <c r="E388" s="52">
        <v>28</v>
      </c>
      <c r="F388" s="52">
        <v>4.684</v>
      </c>
      <c r="G388" s="4">
        <v>13.355</v>
      </c>
      <c r="H388" s="4">
        <v>10.96</v>
      </c>
      <c r="I388" s="4">
        <v>0.23</v>
      </c>
      <c r="J388" s="4">
        <v>17.615</v>
      </c>
      <c r="K388" s="4">
        <v>19.875</v>
      </c>
      <c r="L388" s="4">
        <v>10.785</v>
      </c>
      <c r="M388" s="4">
        <v>39.39</v>
      </c>
      <c r="N388" s="4">
        <v>27.655</v>
      </c>
      <c r="O388" s="4">
        <v>2.003</v>
      </c>
      <c r="P388" s="4">
        <v>27.635</v>
      </c>
      <c r="R388" s="173">
        <f>(D388*U411)+(E388*V411)+(F388*W411)+(G388*X411)+(H388*Y411)+(I388*Z411)+(J388*AA411)+(K388*AB411)+(L388*AC411)+(M388*AD411)+(N388*AE411)+(O388*AF411)+(P388*AG411)</f>
        <v>62453839416.19899</v>
      </c>
      <c r="T388" s="2">
        <v>41197</v>
      </c>
      <c r="U388" s="6">
        <v>53970958</v>
      </c>
      <c r="V388" s="6">
        <f t="shared" si="4"/>
        <v>122724929</v>
      </c>
      <c r="W388" s="6">
        <v>47662021</v>
      </c>
      <c r="X388" s="6">
        <v>38984599</v>
      </c>
      <c r="Y388" s="6">
        <v>7108108</v>
      </c>
      <c r="Z388" s="6">
        <v>111698999</v>
      </c>
      <c r="AA388" s="6">
        <v>1561222705</v>
      </c>
      <c r="AB388" s="6">
        <v>844236398</v>
      </c>
      <c r="AC388" s="6">
        <v>356194433</v>
      </c>
      <c r="AD388" s="6">
        <v>44387915</v>
      </c>
      <c r="AE388" s="6">
        <v>125940227</v>
      </c>
      <c r="AF388" s="6">
        <v>508215</v>
      </c>
      <c r="AG388" s="6">
        <v>54788714</v>
      </c>
    </row>
    <row r="389" spans="2:33" ht="15">
      <c r="B389" s="2">
        <v>41163</v>
      </c>
      <c r="C389" s="5">
        <v>3537.3</v>
      </c>
      <c r="D389" s="52">
        <v>60.95</v>
      </c>
      <c r="E389" s="52">
        <v>29.67</v>
      </c>
      <c r="F389" s="52">
        <v>4.58</v>
      </c>
      <c r="G389" s="4">
        <v>13.37</v>
      </c>
      <c r="H389" s="4">
        <v>10.775</v>
      </c>
      <c r="I389" s="4">
        <v>0.22</v>
      </c>
      <c r="J389" s="4">
        <v>17.45</v>
      </c>
      <c r="K389" s="4">
        <v>19.75</v>
      </c>
      <c r="L389" s="4">
        <v>10.55</v>
      </c>
      <c r="M389" s="4">
        <v>38.375</v>
      </c>
      <c r="N389" s="4">
        <v>28.09</v>
      </c>
      <c r="O389" s="4">
        <v>2.01</v>
      </c>
      <c r="P389" s="4">
        <v>27.175</v>
      </c>
      <c r="R389" s="173">
        <f>(D389*U412)+(E389*V412)+(F389*W412)+(G389*X412)+(H389*Y412)+(I389*Z412)+(J389*AA412)+(K389*AB412)+(L389*AC412)+(M389*AD412)+(N389*AE412)+(O389*AF412)+(P389*AG412)</f>
        <v>62177266682.375</v>
      </c>
      <c r="T389" s="2">
        <v>41194</v>
      </c>
      <c r="U389" s="6">
        <v>53970958</v>
      </c>
      <c r="V389" s="6">
        <f t="shared" si="4"/>
        <v>122724929</v>
      </c>
      <c r="W389" s="6">
        <v>47662021</v>
      </c>
      <c r="X389" s="6">
        <v>38984599</v>
      </c>
      <c r="Y389" s="6">
        <v>7108108</v>
      </c>
      <c r="Z389" s="6">
        <v>111698999</v>
      </c>
      <c r="AA389" s="6">
        <v>1561222705</v>
      </c>
      <c r="AB389" s="6">
        <v>844236398</v>
      </c>
      <c r="AC389" s="6">
        <v>356194433</v>
      </c>
      <c r="AD389" s="6">
        <v>44387915</v>
      </c>
      <c r="AE389" s="6">
        <v>125940227</v>
      </c>
      <c r="AF389" s="6">
        <v>508215</v>
      </c>
      <c r="AG389" s="6">
        <v>54788714</v>
      </c>
    </row>
    <row r="390" spans="2:33" ht="15">
      <c r="B390" s="2">
        <v>41162</v>
      </c>
      <c r="C390" s="5">
        <v>3506.05</v>
      </c>
      <c r="D390" s="52">
        <v>61.6</v>
      </c>
      <c r="E390" s="52">
        <v>29.56</v>
      </c>
      <c r="F390" s="52">
        <v>4.47</v>
      </c>
      <c r="G390" s="4">
        <v>13.3</v>
      </c>
      <c r="H390" s="4">
        <v>10.59</v>
      </c>
      <c r="I390" s="4">
        <v>0.22</v>
      </c>
      <c r="J390" s="4">
        <v>17.125</v>
      </c>
      <c r="K390" s="4">
        <v>19.5</v>
      </c>
      <c r="L390" s="4">
        <v>10.43</v>
      </c>
      <c r="M390" s="4">
        <v>38.64</v>
      </c>
      <c r="N390" s="4">
        <v>27.78</v>
      </c>
      <c r="O390" s="4">
        <v>2.002</v>
      </c>
      <c r="P390" s="4">
        <v>27.01</v>
      </c>
      <c r="R390" s="173">
        <f>(D390*U413)+(E390*V413)+(F390*W413)+(G390*X413)+(H390*Y413)+(I390*Z413)+(J390*AA413)+(K390*AB413)+(L390*AC413)+(M390*AD413)+(N390*AE413)+(O390*AF413)+(P390*AG413)</f>
        <v>61392038631.655</v>
      </c>
      <c r="T390" s="2">
        <v>41193</v>
      </c>
      <c r="U390" s="6">
        <v>53970958</v>
      </c>
      <c r="V390" s="6">
        <f t="shared" si="4"/>
        <v>122724929</v>
      </c>
      <c r="W390" s="6">
        <v>47662021</v>
      </c>
      <c r="X390" s="6">
        <v>38984599</v>
      </c>
      <c r="Y390" s="6">
        <v>7108108</v>
      </c>
      <c r="Z390" s="6">
        <v>111698999</v>
      </c>
      <c r="AA390" s="6">
        <v>1561222705</v>
      </c>
      <c r="AB390" s="6">
        <v>844236398</v>
      </c>
      <c r="AC390" s="6">
        <v>356194433</v>
      </c>
      <c r="AD390" s="6">
        <v>44387915</v>
      </c>
      <c r="AE390" s="6">
        <v>125940227</v>
      </c>
      <c r="AF390" s="6">
        <v>508215</v>
      </c>
      <c r="AG390" s="6">
        <v>54788714</v>
      </c>
    </row>
    <row r="391" spans="2:33" ht="15">
      <c r="B391" s="2">
        <v>41159</v>
      </c>
      <c r="C391" s="5">
        <v>3519.05</v>
      </c>
      <c r="D391" s="52">
        <v>62</v>
      </c>
      <c r="E391" s="52">
        <v>30.25</v>
      </c>
      <c r="F391" s="52">
        <v>4.34</v>
      </c>
      <c r="G391" s="4">
        <v>13.535</v>
      </c>
      <c r="H391" s="4">
        <v>10.66</v>
      </c>
      <c r="I391" s="4">
        <v>0.23</v>
      </c>
      <c r="J391" s="4">
        <v>17.07</v>
      </c>
      <c r="K391" s="4">
        <v>19.44</v>
      </c>
      <c r="L391" s="4">
        <v>10.61</v>
      </c>
      <c r="M391" s="4">
        <v>38.525</v>
      </c>
      <c r="N391" s="4">
        <v>28.05</v>
      </c>
      <c r="O391" s="4">
        <v>1.997</v>
      </c>
      <c r="P391" s="4">
        <v>27.03</v>
      </c>
      <c r="R391" s="173">
        <f>(D391*U414)+(E391*V414)+(F391*W414)+(G391*X414)+(H391*Y414)+(I391*Z414)+(J391*AA414)+(K391*AB414)+(L391*AC414)+(M391*AD414)+(N391*AE414)+(O391*AF414)+(P391*AG414)</f>
        <v>61460473141.005005</v>
      </c>
      <c r="T391" s="2">
        <v>41192</v>
      </c>
      <c r="U391" s="6">
        <v>53970958</v>
      </c>
      <c r="V391" s="6">
        <f t="shared" si="4"/>
        <v>122724929</v>
      </c>
      <c r="W391" s="6">
        <v>47662021</v>
      </c>
      <c r="X391" s="6">
        <v>38984599</v>
      </c>
      <c r="Y391" s="6">
        <v>7108108</v>
      </c>
      <c r="Z391" s="6">
        <v>111698999</v>
      </c>
      <c r="AA391" s="6">
        <v>1561222705</v>
      </c>
      <c r="AB391" s="6">
        <v>844236398</v>
      </c>
      <c r="AC391" s="6">
        <v>356194433</v>
      </c>
      <c r="AD391" s="6">
        <v>44387915</v>
      </c>
      <c r="AE391" s="6">
        <v>125940227</v>
      </c>
      <c r="AF391" s="6">
        <v>508215</v>
      </c>
      <c r="AG391" s="6">
        <v>54788714</v>
      </c>
    </row>
    <row r="392" spans="2:33" ht="15">
      <c r="B392" s="2">
        <v>41158</v>
      </c>
      <c r="C392" s="5">
        <v>3509.88</v>
      </c>
      <c r="D392" s="52">
        <v>61.85</v>
      </c>
      <c r="E392" s="52">
        <v>30.505</v>
      </c>
      <c r="F392" s="52">
        <v>4.154</v>
      </c>
      <c r="G392" s="4">
        <v>13.23</v>
      </c>
      <c r="H392" s="4">
        <v>10.23</v>
      </c>
      <c r="I392" s="4">
        <v>0.23</v>
      </c>
      <c r="J392" s="4">
        <v>16.75</v>
      </c>
      <c r="K392" s="4">
        <v>19.28</v>
      </c>
      <c r="L392" s="4">
        <v>11.12</v>
      </c>
      <c r="M392" s="4">
        <v>37.82</v>
      </c>
      <c r="N392" s="4">
        <v>28.3</v>
      </c>
      <c r="O392" s="4">
        <v>1.994</v>
      </c>
      <c r="P392" s="4">
        <v>27.095</v>
      </c>
      <c r="R392" s="173">
        <f>(D392*U415)+(E392*V415)+(F392*W415)+(G392*X415)+(H392*Y415)+(I392*Z415)+(J392*AA415)+(K392*AB415)+(L392*AC415)+(M392*AD415)+(N392*AE415)+(O392*AF415)+(P392*AG415)</f>
        <v>61010601819.149</v>
      </c>
      <c r="T392" s="2">
        <v>41191</v>
      </c>
      <c r="U392" s="6">
        <v>53970958</v>
      </c>
      <c r="V392" s="6">
        <f t="shared" si="4"/>
        <v>122724929</v>
      </c>
      <c r="W392" s="6">
        <v>47662021</v>
      </c>
      <c r="X392" s="6">
        <v>38984599</v>
      </c>
      <c r="Y392" s="6">
        <v>7108108</v>
      </c>
      <c r="Z392" s="6">
        <v>111698999</v>
      </c>
      <c r="AA392" s="6">
        <v>1561222705</v>
      </c>
      <c r="AB392" s="6">
        <v>844236398</v>
      </c>
      <c r="AC392" s="6">
        <v>356194433</v>
      </c>
      <c r="AD392" s="6">
        <v>44387915</v>
      </c>
      <c r="AE392" s="6">
        <v>125940227</v>
      </c>
      <c r="AF392" s="6">
        <v>508215</v>
      </c>
      <c r="AG392" s="6">
        <v>54788714</v>
      </c>
    </row>
    <row r="393" spans="2:33" ht="15">
      <c r="B393" s="2">
        <v>41157</v>
      </c>
      <c r="C393" s="5">
        <v>3405.79</v>
      </c>
      <c r="D393" s="52">
        <v>61.1</v>
      </c>
      <c r="E393" s="52">
        <v>29.935</v>
      </c>
      <c r="F393" s="52">
        <v>4.007</v>
      </c>
      <c r="G393" s="4">
        <v>13</v>
      </c>
      <c r="H393" s="4">
        <v>9.798</v>
      </c>
      <c r="I393" s="4">
        <v>0.22</v>
      </c>
      <c r="J393" s="4">
        <v>16.255</v>
      </c>
      <c r="K393" s="4">
        <v>19.43</v>
      </c>
      <c r="L393" s="4">
        <v>10.98</v>
      </c>
      <c r="M393" s="4">
        <v>35.795</v>
      </c>
      <c r="N393" s="4">
        <v>27.77</v>
      </c>
      <c r="O393" s="4">
        <v>1.979</v>
      </c>
      <c r="P393" s="4">
        <v>26.4</v>
      </c>
      <c r="R393" s="173">
        <f>(D393*U416)+(E393*V416)+(F393*W416)+(G393*X416)+(H393*Y416)+(I393*Z416)+(J393*AA416)+(K393*AB416)+(L393*AC416)+(M393*AD416)+(N393*AE416)+(O393*AF416)+(P393*AG416)</f>
        <v>59989253296.08099</v>
      </c>
      <c r="T393" s="2">
        <v>41190</v>
      </c>
      <c r="U393" s="6">
        <v>53970958</v>
      </c>
      <c r="V393" s="6">
        <f t="shared" si="4"/>
        <v>122724929</v>
      </c>
      <c r="W393" s="6">
        <v>47662021</v>
      </c>
      <c r="X393" s="6">
        <v>38984599</v>
      </c>
      <c r="Y393" s="6">
        <v>7108108</v>
      </c>
      <c r="Z393" s="6">
        <v>111698999</v>
      </c>
      <c r="AA393" s="6">
        <v>1561222705</v>
      </c>
      <c r="AB393" s="6">
        <v>844236398</v>
      </c>
      <c r="AC393" s="6">
        <v>356194433</v>
      </c>
      <c r="AD393" s="6">
        <v>44387915</v>
      </c>
      <c r="AE393" s="6">
        <v>125940227</v>
      </c>
      <c r="AF393" s="6">
        <v>508215</v>
      </c>
      <c r="AG393" s="6">
        <v>54788714</v>
      </c>
    </row>
    <row r="394" spans="2:33" ht="15">
      <c r="B394" s="2">
        <v>41156</v>
      </c>
      <c r="C394" s="5">
        <v>3399.04</v>
      </c>
      <c r="D394" s="52">
        <v>62.25</v>
      </c>
      <c r="E394" s="52">
        <v>29.985</v>
      </c>
      <c r="F394" s="52">
        <v>4.055</v>
      </c>
      <c r="G394" s="4">
        <v>12.86</v>
      </c>
      <c r="H394" s="4">
        <v>9.87</v>
      </c>
      <c r="I394" s="4">
        <v>0.22</v>
      </c>
      <c r="J394" s="4">
        <v>16.31</v>
      </c>
      <c r="K394" s="4">
        <v>19.46</v>
      </c>
      <c r="L394" s="4">
        <v>11.085</v>
      </c>
      <c r="M394" s="4">
        <v>36.075</v>
      </c>
      <c r="N394" s="4">
        <v>27.57</v>
      </c>
      <c r="O394" s="4">
        <v>1.99</v>
      </c>
      <c r="P394" s="4">
        <v>26.445</v>
      </c>
      <c r="R394" s="173">
        <f>(D394*U417)+(E394*V417)+(F394*W417)+(G394*X417)+(H394*Y417)+(I394*Z417)+(J394*AA417)+(K394*AB417)+(L394*AC417)+(M394*AD417)+(N394*AE417)+(O394*AF417)+(P394*AG417)</f>
        <v>60193104270.630005</v>
      </c>
      <c r="T394" s="2">
        <v>41187</v>
      </c>
      <c r="U394" s="6">
        <v>53970958</v>
      </c>
      <c r="V394" s="6">
        <f t="shared" si="4"/>
        <v>122724929</v>
      </c>
      <c r="W394" s="6">
        <v>47662021</v>
      </c>
      <c r="X394" s="6">
        <v>38984599</v>
      </c>
      <c r="Y394" s="6">
        <v>7108108</v>
      </c>
      <c r="Z394" s="6">
        <v>111698999</v>
      </c>
      <c r="AA394" s="6">
        <v>1561222705</v>
      </c>
      <c r="AB394" s="6">
        <v>844236398</v>
      </c>
      <c r="AC394" s="6">
        <v>356194433</v>
      </c>
      <c r="AD394" s="6">
        <v>44387915</v>
      </c>
      <c r="AE394" s="6">
        <v>125940227</v>
      </c>
      <c r="AF394" s="6">
        <v>508215</v>
      </c>
      <c r="AG394" s="6">
        <v>54788714</v>
      </c>
    </row>
    <row r="395" spans="2:33" ht="15">
      <c r="B395" s="2">
        <v>41155</v>
      </c>
      <c r="C395" s="5">
        <v>3453.71</v>
      </c>
      <c r="D395" s="52">
        <v>62.54</v>
      </c>
      <c r="E395" s="52">
        <v>30.81</v>
      </c>
      <c r="F395" s="52">
        <v>4.034</v>
      </c>
      <c r="G395" s="4">
        <v>12.82</v>
      </c>
      <c r="H395" s="4">
        <v>9.762</v>
      </c>
      <c r="I395" s="4">
        <v>0.22</v>
      </c>
      <c r="J395" s="4">
        <v>16.405</v>
      </c>
      <c r="K395" s="4">
        <v>19.685</v>
      </c>
      <c r="L395" s="4">
        <v>11.145</v>
      </c>
      <c r="M395" s="4">
        <v>36.82</v>
      </c>
      <c r="N395" s="4">
        <v>28.135</v>
      </c>
      <c r="O395" s="4">
        <v>2.035</v>
      </c>
      <c r="P395" s="4">
        <v>26.665</v>
      </c>
      <c r="R395" s="173">
        <f>(D395*U418)+(E395*V418)+(F395*W418)+(G395*X418)+(H395*Y418)+(I395*Z418)+(J395*AA418)+(K395*AB418)+(L395*AC418)+(M395*AD418)+(N395*AE418)+(O395*AF418)+(P395*AG418)</f>
        <v>60782618577</v>
      </c>
      <c r="T395" s="2">
        <v>41186</v>
      </c>
      <c r="U395" s="6">
        <v>53970958</v>
      </c>
      <c r="V395" s="6">
        <f t="shared" si="4"/>
        <v>122724929</v>
      </c>
      <c r="W395" s="6">
        <v>47662021</v>
      </c>
      <c r="X395" s="6">
        <v>38984599</v>
      </c>
      <c r="Y395" s="6">
        <v>7108108</v>
      </c>
      <c r="Z395" s="6">
        <v>111698999</v>
      </c>
      <c r="AA395" s="6">
        <v>1561222705</v>
      </c>
      <c r="AB395" s="6">
        <v>844236398</v>
      </c>
      <c r="AC395" s="6">
        <v>356194433</v>
      </c>
      <c r="AD395" s="6">
        <v>44387915</v>
      </c>
      <c r="AE395" s="6">
        <v>125940227</v>
      </c>
      <c r="AF395" s="6">
        <v>508215</v>
      </c>
      <c r="AG395" s="6">
        <v>54788714</v>
      </c>
    </row>
    <row r="396" spans="2:33" ht="15">
      <c r="B396" s="2">
        <v>41152</v>
      </c>
      <c r="C396" s="5">
        <v>3413.07</v>
      </c>
      <c r="D396" s="52">
        <v>63.01</v>
      </c>
      <c r="E396" s="52">
        <v>30.32</v>
      </c>
      <c r="F396" s="52">
        <v>4.008</v>
      </c>
      <c r="G396" s="4">
        <v>12.99</v>
      </c>
      <c r="H396" s="4">
        <v>9.641</v>
      </c>
      <c r="I396" s="4">
        <v>0.2</v>
      </c>
      <c r="J396" s="4">
        <v>16.19</v>
      </c>
      <c r="K396" s="4">
        <v>19.575</v>
      </c>
      <c r="L396" s="4">
        <v>10.995</v>
      </c>
      <c r="M396" s="4">
        <v>37.165</v>
      </c>
      <c r="N396" s="4">
        <v>27.855</v>
      </c>
      <c r="O396" s="4">
        <v>1.988</v>
      </c>
      <c r="P396" s="4">
        <v>26.42</v>
      </c>
      <c r="R396" s="173">
        <f>(D396*U419)+(E396*V419)+(F396*W419)+(G396*X419)+(H396*Y419)+(I396*Z419)+(J396*AA419)+(K396*AB419)+(L396*AC419)+(M396*AD419)+(N396*AE419)+(O396*AF419)+(P396*AG419)</f>
        <v>60234789216.06099</v>
      </c>
      <c r="T396" s="2">
        <v>41185</v>
      </c>
      <c r="U396" s="6">
        <v>53970958</v>
      </c>
      <c r="V396" s="6">
        <f t="shared" si="4"/>
        <v>122724929</v>
      </c>
      <c r="W396" s="6">
        <v>47662021</v>
      </c>
      <c r="X396" s="6">
        <v>38984599</v>
      </c>
      <c r="Y396" s="6">
        <v>7108108</v>
      </c>
      <c r="Z396" s="6">
        <v>111698999</v>
      </c>
      <c r="AA396" s="6">
        <v>1561222705</v>
      </c>
      <c r="AB396" s="6">
        <v>844236398</v>
      </c>
      <c r="AC396" s="6">
        <v>356194433</v>
      </c>
      <c r="AD396" s="6">
        <v>44387915</v>
      </c>
      <c r="AE396" s="6">
        <v>125940227</v>
      </c>
      <c r="AF396" s="6">
        <v>508215</v>
      </c>
      <c r="AG396" s="6">
        <v>54788714</v>
      </c>
    </row>
    <row r="397" spans="2:33" ht="15">
      <c r="B397" s="2">
        <v>41151</v>
      </c>
      <c r="C397" s="5">
        <v>3379.11</v>
      </c>
      <c r="D397" s="52">
        <v>64.63</v>
      </c>
      <c r="E397" s="52">
        <v>30.18</v>
      </c>
      <c r="F397" s="52">
        <v>4.068</v>
      </c>
      <c r="G397" s="4">
        <v>12.79</v>
      </c>
      <c r="H397" s="4">
        <v>9.66</v>
      </c>
      <c r="I397" s="4">
        <v>0.2</v>
      </c>
      <c r="J397" s="4">
        <v>16.275</v>
      </c>
      <c r="K397" s="4">
        <v>19.295</v>
      </c>
      <c r="L397" s="4">
        <v>10.86</v>
      </c>
      <c r="M397" s="4">
        <v>36.735</v>
      </c>
      <c r="N397" s="4">
        <v>27.945</v>
      </c>
      <c r="O397" s="4">
        <v>1.975</v>
      </c>
      <c r="P397" s="4">
        <v>26.31</v>
      </c>
      <c r="R397" s="173">
        <f>(D397*U420)+(E397*V420)+(F397*W420)+(G397*X420)+(H397*Y420)+(I397*Z420)+(J397*AA420)+(K397*AB420)+(L397*AC420)+(M397*AD420)+(N397*AE420)+(O397*AF420)+(P397*AG420)</f>
        <v>60134684475.147995</v>
      </c>
      <c r="T397" s="2">
        <v>41184</v>
      </c>
      <c r="U397" s="6">
        <v>53970958</v>
      </c>
      <c r="V397" s="6">
        <f t="shared" si="4"/>
        <v>122724929</v>
      </c>
      <c r="W397" s="6">
        <v>47662021</v>
      </c>
      <c r="X397" s="6">
        <v>38984599</v>
      </c>
      <c r="Y397" s="6">
        <v>7108108</v>
      </c>
      <c r="Z397" s="6">
        <v>111698999</v>
      </c>
      <c r="AA397" s="6">
        <v>1561222705</v>
      </c>
      <c r="AB397" s="6">
        <v>844236398</v>
      </c>
      <c r="AC397" s="6">
        <v>356194433</v>
      </c>
      <c r="AD397" s="6">
        <v>44387915</v>
      </c>
      <c r="AE397" s="6">
        <v>125940227</v>
      </c>
      <c r="AF397" s="6">
        <v>508215</v>
      </c>
      <c r="AG397" s="6">
        <v>54788714</v>
      </c>
    </row>
    <row r="398" spans="2:33" ht="15">
      <c r="B398" s="2">
        <v>41150</v>
      </c>
      <c r="C398" s="5">
        <v>3413.89</v>
      </c>
      <c r="D398" s="52">
        <v>64.99</v>
      </c>
      <c r="E398" s="52">
        <v>30.345</v>
      </c>
      <c r="F398" s="52">
        <v>4.092</v>
      </c>
      <c r="G398" s="4">
        <v>13.045</v>
      </c>
      <c r="H398" s="4">
        <v>9.799</v>
      </c>
      <c r="I398" s="4">
        <v>0.21</v>
      </c>
      <c r="J398" s="4">
        <v>16.44</v>
      </c>
      <c r="K398" s="4">
        <v>19.5</v>
      </c>
      <c r="L398" s="4">
        <v>11.03</v>
      </c>
      <c r="M398" s="4">
        <v>38.09</v>
      </c>
      <c r="N398" s="4">
        <v>27.93</v>
      </c>
      <c r="O398" s="4">
        <v>2.012</v>
      </c>
      <c r="P398" s="4">
        <v>26.76</v>
      </c>
      <c r="R398" s="173">
        <f>(D398*U421)+(E398*V421)+(F398*W421)+(G398*X421)+(H398*Y421)+(I398*Z421)+(J398*AA421)+(K398*AB421)+(L398*AC421)+(M398*AD421)+(N398*AE421)+(O398*AF421)+(P398*AG421)</f>
        <v>60761707119.764</v>
      </c>
      <c r="T398" s="2">
        <v>41183</v>
      </c>
      <c r="U398" s="6">
        <v>53970958</v>
      </c>
      <c r="V398" s="6">
        <f t="shared" si="4"/>
        <v>122724929</v>
      </c>
      <c r="W398" s="6">
        <v>47662021</v>
      </c>
      <c r="X398" s="6">
        <v>38984599</v>
      </c>
      <c r="Y398" s="6">
        <v>7108108</v>
      </c>
      <c r="Z398" s="6">
        <v>111698999</v>
      </c>
      <c r="AA398" s="6">
        <v>1561222705</v>
      </c>
      <c r="AB398" s="6">
        <v>844236398</v>
      </c>
      <c r="AC398" s="6">
        <v>356194433</v>
      </c>
      <c r="AD398" s="6">
        <v>44387915</v>
      </c>
      <c r="AE398" s="6">
        <v>125940227</v>
      </c>
      <c r="AF398" s="6">
        <v>508215</v>
      </c>
      <c r="AG398" s="6">
        <v>54788714</v>
      </c>
    </row>
    <row r="399" spans="2:33" ht="15">
      <c r="B399" s="2">
        <v>41149</v>
      </c>
      <c r="C399" s="5">
        <v>3431.55</v>
      </c>
      <c r="D399" s="52">
        <v>64.98</v>
      </c>
      <c r="E399" s="52">
        <v>29.775</v>
      </c>
      <c r="F399" s="52">
        <v>4.182</v>
      </c>
      <c r="G399" s="4">
        <v>13.05</v>
      </c>
      <c r="H399" s="4">
        <v>9.76</v>
      </c>
      <c r="I399" s="4">
        <v>0.21</v>
      </c>
      <c r="J399" s="4">
        <v>16.49</v>
      </c>
      <c r="K399" s="4">
        <v>19.765</v>
      </c>
      <c r="L399" s="4">
        <v>11.31</v>
      </c>
      <c r="M399" s="4">
        <v>37.805</v>
      </c>
      <c r="N399" s="4">
        <v>27.69</v>
      </c>
      <c r="O399" s="4">
        <v>1.98</v>
      </c>
      <c r="P399" s="4">
        <v>26.555</v>
      </c>
      <c r="R399" s="173">
        <f>(D399*U422)+(E399*V422)+(F399*W422)+(G399*X422)+(H399*Y422)+(I399*Z422)+(J399*AA422)+(K399*AB422)+(L399*AC422)+(M399*AD422)+(N399*AE422)+(O399*AF422)+(P399*AG422)</f>
        <v>61042815551.78199</v>
      </c>
      <c r="T399" s="2">
        <v>41180</v>
      </c>
      <c r="U399" s="6">
        <v>53970958</v>
      </c>
      <c r="V399" s="6">
        <f t="shared" si="4"/>
        <v>122724929</v>
      </c>
      <c r="W399" s="6">
        <v>47662021</v>
      </c>
      <c r="X399" s="6">
        <v>38984599</v>
      </c>
      <c r="Y399" s="6">
        <v>7108108</v>
      </c>
      <c r="Z399" s="6">
        <v>111698999</v>
      </c>
      <c r="AA399" s="6">
        <v>1561222705</v>
      </c>
      <c r="AB399" s="6">
        <v>844236398</v>
      </c>
      <c r="AC399" s="6">
        <v>356194433</v>
      </c>
      <c r="AD399" s="6">
        <v>44387915</v>
      </c>
      <c r="AE399" s="6">
        <v>125940227</v>
      </c>
      <c r="AF399" s="6">
        <v>508215</v>
      </c>
      <c r="AG399" s="6">
        <v>54788714</v>
      </c>
    </row>
    <row r="400" spans="2:33" ht="15">
      <c r="B400" s="2">
        <v>41148</v>
      </c>
      <c r="C400" s="5">
        <v>3462.83</v>
      </c>
      <c r="D400" s="52">
        <v>64.52</v>
      </c>
      <c r="E400" s="52">
        <v>29.63</v>
      </c>
      <c r="F400" s="52">
        <v>4.121</v>
      </c>
      <c r="G400" s="4">
        <v>13</v>
      </c>
      <c r="H400" s="4">
        <v>9.898</v>
      </c>
      <c r="I400" s="4">
        <v>0.21</v>
      </c>
      <c r="J400" s="4">
        <v>16.385</v>
      </c>
      <c r="K400" s="4">
        <v>19.99</v>
      </c>
      <c r="L400" s="4">
        <v>11.445</v>
      </c>
      <c r="M400" s="4">
        <v>37.9</v>
      </c>
      <c r="N400" s="4">
        <v>27.545</v>
      </c>
      <c r="O400" s="4">
        <v>2.022</v>
      </c>
      <c r="P400" s="4">
        <v>26.51</v>
      </c>
      <c r="R400" s="173">
        <f>(D400*U423)+(E400*V423)+(F400*W423)+(G400*X423)+(H400*Y423)+(I400*Z423)+(J400*AA423)+(K400*AB423)+(L400*AC423)+(M400*AD423)+(N400*AE423)+(O400*AF423)+(P400*AG423)</f>
        <v>61053940527.96</v>
      </c>
      <c r="T400" s="2">
        <v>41179</v>
      </c>
      <c r="U400" s="6">
        <v>53970958</v>
      </c>
      <c r="V400" s="6">
        <f t="shared" si="4"/>
        <v>122724929</v>
      </c>
      <c r="W400" s="6">
        <v>47662021</v>
      </c>
      <c r="X400" s="6">
        <v>38984599</v>
      </c>
      <c r="Y400" s="6">
        <v>7108108</v>
      </c>
      <c r="Z400" s="6">
        <v>111698999</v>
      </c>
      <c r="AA400" s="6">
        <v>1561222705</v>
      </c>
      <c r="AB400" s="6">
        <v>844236398</v>
      </c>
      <c r="AC400" s="6">
        <v>356194433</v>
      </c>
      <c r="AD400" s="6">
        <v>44387915</v>
      </c>
      <c r="AE400" s="6">
        <v>125940227</v>
      </c>
      <c r="AF400" s="6">
        <v>508215</v>
      </c>
      <c r="AG400" s="6">
        <v>54788714</v>
      </c>
    </row>
    <row r="401" spans="2:33" ht="15">
      <c r="B401" s="2">
        <v>41145</v>
      </c>
      <c r="C401" s="5">
        <v>3433.21</v>
      </c>
      <c r="D401" s="52">
        <v>64.59</v>
      </c>
      <c r="E401" s="52">
        <v>29.6</v>
      </c>
      <c r="F401" s="52">
        <v>4.024</v>
      </c>
      <c r="G401" s="4">
        <v>12.8</v>
      </c>
      <c r="H401" s="4">
        <v>9.831</v>
      </c>
      <c r="I401" s="4">
        <v>0.21</v>
      </c>
      <c r="J401" s="4">
        <v>16.38</v>
      </c>
      <c r="K401" s="4">
        <v>19.765</v>
      </c>
      <c r="L401" s="4">
        <v>11.26</v>
      </c>
      <c r="M401" s="4">
        <v>37.37</v>
      </c>
      <c r="N401" s="4">
        <v>27.4</v>
      </c>
      <c r="O401" s="4">
        <v>1.985</v>
      </c>
      <c r="P401" s="4">
        <v>26.42</v>
      </c>
      <c r="R401" s="173">
        <f>(D401*U424)+(E401*V424)+(F401*W424)+(G401*X424)+(H401*Y424)+(I401*Z424)+(J401*AA424)+(K401*AB424)+(L401*AC424)+(M401*AD424)+(N401*AE424)+(O401*AF424)+(P401*AG424)</f>
        <v>60730748378.817</v>
      </c>
      <c r="T401" s="2">
        <v>41178</v>
      </c>
      <c r="U401" s="6">
        <v>53970958</v>
      </c>
      <c r="V401" s="6">
        <f t="shared" si="4"/>
        <v>122724929</v>
      </c>
      <c r="W401" s="6">
        <v>47662021</v>
      </c>
      <c r="X401" s="6">
        <v>38984599</v>
      </c>
      <c r="Y401" s="6">
        <v>7108108</v>
      </c>
      <c r="Z401" s="6">
        <v>111698999</v>
      </c>
      <c r="AA401" s="6">
        <v>1561222705</v>
      </c>
      <c r="AB401" s="6">
        <v>844236398</v>
      </c>
      <c r="AC401" s="6">
        <v>356194433</v>
      </c>
      <c r="AD401" s="6">
        <v>44387915</v>
      </c>
      <c r="AE401" s="6">
        <v>125940227</v>
      </c>
      <c r="AF401" s="6">
        <v>508215</v>
      </c>
      <c r="AG401" s="6">
        <v>54788714</v>
      </c>
    </row>
    <row r="402" spans="2:33" ht="15">
      <c r="B402" s="2">
        <v>41144</v>
      </c>
      <c r="C402" s="5">
        <v>3432.56</v>
      </c>
      <c r="D402" s="52">
        <v>64.74</v>
      </c>
      <c r="E402" s="52">
        <v>29.92</v>
      </c>
      <c r="F402" s="52">
        <v>4.101</v>
      </c>
      <c r="G402" s="4">
        <v>13.05</v>
      </c>
      <c r="H402" s="4">
        <v>9.695</v>
      </c>
      <c r="I402" s="4">
        <v>0.22</v>
      </c>
      <c r="J402" s="4">
        <v>16.375</v>
      </c>
      <c r="K402" s="4">
        <v>19.63</v>
      </c>
      <c r="L402" s="4">
        <v>11.22</v>
      </c>
      <c r="M402" s="4">
        <v>38.25</v>
      </c>
      <c r="N402" s="4">
        <v>27.585</v>
      </c>
      <c r="O402" s="4">
        <v>1.87</v>
      </c>
      <c r="P402" s="4">
        <v>26.595</v>
      </c>
      <c r="R402" s="173">
        <f>(D402*U425)+(E402*V425)+(F402*W425)+(G402*X425)+(H402*Y425)+(I402*Z425)+(J402*AA425)+(K402*AB425)+(L402*AC425)+(M402*AD425)+(N402*AE425)+(O402*AF425)+(P402*AG425)</f>
        <v>60727546495.311005</v>
      </c>
      <c r="T402" s="2">
        <v>41177</v>
      </c>
      <c r="U402" s="6">
        <v>53970958</v>
      </c>
      <c r="V402" s="6">
        <f t="shared" si="4"/>
        <v>122724929</v>
      </c>
      <c r="W402" s="6">
        <v>47662021</v>
      </c>
      <c r="X402" s="6">
        <v>38984599</v>
      </c>
      <c r="Y402" s="6">
        <v>7108108</v>
      </c>
      <c r="Z402" s="6">
        <v>111698999</v>
      </c>
      <c r="AA402" s="6">
        <v>1561222705</v>
      </c>
      <c r="AB402" s="6">
        <v>844236398</v>
      </c>
      <c r="AC402" s="6">
        <v>356194433</v>
      </c>
      <c r="AD402" s="6">
        <v>44387915</v>
      </c>
      <c r="AE402" s="6">
        <v>125940227</v>
      </c>
      <c r="AF402" s="6">
        <v>508215</v>
      </c>
      <c r="AG402" s="6">
        <v>54788714</v>
      </c>
    </row>
    <row r="403" spans="2:33" ht="15">
      <c r="B403" s="2">
        <v>41143</v>
      </c>
      <c r="C403" s="5">
        <v>3461.65</v>
      </c>
      <c r="D403" s="52">
        <v>64.4</v>
      </c>
      <c r="E403" s="52">
        <v>30.64</v>
      </c>
      <c r="F403" s="52">
        <v>4.192</v>
      </c>
      <c r="G403" s="4">
        <v>13.31</v>
      </c>
      <c r="H403" s="4">
        <v>9.965</v>
      </c>
      <c r="I403" s="4">
        <v>0.21</v>
      </c>
      <c r="J403" s="4">
        <v>16.59</v>
      </c>
      <c r="K403" s="4">
        <v>19.84</v>
      </c>
      <c r="L403" s="4">
        <v>11.285</v>
      </c>
      <c r="M403" s="4">
        <v>38.25</v>
      </c>
      <c r="N403" s="4">
        <v>28.19</v>
      </c>
      <c r="O403" s="4">
        <v>1.842</v>
      </c>
      <c r="P403" s="4">
        <v>26.67</v>
      </c>
      <c r="R403" s="173">
        <f>(D403*U426)+(E403*V426)+(F403*W426)+(G403*X426)+(H403*Y426)+(I403*Z426)+(J403*AA426)+(K403*AB426)+(L403*AC426)+(M403*AD426)+(N403*AE426)+(O403*AF426)+(P403*AG426)</f>
        <v>61429227681.45699</v>
      </c>
      <c r="T403" s="2">
        <v>41176</v>
      </c>
      <c r="U403" s="6">
        <v>53970958</v>
      </c>
      <c r="V403" s="6">
        <f t="shared" si="4"/>
        <v>122724929</v>
      </c>
      <c r="W403" s="6">
        <v>47662021</v>
      </c>
      <c r="X403" s="6">
        <v>38984599</v>
      </c>
      <c r="Y403" s="6">
        <v>7108108</v>
      </c>
      <c r="Z403" s="6">
        <v>111698999</v>
      </c>
      <c r="AA403" s="6">
        <v>1561222705</v>
      </c>
      <c r="AB403" s="6">
        <v>844236398</v>
      </c>
      <c r="AC403" s="6">
        <v>356194433</v>
      </c>
      <c r="AD403" s="6">
        <v>44387915</v>
      </c>
      <c r="AE403" s="6">
        <v>125940227</v>
      </c>
      <c r="AF403" s="6">
        <v>508215</v>
      </c>
      <c r="AG403" s="6">
        <v>54788714</v>
      </c>
    </row>
    <row r="404" spans="2:33" ht="15">
      <c r="B404" s="2">
        <v>41142</v>
      </c>
      <c r="C404" s="5">
        <v>3513.28</v>
      </c>
      <c r="D404" s="52">
        <v>64.85</v>
      </c>
      <c r="E404" s="52">
        <v>30.715</v>
      </c>
      <c r="F404" s="52">
        <v>4.247</v>
      </c>
      <c r="G404" s="4">
        <v>13.245</v>
      </c>
      <c r="H404" s="4">
        <v>9.989</v>
      </c>
      <c r="I404" s="4">
        <v>0.22</v>
      </c>
      <c r="J404" s="4">
        <v>16.655</v>
      </c>
      <c r="K404" s="4">
        <v>20.23</v>
      </c>
      <c r="L404" s="4">
        <v>11.475</v>
      </c>
      <c r="M404" s="4">
        <v>38.055</v>
      </c>
      <c r="N404" s="4">
        <v>28.28</v>
      </c>
      <c r="O404" s="4">
        <v>1.833</v>
      </c>
      <c r="P404" s="4">
        <v>26.885</v>
      </c>
      <c r="R404" s="173">
        <f>(D404*U427)+(E404*V427)+(F404*W427)+(G404*X427)+(H404*Y427)+(I404*Z427)+(J404*AA427)+(K404*AB427)+(L404*AC427)+(M404*AD427)+(N404*AE427)+(O404*AF427)+(P404*AG427)</f>
        <v>61976956568.929</v>
      </c>
      <c r="T404" s="2">
        <v>41173</v>
      </c>
      <c r="U404" s="6">
        <v>53970958</v>
      </c>
      <c r="V404" s="6">
        <f t="shared" si="4"/>
        <v>122724929</v>
      </c>
      <c r="W404" s="6">
        <v>47662021</v>
      </c>
      <c r="X404" s="6">
        <v>38984599</v>
      </c>
      <c r="Y404" s="6">
        <v>7108108</v>
      </c>
      <c r="Z404" s="6">
        <v>111698999</v>
      </c>
      <c r="AA404" s="6">
        <v>1561222705</v>
      </c>
      <c r="AB404" s="6">
        <v>844236398</v>
      </c>
      <c r="AC404" s="6">
        <v>356194433</v>
      </c>
      <c r="AD404" s="6">
        <v>44387915</v>
      </c>
      <c r="AE404" s="6">
        <v>125940227</v>
      </c>
      <c r="AF404" s="6">
        <v>508215</v>
      </c>
      <c r="AG404" s="6">
        <v>54788714</v>
      </c>
    </row>
    <row r="405" spans="2:33" ht="15">
      <c r="B405" s="2">
        <v>41141</v>
      </c>
      <c r="C405" s="5">
        <v>3480.58</v>
      </c>
      <c r="D405" s="52">
        <v>64.93</v>
      </c>
      <c r="E405" s="52">
        <v>30.32</v>
      </c>
      <c r="F405" s="52">
        <v>4.239</v>
      </c>
      <c r="G405" s="4">
        <v>13.13</v>
      </c>
      <c r="H405" s="4">
        <v>9.693</v>
      </c>
      <c r="I405" s="4">
        <v>0.21</v>
      </c>
      <c r="J405" s="4">
        <v>16.675</v>
      </c>
      <c r="K405" s="4">
        <v>20.17</v>
      </c>
      <c r="L405" s="4">
        <v>11.495</v>
      </c>
      <c r="M405" s="4">
        <v>37.46</v>
      </c>
      <c r="N405" s="4">
        <v>27.97</v>
      </c>
      <c r="O405" s="4">
        <v>1.792</v>
      </c>
      <c r="P405" s="4">
        <v>26.72</v>
      </c>
      <c r="R405" s="173">
        <f>(D405*U428)+(E405*V428)+(F405*W428)+(G405*X428)+(H405*Y428)+(I405*Z428)+(J405*AA428)+(K405*AB428)+(L405*AC428)+(M405*AD428)+(N405*AE428)+(O405*AF428)+(P405*AG428)</f>
        <v>61837893288.063</v>
      </c>
      <c r="T405" s="2">
        <v>41172</v>
      </c>
      <c r="U405" s="6">
        <v>53970958</v>
      </c>
      <c r="V405" s="6">
        <f t="shared" si="4"/>
        <v>122724929</v>
      </c>
      <c r="W405" s="6">
        <v>47662021</v>
      </c>
      <c r="X405" s="6">
        <v>38984599</v>
      </c>
      <c r="Y405" s="6">
        <v>7108108</v>
      </c>
      <c r="Z405" s="6">
        <v>111698999</v>
      </c>
      <c r="AA405" s="6">
        <v>1561222705</v>
      </c>
      <c r="AB405" s="6">
        <v>844236398</v>
      </c>
      <c r="AC405" s="6">
        <v>356194433</v>
      </c>
      <c r="AD405" s="6">
        <v>44387915</v>
      </c>
      <c r="AE405" s="6">
        <v>125940227</v>
      </c>
      <c r="AF405" s="6">
        <v>508215</v>
      </c>
      <c r="AG405" s="6">
        <v>54788714</v>
      </c>
    </row>
    <row r="406" spans="2:33" ht="15">
      <c r="B406" s="2">
        <v>41138</v>
      </c>
      <c r="C406" s="5">
        <v>3488.38</v>
      </c>
      <c r="D406" s="52">
        <v>66.85</v>
      </c>
      <c r="E406" s="52">
        <v>30.25</v>
      </c>
      <c r="F406" s="52">
        <v>4.408</v>
      </c>
      <c r="G406" s="4">
        <v>13.2</v>
      </c>
      <c r="H406" s="4">
        <v>9.959</v>
      </c>
      <c r="I406" s="4">
        <v>0.22</v>
      </c>
      <c r="J406" s="4">
        <v>16.66</v>
      </c>
      <c r="K406" s="4">
        <v>20.04</v>
      </c>
      <c r="L406" s="4">
        <v>11.5</v>
      </c>
      <c r="M406" s="4">
        <v>38.19</v>
      </c>
      <c r="N406" s="4">
        <v>28.425</v>
      </c>
      <c r="O406" s="4">
        <v>1.836</v>
      </c>
      <c r="P406" s="4">
        <v>27.05</v>
      </c>
      <c r="R406" s="173">
        <f>(D406*U429)+(E406*V429)+(F406*W429)+(G406*X429)+(H406*Y429)+(I406*Z429)+(J406*AA429)+(K406*AB429)+(L406*AC429)+(M406*AD429)+(N406*AE429)+(O406*AF429)+(P406*AG429)</f>
        <v>61923138850.75499</v>
      </c>
      <c r="T406" s="2">
        <v>41171</v>
      </c>
      <c r="U406" s="6">
        <v>53970958</v>
      </c>
      <c r="V406" s="6">
        <f t="shared" si="4"/>
        <v>122724929</v>
      </c>
      <c r="W406" s="6">
        <v>47662021</v>
      </c>
      <c r="X406" s="6">
        <v>38984599</v>
      </c>
      <c r="Y406" s="6">
        <v>7108108</v>
      </c>
      <c r="Z406" s="6">
        <v>111698999</v>
      </c>
      <c r="AA406" s="6">
        <v>1561222705</v>
      </c>
      <c r="AB406" s="6">
        <v>844236398</v>
      </c>
      <c r="AC406" s="6">
        <v>356194433</v>
      </c>
      <c r="AD406" s="6">
        <v>44387915</v>
      </c>
      <c r="AE406" s="6">
        <v>125940227</v>
      </c>
      <c r="AF406" s="6">
        <v>508215</v>
      </c>
      <c r="AG406" s="6">
        <v>54788714</v>
      </c>
    </row>
    <row r="407" spans="2:33" ht="15">
      <c r="B407" s="2">
        <v>41137</v>
      </c>
      <c r="C407" s="5">
        <v>3480.49</v>
      </c>
      <c r="D407" s="52">
        <v>64.73</v>
      </c>
      <c r="E407" s="52">
        <v>30.11</v>
      </c>
      <c r="F407" s="52">
        <v>4.25</v>
      </c>
      <c r="G407" s="4">
        <v>13.26</v>
      </c>
      <c r="H407" s="4">
        <v>9.499</v>
      </c>
      <c r="I407" s="4">
        <v>0.21</v>
      </c>
      <c r="J407" s="4">
        <v>16.885</v>
      </c>
      <c r="K407" s="4">
        <v>19.95</v>
      </c>
      <c r="L407" s="4">
        <v>11.48</v>
      </c>
      <c r="M407" s="4">
        <v>37.84</v>
      </c>
      <c r="N407" s="4">
        <v>28.48</v>
      </c>
      <c r="O407" s="4">
        <v>1.83</v>
      </c>
      <c r="P407" s="4">
        <v>26.455</v>
      </c>
      <c r="R407" s="173">
        <f>(D407*U430)+(E407*V430)+(F407*W430)+(G407*X430)+(H407*Y430)+(I407*Z430)+(J407*AA430)+(K407*AB430)+(L407*AC430)+(M407*AD430)+(N407*AE430)+(O407*AF430)+(P407*AG430)</f>
        <v>62008919238.947</v>
      </c>
      <c r="T407" s="2">
        <v>41170</v>
      </c>
      <c r="U407" s="6">
        <v>53970958</v>
      </c>
      <c r="V407" s="6">
        <f t="shared" si="4"/>
        <v>122724929</v>
      </c>
      <c r="W407" s="6">
        <v>47662021</v>
      </c>
      <c r="X407" s="6">
        <v>38984599</v>
      </c>
      <c r="Y407" s="6">
        <v>7108108</v>
      </c>
      <c r="Z407" s="6">
        <v>111698999</v>
      </c>
      <c r="AA407" s="6">
        <v>1561222705</v>
      </c>
      <c r="AB407" s="6">
        <v>844236398</v>
      </c>
      <c r="AC407" s="6">
        <v>356194433</v>
      </c>
      <c r="AD407" s="6">
        <v>44387915</v>
      </c>
      <c r="AE407" s="6">
        <v>125940227</v>
      </c>
      <c r="AF407" s="6">
        <v>508215</v>
      </c>
      <c r="AG407" s="6">
        <v>54788714</v>
      </c>
    </row>
    <row r="408" spans="2:33" ht="15">
      <c r="B408" s="2">
        <v>41136</v>
      </c>
      <c r="C408" s="5">
        <v>3449.2</v>
      </c>
      <c r="D408" s="52">
        <v>64.11</v>
      </c>
      <c r="E408" s="52">
        <v>30.405</v>
      </c>
      <c r="F408" s="52">
        <v>4.26</v>
      </c>
      <c r="G408" s="4">
        <v>13.01</v>
      </c>
      <c r="H408" s="4">
        <v>9.259</v>
      </c>
      <c r="I408" s="4">
        <v>0.22</v>
      </c>
      <c r="J408" s="4">
        <v>16.45</v>
      </c>
      <c r="K408" s="4">
        <v>19.725</v>
      </c>
      <c r="L408" s="4">
        <v>11.34</v>
      </c>
      <c r="M408" s="4">
        <v>37.06</v>
      </c>
      <c r="N408" s="4">
        <v>28.44</v>
      </c>
      <c r="O408" s="4">
        <v>1.821</v>
      </c>
      <c r="P408" s="4">
        <v>26.145</v>
      </c>
      <c r="R408" s="173">
        <f>(D408*U431)+(E408*V431)+(F408*W431)+(G408*X431)+(H408*Y431)+(I408*Z431)+(J408*AA431)+(K408*AB431)+(L408*AC431)+(M408*AD431)+(N408*AE431)+(O408*AF431)+(P408*AG431)</f>
        <v>61026201068.672</v>
      </c>
      <c r="T408" s="2">
        <v>41169</v>
      </c>
      <c r="U408" s="6">
        <v>53970958</v>
      </c>
      <c r="V408" s="6">
        <f t="shared" si="4"/>
        <v>122724929</v>
      </c>
      <c r="W408" s="6">
        <v>47662021</v>
      </c>
      <c r="X408" s="6">
        <v>38984599</v>
      </c>
      <c r="Y408" s="6">
        <v>7108108</v>
      </c>
      <c r="Z408" s="6">
        <v>111698999</v>
      </c>
      <c r="AA408" s="6">
        <v>1561222705</v>
      </c>
      <c r="AB408" s="6">
        <v>844236398</v>
      </c>
      <c r="AC408" s="6">
        <v>356194433</v>
      </c>
      <c r="AD408" s="6">
        <v>44387915</v>
      </c>
      <c r="AE408" s="6">
        <v>125940227</v>
      </c>
      <c r="AF408" s="6">
        <v>508215</v>
      </c>
      <c r="AG408" s="6">
        <v>54788714</v>
      </c>
    </row>
    <row r="409" spans="2:33" ht="15">
      <c r="B409" s="2">
        <v>41135</v>
      </c>
      <c r="C409" s="5">
        <v>3450.27</v>
      </c>
      <c r="D409" s="52">
        <v>63.6</v>
      </c>
      <c r="E409" s="52">
        <v>30.27</v>
      </c>
      <c r="F409" s="52">
        <v>4.271</v>
      </c>
      <c r="G409" s="4">
        <v>13.12</v>
      </c>
      <c r="H409" s="4">
        <v>9.327</v>
      </c>
      <c r="I409" s="4">
        <v>0.22</v>
      </c>
      <c r="J409" s="4">
        <v>16.495</v>
      </c>
      <c r="K409" s="4">
        <v>19.595</v>
      </c>
      <c r="L409" s="4">
        <v>11.4</v>
      </c>
      <c r="M409" s="4">
        <v>37.25</v>
      </c>
      <c r="N409" s="4">
        <v>28.52</v>
      </c>
      <c r="O409" s="4">
        <v>1.807</v>
      </c>
      <c r="P409" s="4">
        <v>26.07</v>
      </c>
      <c r="R409" s="173">
        <f>(D409*U432)+(E409*V432)+(F409*W432)+(G409*X432)+(H409*Y432)+(I409*Z432)+(J409*AA432)+(K409*AB432)+(L409*AC432)+(M409*AD432)+(N409*AE432)+(O409*AF432)+(P409*AG432)</f>
        <v>60983672563.557</v>
      </c>
      <c r="T409" s="2">
        <v>41166</v>
      </c>
      <c r="U409" s="6">
        <v>53970958</v>
      </c>
      <c r="V409" s="6">
        <f t="shared" si="4"/>
        <v>122724929</v>
      </c>
      <c r="W409" s="6">
        <v>47662021</v>
      </c>
      <c r="X409" s="6">
        <v>38984599</v>
      </c>
      <c r="Y409" s="6">
        <v>7108108</v>
      </c>
      <c r="Z409" s="6">
        <v>111698999</v>
      </c>
      <c r="AA409" s="6">
        <v>1561222705</v>
      </c>
      <c r="AB409" s="6">
        <v>844236398</v>
      </c>
      <c r="AC409" s="6">
        <v>356194433</v>
      </c>
      <c r="AD409" s="6">
        <v>44387915</v>
      </c>
      <c r="AE409" s="6">
        <v>125940227</v>
      </c>
      <c r="AF409" s="6">
        <v>508215</v>
      </c>
      <c r="AG409" s="6">
        <v>54788714</v>
      </c>
    </row>
    <row r="410" spans="2:33" ht="15">
      <c r="B410" s="2">
        <v>41134</v>
      </c>
      <c r="C410" s="5">
        <v>3426.41</v>
      </c>
      <c r="D410" s="52">
        <v>63.69</v>
      </c>
      <c r="E410" s="52">
        <v>30.365</v>
      </c>
      <c r="F410" s="52">
        <v>4.3</v>
      </c>
      <c r="G410" s="4">
        <v>13</v>
      </c>
      <c r="H410" s="4">
        <v>9.298</v>
      </c>
      <c r="I410" s="4">
        <v>0.21</v>
      </c>
      <c r="J410" s="4">
        <v>16.45</v>
      </c>
      <c r="K410" s="4">
        <v>19.35</v>
      </c>
      <c r="L410" s="4">
        <v>11.265</v>
      </c>
      <c r="M410" s="4">
        <v>37.245</v>
      </c>
      <c r="N410" s="4">
        <v>28.23</v>
      </c>
      <c r="O410" s="4">
        <v>1.763</v>
      </c>
      <c r="P410" s="4">
        <v>26.285</v>
      </c>
      <c r="R410" s="173">
        <f>(D410*U433)+(E410*V433)+(F410*W433)+(G410*X433)+(H410*Y433)+(I410*Z433)+(J410*AA433)+(K410*AB433)+(L410*AC433)+(M410*AD433)+(N410*AE433)+(O410*AF433)+(P410*AG433)</f>
        <v>60645403158.594</v>
      </c>
      <c r="T410" s="2">
        <v>41165</v>
      </c>
      <c r="U410" s="6">
        <v>53970958</v>
      </c>
      <c r="V410" s="6">
        <f t="shared" si="4"/>
        <v>122724929</v>
      </c>
      <c r="W410" s="6">
        <v>47662021</v>
      </c>
      <c r="X410" s="6">
        <v>38984599</v>
      </c>
      <c r="Y410" s="6">
        <v>7108108</v>
      </c>
      <c r="Z410" s="6">
        <v>111698999</v>
      </c>
      <c r="AA410" s="6">
        <v>1561222705</v>
      </c>
      <c r="AB410" s="6">
        <v>844236398</v>
      </c>
      <c r="AC410" s="6">
        <v>356194433</v>
      </c>
      <c r="AD410" s="6">
        <v>44387915</v>
      </c>
      <c r="AE410" s="6">
        <v>125940227</v>
      </c>
      <c r="AF410" s="6">
        <v>508215</v>
      </c>
      <c r="AG410" s="6">
        <v>54788714</v>
      </c>
    </row>
    <row r="411" spans="2:33" ht="15">
      <c r="B411" s="2">
        <v>41131</v>
      </c>
      <c r="C411" s="5">
        <v>3435.62</v>
      </c>
      <c r="D411" s="52">
        <v>64.67</v>
      </c>
      <c r="E411" s="52">
        <v>30.695</v>
      </c>
      <c r="F411" s="52">
        <v>4.24</v>
      </c>
      <c r="G411" s="4">
        <v>13.19</v>
      </c>
      <c r="H411" s="4">
        <v>9.211</v>
      </c>
      <c r="I411" s="4">
        <v>0.22</v>
      </c>
      <c r="J411" s="4">
        <v>16.44</v>
      </c>
      <c r="K411" s="4">
        <v>19.31</v>
      </c>
      <c r="L411" s="4">
        <v>11.21</v>
      </c>
      <c r="M411" s="4">
        <v>37.015</v>
      </c>
      <c r="N411" s="4">
        <v>28.505</v>
      </c>
      <c r="O411" s="4">
        <v>1.833</v>
      </c>
      <c r="P411" s="4">
        <v>26.39</v>
      </c>
      <c r="R411" s="173">
        <f>(D411*U434)+(E411*V434)+(F411*W434)+(G411*X434)+(H411*Y434)+(I411*Z434)+(J411*AA434)+(K411*AB434)+(L411*AC434)+(M411*AD434)+(N411*AE434)+(O411*AF434)+(P411*AG434)</f>
        <v>60705080216.358</v>
      </c>
      <c r="T411" s="2">
        <v>41164</v>
      </c>
      <c r="U411" s="6">
        <v>53970958</v>
      </c>
      <c r="V411" s="6">
        <f t="shared" si="4"/>
        <v>122724929</v>
      </c>
      <c r="W411" s="6">
        <v>47662021</v>
      </c>
      <c r="X411" s="6">
        <v>38984599</v>
      </c>
      <c r="Y411" s="6">
        <v>7108108</v>
      </c>
      <c r="Z411" s="6">
        <v>111698999</v>
      </c>
      <c r="AA411" s="6">
        <v>1561222705</v>
      </c>
      <c r="AB411" s="6">
        <v>844236398</v>
      </c>
      <c r="AC411" s="6">
        <v>356194433</v>
      </c>
      <c r="AD411" s="6">
        <v>44387915</v>
      </c>
      <c r="AE411" s="6">
        <v>125940227</v>
      </c>
      <c r="AF411" s="6">
        <v>508215</v>
      </c>
      <c r="AG411" s="6">
        <v>54788714</v>
      </c>
    </row>
    <row r="412" spans="2:33" ht="15">
      <c r="B412" s="2">
        <v>41130</v>
      </c>
      <c r="C412" s="5">
        <v>3456.71</v>
      </c>
      <c r="D412" s="52">
        <v>64.74</v>
      </c>
      <c r="E412" s="52">
        <v>30.615</v>
      </c>
      <c r="F412" s="52">
        <v>4.273</v>
      </c>
      <c r="G412" s="4">
        <v>12.775</v>
      </c>
      <c r="H412" s="4">
        <v>9.22</v>
      </c>
      <c r="I412" s="4">
        <v>0.23</v>
      </c>
      <c r="J412" s="4">
        <v>16.6</v>
      </c>
      <c r="K412" s="4">
        <v>19.425</v>
      </c>
      <c r="L412" s="4">
        <v>11.335</v>
      </c>
      <c r="M412" s="4">
        <v>37.125</v>
      </c>
      <c r="N412" s="4">
        <v>28.575</v>
      </c>
      <c r="O412" s="4">
        <v>1.789</v>
      </c>
      <c r="P412" s="4">
        <v>26.25</v>
      </c>
      <c r="R412" s="173">
        <f>(D412*U435)+(E412*V435)+(F412*W435)+(G412*X435)+(H412*Y435)+(I412*Z435)+(J412*AA435)+(K412*AB435)+(L412*AC435)+(M412*AD435)+(N412*AE435)+(O412*AF435)+(P412*AG435)</f>
        <v>61083028217.98301</v>
      </c>
      <c r="T412" s="2">
        <v>41163</v>
      </c>
      <c r="U412" s="6">
        <v>53970958</v>
      </c>
      <c r="V412" s="6">
        <f t="shared" si="4"/>
        <v>122724929</v>
      </c>
      <c r="W412" s="6">
        <v>47662021</v>
      </c>
      <c r="X412" s="6">
        <v>38984599</v>
      </c>
      <c r="Y412" s="6">
        <v>7108108</v>
      </c>
      <c r="Z412" s="6">
        <v>111698999</v>
      </c>
      <c r="AA412" s="6">
        <v>1561222705</v>
      </c>
      <c r="AB412" s="6">
        <v>844236398</v>
      </c>
      <c r="AC412" s="6">
        <v>356194433</v>
      </c>
      <c r="AD412" s="6">
        <v>44387915</v>
      </c>
      <c r="AE412" s="6">
        <v>125940227</v>
      </c>
      <c r="AF412" s="6">
        <v>508215</v>
      </c>
      <c r="AG412" s="6">
        <v>54788714</v>
      </c>
    </row>
    <row r="413" spans="2:33" ht="15">
      <c r="B413" s="2">
        <v>41129</v>
      </c>
      <c r="C413" s="5">
        <v>3438.26</v>
      </c>
      <c r="D413" s="52">
        <v>64.76</v>
      </c>
      <c r="E413" s="52">
        <v>30.25</v>
      </c>
      <c r="F413" s="52">
        <v>4.337</v>
      </c>
      <c r="G413" s="4">
        <v>12.675</v>
      </c>
      <c r="H413" s="4">
        <v>9.127</v>
      </c>
      <c r="I413" s="4">
        <v>0.23</v>
      </c>
      <c r="J413" s="4">
        <v>16.77</v>
      </c>
      <c r="K413" s="4">
        <v>19.7</v>
      </c>
      <c r="L413" s="4">
        <v>11.415</v>
      </c>
      <c r="M413" s="4">
        <v>37.02</v>
      </c>
      <c r="N413" s="4">
        <v>28.5</v>
      </c>
      <c r="O413" s="4">
        <v>1.76</v>
      </c>
      <c r="P413" s="4">
        <v>26.075</v>
      </c>
      <c r="R413" s="173">
        <f>(D413*U436)+(E413*V436)+(F413*W436)+(G413*X436)+(H413*Y436)+(I413*Z436)+(J413*AA436)+(K413*AB436)+(L413*AC436)+(M413*AD436)+(N413*AE436)+(O413*AF436)+(P413*AG436)</f>
        <v>61540163306.11301</v>
      </c>
      <c r="T413" s="2">
        <v>41162</v>
      </c>
      <c r="U413" s="6">
        <v>53970958</v>
      </c>
      <c r="V413" s="6">
        <f t="shared" si="4"/>
        <v>122724929</v>
      </c>
      <c r="W413" s="6">
        <v>47662021</v>
      </c>
      <c r="X413" s="6">
        <v>38984599</v>
      </c>
      <c r="Y413" s="6">
        <v>7108108</v>
      </c>
      <c r="Z413" s="6">
        <v>111698999</v>
      </c>
      <c r="AA413" s="6">
        <v>1561222705</v>
      </c>
      <c r="AB413" s="6">
        <v>844236398</v>
      </c>
      <c r="AC413" s="6">
        <v>356194433</v>
      </c>
      <c r="AD413" s="6">
        <v>44387915</v>
      </c>
      <c r="AE413" s="6">
        <v>125940227</v>
      </c>
      <c r="AF413" s="6">
        <v>508215</v>
      </c>
      <c r="AG413" s="6">
        <v>54788714</v>
      </c>
    </row>
    <row r="414" spans="2:33" ht="15">
      <c r="B414" s="2">
        <v>41128</v>
      </c>
      <c r="C414" s="5">
        <v>3453.28</v>
      </c>
      <c r="D414" s="52">
        <v>64.69</v>
      </c>
      <c r="E414" s="52">
        <v>30.7</v>
      </c>
      <c r="F414" s="52">
        <v>4.404</v>
      </c>
      <c r="G414" s="4">
        <v>12.53</v>
      </c>
      <c r="H414" s="4">
        <v>9.263</v>
      </c>
      <c r="I414" s="4">
        <v>0.23</v>
      </c>
      <c r="J414" s="4">
        <v>16.75</v>
      </c>
      <c r="K414" s="4">
        <v>19.74</v>
      </c>
      <c r="L414" s="4">
        <v>11.395</v>
      </c>
      <c r="M414" s="4">
        <v>37.005</v>
      </c>
      <c r="N414" s="4">
        <v>28.65</v>
      </c>
      <c r="O414" s="4">
        <v>1.72</v>
      </c>
      <c r="P414" s="4">
        <v>26.53</v>
      </c>
      <c r="R414" s="173">
        <f>(D414*U437)+(E414*V437)+(F414*W437)+(G414*X437)+(H414*Y437)+(I414*Z437)+(J414*AA437)+(K414*AB437)+(L414*AC437)+(M414*AD437)+(N414*AE437)+(O414*AF437)+(P414*AG437)</f>
        <v>61628673713.09801</v>
      </c>
      <c r="T414" s="2">
        <v>41159</v>
      </c>
      <c r="U414" s="6">
        <v>53970958</v>
      </c>
      <c r="V414" s="6">
        <f t="shared" si="4"/>
        <v>122724929</v>
      </c>
      <c r="W414" s="6">
        <v>47662021</v>
      </c>
      <c r="X414" s="6">
        <v>38984599</v>
      </c>
      <c r="Y414" s="6">
        <v>7108108</v>
      </c>
      <c r="Z414" s="6">
        <v>111698999</v>
      </c>
      <c r="AA414" s="6">
        <v>1561222705</v>
      </c>
      <c r="AB414" s="6">
        <v>844236398</v>
      </c>
      <c r="AC414" s="6">
        <v>356194433</v>
      </c>
      <c r="AD414" s="6">
        <v>44387915</v>
      </c>
      <c r="AE414" s="6">
        <v>125940227</v>
      </c>
      <c r="AF414" s="6">
        <v>508215</v>
      </c>
      <c r="AG414" s="6">
        <v>54788714</v>
      </c>
    </row>
    <row r="415" spans="2:33" ht="15">
      <c r="B415" s="2">
        <v>41127</v>
      </c>
      <c r="C415" s="5">
        <v>3401.56</v>
      </c>
      <c r="D415" s="52">
        <v>64.73</v>
      </c>
      <c r="E415" s="52">
        <v>30.8</v>
      </c>
      <c r="F415" s="52">
        <v>4.446</v>
      </c>
      <c r="G415" s="4">
        <v>12.77</v>
      </c>
      <c r="H415" s="4">
        <v>8.945</v>
      </c>
      <c r="I415" s="4">
        <v>0.24</v>
      </c>
      <c r="J415" s="4">
        <v>16.53</v>
      </c>
      <c r="K415" s="4">
        <v>19.4</v>
      </c>
      <c r="L415" s="4">
        <v>11.15</v>
      </c>
      <c r="M415" s="4">
        <v>36.61</v>
      </c>
      <c r="N415" s="4">
        <v>28.585</v>
      </c>
      <c r="O415" s="4">
        <v>1.7</v>
      </c>
      <c r="P415" s="4">
        <v>26.42</v>
      </c>
      <c r="R415" s="173">
        <f>(D415*U438)+(E415*V438)+(F415*W438)+(G415*X438)+(H415*Y438)+(I415*Z438)+(J415*AA438)+(K415*AB438)+(L415*AC438)+(M415*AD438)+(N415*AE438)+(O415*AF438)+(P415*AG438)</f>
        <v>60903786494.08099</v>
      </c>
      <c r="T415" s="2">
        <v>41158</v>
      </c>
      <c r="U415" s="6">
        <v>53970958</v>
      </c>
      <c r="V415" s="6">
        <f t="shared" si="4"/>
        <v>122724929</v>
      </c>
      <c r="W415" s="6">
        <v>47662021</v>
      </c>
      <c r="X415" s="6">
        <v>38984599</v>
      </c>
      <c r="Y415" s="6">
        <v>7108108</v>
      </c>
      <c r="Z415" s="6">
        <v>111698999</v>
      </c>
      <c r="AA415" s="6">
        <v>1561222705</v>
      </c>
      <c r="AB415" s="6">
        <v>844236398</v>
      </c>
      <c r="AC415" s="6">
        <v>356194433</v>
      </c>
      <c r="AD415" s="6">
        <v>44387915</v>
      </c>
      <c r="AE415" s="6">
        <v>125940227</v>
      </c>
      <c r="AF415" s="6">
        <v>508215</v>
      </c>
      <c r="AG415" s="6">
        <v>54788714</v>
      </c>
    </row>
    <row r="416" spans="2:33" ht="15">
      <c r="B416" s="2">
        <v>41124</v>
      </c>
      <c r="C416" s="5">
        <v>3374.19</v>
      </c>
      <c r="D416" s="52">
        <v>64.7</v>
      </c>
      <c r="E416" s="52">
        <v>31.2</v>
      </c>
      <c r="F416" s="52">
        <v>4.338</v>
      </c>
      <c r="G416" s="4">
        <v>12.76</v>
      </c>
      <c r="H416" s="4">
        <v>8.75</v>
      </c>
      <c r="I416" s="4">
        <v>0.22</v>
      </c>
      <c r="J416" s="4">
        <v>16.495</v>
      </c>
      <c r="K416" s="4">
        <v>19.11</v>
      </c>
      <c r="L416" s="4">
        <v>11.05</v>
      </c>
      <c r="M416" s="4">
        <v>35</v>
      </c>
      <c r="N416" s="4">
        <v>28.12</v>
      </c>
      <c r="O416" s="4">
        <v>1.635</v>
      </c>
      <c r="P416" s="4">
        <v>26.355</v>
      </c>
      <c r="R416" s="173">
        <f>(D416*U439)+(E416*V439)+(F416*W439)+(G416*X439)+(H416*Y439)+(I416*Z439)+(J416*AA439)+(K416*AB439)+(L416*AC439)+(M416*AD439)+(N416*AE439)+(O416*AF439)+(P416*AG439)</f>
        <v>60473388089.158</v>
      </c>
      <c r="T416" s="2">
        <v>41157</v>
      </c>
      <c r="U416" s="6">
        <v>53970958</v>
      </c>
      <c r="V416" s="6">
        <f t="shared" si="4"/>
        <v>122724929</v>
      </c>
      <c r="W416" s="6">
        <v>47662021</v>
      </c>
      <c r="X416" s="6">
        <v>38984599</v>
      </c>
      <c r="Y416" s="6">
        <v>7108108</v>
      </c>
      <c r="Z416" s="6">
        <v>111698999</v>
      </c>
      <c r="AA416" s="6">
        <v>1561222705</v>
      </c>
      <c r="AB416" s="6">
        <v>844236398</v>
      </c>
      <c r="AC416" s="6">
        <v>356194433</v>
      </c>
      <c r="AD416" s="6">
        <v>44387915</v>
      </c>
      <c r="AE416" s="6">
        <v>125940227</v>
      </c>
      <c r="AF416" s="6">
        <v>508215</v>
      </c>
      <c r="AG416" s="6">
        <v>54788714</v>
      </c>
    </row>
    <row r="417" spans="2:33" ht="15">
      <c r="B417" s="2">
        <v>41123</v>
      </c>
      <c r="C417" s="5">
        <v>3232.46</v>
      </c>
      <c r="D417" s="52">
        <v>63.08</v>
      </c>
      <c r="E417" s="52">
        <v>30.28</v>
      </c>
      <c r="F417" s="52">
        <v>4.214</v>
      </c>
      <c r="G417" s="4">
        <v>12.135</v>
      </c>
      <c r="H417" s="4">
        <v>8.34</v>
      </c>
      <c r="I417" s="4">
        <v>0.21</v>
      </c>
      <c r="J417" s="4">
        <v>16.125</v>
      </c>
      <c r="K417" s="4">
        <v>18.21</v>
      </c>
      <c r="L417" s="4">
        <v>10.5</v>
      </c>
      <c r="M417" s="4">
        <v>34.275</v>
      </c>
      <c r="N417" s="4">
        <v>26.97</v>
      </c>
      <c r="O417" s="4">
        <v>1.617</v>
      </c>
      <c r="P417" s="4">
        <v>25.495</v>
      </c>
      <c r="R417" s="173">
        <f>(D417*U440)+(E417*V440)+(F417*W440)+(G417*X440)+(H417*Y440)+(I417*Z440)+(J417*AA440)+(K417*AB440)+(L417*AC440)+(M417*AD440)+(N417*AE440)+(O417*AF440)+(P417*AG440)</f>
        <v>58481229384.734</v>
      </c>
      <c r="T417" s="2">
        <v>41156</v>
      </c>
      <c r="U417" s="6">
        <v>53970958</v>
      </c>
      <c r="V417" s="6">
        <f t="shared" si="4"/>
        <v>122724929</v>
      </c>
      <c r="W417" s="6">
        <v>47662021</v>
      </c>
      <c r="X417" s="6">
        <v>38984599</v>
      </c>
      <c r="Y417" s="6">
        <v>7108108</v>
      </c>
      <c r="Z417" s="6">
        <v>111698999</v>
      </c>
      <c r="AA417" s="6">
        <v>1561222705</v>
      </c>
      <c r="AB417" s="6">
        <v>844236398</v>
      </c>
      <c r="AC417" s="6">
        <v>356194433</v>
      </c>
      <c r="AD417" s="6">
        <v>44387915</v>
      </c>
      <c r="AE417" s="6">
        <v>125940227</v>
      </c>
      <c r="AF417" s="6">
        <v>508215</v>
      </c>
      <c r="AG417" s="6">
        <v>54788714</v>
      </c>
    </row>
    <row r="418" spans="2:33" ht="15">
      <c r="B418" s="2">
        <v>41122</v>
      </c>
      <c r="C418" s="5">
        <v>3321.56</v>
      </c>
      <c r="D418" s="52">
        <v>63.68</v>
      </c>
      <c r="E418" s="52">
        <v>31.005</v>
      </c>
      <c r="F418" s="52">
        <v>4.352</v>
      </c>
      <c r="G418" s="4">
        <v>12.83</v>
      </c>
      <c r="H418" s="4">
        <v>8.5</v>
      </c>
      <c r="I418" s="4">
        <v>0.23</v>
      </c>
      <c r="J418" s="4">
        <v>16.745</v>
      </c>
      <c r="K418" s="4">
        <v>18.29</v>
      </c>
      <c r="L418" s="4">
        <v>10.96</v>
      </c>
      <c r="M418" s="4">
        <v>35.8</v>
      </c>
      <c r="N418" s="4">
        <v>27.92</v>
      </c>
      <c r="O418" s="4">
        <v>1.71</v>
      </c>
      <c r="P418" s="4">
        <v>25.5</v>
      </c>
      <c r="R418" s="173">
        <f>(D418*U441)+(E418*V441)+(F418*W441)+(G418*X441)+(H418*Y441)+(I418*Z441)+(J418*AA441)+(K418*AB441)+(L418*AC441)+(M418*AD441)+(N418*AE441)+(O418*AF441)+(P418*AG441)</f>
        <v>60026632887.232</v>
      </c>
      <c r="T418" s="2">
        <v>41155</v>
      </c>
      <c r="U418" s="6">
        <v>53970958</v>
      </c>
      <c r="V418" s="6">
        <f t="shared" si="4"/>
        <v>122724929</v>
      </c>
      <c r="W418" s="6">
        <v>47662021</v>
      </c>
      <c r="X418" s="6">
        <v>38984599</v>
      </c>
      <c r="Y418" s="6">
        <v>7108108</v>
      </c>
      <c r="Z418" s="6">
        <v>111698999</v>
      </c>
      <c r="AA418" s="6">
        <v>1561222705</v>
      </c>
      <c r="AB418" s="6">
        <v>844236398</v>
      </c>
      <c r="AC418" s="6">
        <v>356194433</v>
      </c>
      <c r="AD418" s="6">
        <v>44387915</v>
      </c>
      <c r="AE418" s="6">
        <v>125940227</v>
      </c>
      <c r="AF418" s="6">
        <v>508215</v>
      </c>
      <c r="AG418" s="6">
        <v>54788714</v>
      </c>
    </row>
    <row r="419" spans="2:33" ht="15">
      <c r="B419" s="2">
        <v>41121</v>
      </c>
      <c r="C419" s="5">
        <v>3291.66</v>
      </c>
      <c r="D419" s="52">
        <v>63.08</v>
      </c>
      <c r="E419" s="52">
        <v>29.26</v>
      </c>
      <c r="F419" s="52">
        <v>4.33</v>
      </c>
      <c r="G419" s="4">
        <v>13.035</v>
      </c>
      <c r="H419" s="4">
        <v>8.577</v>
      </c>
      <c r="I419" s="4">
        <v>0.22</v>
      </c>
      <c r="J419" s="4">
        <v>16.87</v>
      </c>
      <c r="K419" s="4">
        <v>18.185</v>
      </c>
      <c r="L419" s="4">
        <v>10.89</v>
      </c>
      <c r="M419" s="4">
        <v>35.59</v>
      </c>
      <c r="N419" s="4">
        <v>27.595</v>
      </c>
      <c r="O419" s="4">
        <v>1.774</v>
      </c>
      <c r="P419" s="4">
        <v>25.485</v>
      </c>
      <c r="R419" s="173">
        <f>(D419*U442)+(E419*V442)+(F419*W442)+(G419*X442)+(H419*Y442)+(I419*Z442)+(J419*AA442)+(K419*AB442)+(L419*AC442)+(M419*AD442)+(N419*AE442)+(O419*AF442)+(P419*AG442)</f>
        <v>59817001989.13601</v>
      </c>
      <c r="T419" s="2">
        <v>41152</v>
      </c>
      <c r="U419" s="6">
        <v>53970958</v>
      </c>
      <c r="V419" s="6">
        <f aca="true" t="shared" si="5" ref="V419:V488">502746+122222183</f>
        <v>122724929</v>
      </c>
      <c r="W419" s="6">
        <v>47662021</v>
      </c>
      <c r="X419" s="6">
        <v>38984599</v>
      </c>
      <c r="Y419" s="6">
        <v>7108108</v>
      </c>
      <c r="Z419" s="6">
        <v>111698999</v>
      </c>
      <c r="AA419" s="6">
        <v>1561222705</v>
      </c>
      <c r="AB419" s="6">
        <v>844236398</v>
      </c>
      <c r="AC419" s="6">
        <v>356194433</v>
      </c>
      <c r="AD419" s="6">
        <v>44387915</v>
      </c>
      <c r="AE419" s="6">
        <v>125940227</v>
      </c>
      <c r="AF419" s="6">
        <v>508215</v>
      </c>
      <c r="AG419" s="6">
        <v>54788714</v>
      </c>
    </row>
    <row r="420" spans="2:33" ht="15">
      <c r="B420" s="2">
        <v>41120</v>
      </c>
      <c r="C420" s="5">
        <v>3320.71</v>
      </c>
      <c r="D420" s="52">
        <v>64.42</v>
      </c>
      <c r="E420" s="52">
        <v>29.715</v>
      </c>
      <c r="F420" s="52">
        <v>4.618</v>
      </c>
      <c r="G420" s="4">
        <v>13.4</v>
      </c>
      <c r="H420" s="4">
        <v>8.721</v>
      </c>
      <c r="I420" s="4">
        <v>0.22</v>
      </c>
      <c r="J420" s="4">
        <v>16.595</v>
      </c>
      <c r="K420" s="4">
        <v>18.27</v>
      </c>
      <c r="L420" s="4">
        <v>11.055</v>
      </c>
      <c r="M420" s="4">
        <v>36.055</v>
      </c>
      <c r="N420" s="4">
        <v>28.2</v>
      </c>
      <c r="O420" s="4">
        <v>1.68</v>
      </c>
      <c r="P420" s="4">
        <v>25.92</v>
      </c>
      <c r="R420" s="173">
        <f>(D420*U443)+(E420*V443)+(F420*W443)+(G420*X443)+(H420*Y443)+(I420*Z443)+(J420*AA443)+(K420*AB443)+(L420*AC443)+(M420*AD443)+(N420*AE443)+(O420*AF443)+(P420*AG443)</f>
        <v>59795957991.37599</v>
      </c>
      <c r="T420" s="2">
        <v>41151</v>
      </c>
      <c r="U420" s="6">
        <v>53970958</v>
      </c>
      <c r="V420" s="6">
        <f t="shared" si="5"/>
        <v>122724929</v>
      </c>
      <c r="W420" s="6">
        <v>47662021</v>
      </c>
      <c r="X420" s="6">
        <v>38984599</v>
      </c>
      <c r="Y420" s="6">
        <v>7108108</v>
      </c>
      <c r="Z420" s="6">
        <v>111698999</v>
      </c>
      <c r="AA420" s="6">
        <v>1561222705</v>
      </c>
      <c r="AB420" s="6">
        <v>844236398</v>
      </c>
      <c r="AC420" s="6">
        <v>356194433</v>
      </c>
      <c r="AD420" s="6">
        <v>44387915</v>
      </c>
      <c r="AE420" s="6">
        <v>125940227</v>
      </c>
      <c r="AF420" s="6">
        <v>508215</v>
      </c>
      <c r="AG420" s="6">
        <v>54788714</v>
      </c>
    </row>
    <row r="421" spans="2:33" ht="15">
      <c r="B421" s="2">
        <v>41117</v>
      </c>
      <c r="C421" s="5">
        <v>3280.19</v>
      </c>
      <c r="D421" s="52">
        <v>63.77</v>
      </c>
      <c r="E421" s="52">
        <v>29.805</v>
      </c>
      <c r="F421" s="52">
        <v>3.895</v>
      </c>
      <c r="G421" s="4">
        <v>13.145</v>
      </c>
      <c r="H421" s="4">
        <v>8.502</v>
      </c>
      <c r="I421" s="4">
        <v>0.22</v>
      </c>
      <c r="J421" s="4">
        <v>16.18</v>
      </c>
      <c r="K421" s="4">
        <v>17.96</v>
      </c>
      <c r="L421" s="4">
        <v>11.055</v>
      </c>
      <c r="M421" s="4">
        <v>35.94</v>
      </c>
      <c r="N421" s="4">
        <v>27.75</v>
      </c>
      <c r="O421" s="4">
        <v>1.709</v>
      </c>
      <c r="P421" s="4">
        <v>25.675</v>
      </c>
      <c r="R421" s="173">
        <f>(D421*U444)+(E421*V444)+(F421*W444)+(G421*X444)+(H421*Y444)+(I421*Z444)+(J421*AA444)+(K421*AB444)+(L421*AC444)+(M421*AD444)+(N421*AE444)+(O421*AF444)+(P421*AG444)</f>
        <v>58741157807.68099</v>
      </c>
      <c r="T421" s="2">
        <v>41150</v>
      </c>
      <c r="U421" s="6">
        <v>53970958</v>
      </c>
      <c r="V421" s="6">
        <f t="shared" si="5"/>
        <v>122724929</v>
      </c>
      <c r="W421" s="6">
        <v>47662021</v>
      </c>
      <c r="X421" s="6">
        <v>38984599</v>
      </c>
      <c r="Y421" s="6">
        <v>7108108</v>
      </c>
      <c r="Z421" s="6">
        <v>111698999</v>
      </c>
      <c r="AA421" s="6">
        <v>1561222705</v>
      </c>
      <c r="AB421" s="6">
        <v>844236398</v>
      </c>
      <c r="AC421" s="6">
        <v>356194433</v>
      </c>
      <c r="AD421" s="6">
        <v>44387915</v>
      </c>
      <c r="AE421" s="6">
        <v>125940227</v>
      </c>
      <c r="AF421" s="6">
        <v>508215</v>
      </c>
      <c r="AG421" s="6">
        <v>54788714</v>
      </c>
    </row>
    <row r="422" spans="2:33" ht="15">
      <c r="B422" s="2">
        <v>41116</v>
      </c>
      <c r="C422" s="5">
        <v>3207.12</v>
      </c>
      <c r="D422" s="52">
        <v>63.8</v>
      </c>
      <c r="E422" s="52">
        <v>28.21</v>
      </c>
      <c r="F422" s="52">
        <v>3.771</v>
      </c>
      <c r="G422" s="4">
        <v>11.71</v>
      </c>
      <c r="H422" s="4">
        <v>8.151</v>
      </c>
      <c r="I422" s="4">
        <v>0.22</v>
      </c>
      <c r="J422" s="4">
        <v>15.89</v>
      </c>
      <c r="K422" s="4">
        <v>17.445</v>
      </c>
      <c r="L422" s="4">
        <v>10.925</v>
      </c>
      <c r="M422" s="4">
        <v>33.795</v>
      </c>
      <c r="N422" s="4">
        <v>27.2</v>
      </c>
      <c r="O422" s="4">
        <v>1.702</v>
      </c>
      <c r="P422" s="4">
        <v>25.825</v>
      </c>
      <c r="R422" s="173">
        <f>(D422*U445)+(E422*V445)+(F422*W445)+(G422*X445)+(H422*Y445)+(I422*Z445)+(J422*AA445)+(K422*AB445)+(L422*AC445)+(M422*AD445)+(N422*AE445)+(O422*AF445)+(P422*AG445)</f>
        <v>57392576679.94901</v>
      </c>
      <c r="T422" s="2">
        <v>41149</v>
      </c>
      <c r="U422" s="6">
        <v>53970958</v>
      </c>
      <c r="V422" s="6">
        <f t="shared" si="5"/>
        <v>122724929</v>
      </c>
      <c r="W422" s="6">
        <v>47662021</v>
      </c>
      <c r="X422" s="6">
        <v>38984599</v>
      </c>
      <c r="Y422" s="6">
        <v>7108108</v>
      </c>
      <c r="Z422" s="6">
        <v>111698999</v>
      </c>
      <c r="AA422" s="6">
        <v>1561222705</v>
      </c>
      <c r="AB422" s="6">
        <v>844236398</v>
      </c>
      <c r="AC422" s="6">
        <v>356194433</v>
      </c>
      <c r="AD422" s="6">
        <v>44387915</v>
      </c>
      <c r="AE422" s="6">
        <v>125940227</v>
      </c>
      <c r="AF422" s="6">
        <v>508215</v>
      </c>
      <c r="AG422" s="6">
        <v>54788714</v>
      </c>
    </row>
    <row r="423" spans="2:33" ht="15">
      <c r="B423" s="2">
        <v>41115</v>
      </c>
      <c r="C423" s="5">
        <v>3081.74</v>
      </c>
      <c r="D423" s="52">
        <v>61.7</v>
      </c>
      <c r="E423" s="52">
        <v>27.895</v>
      </c>
      <c r="F423" s="52">
        <v>3.617</v>
      </c>
      <c r="G423" s="4">
        <v>11.15</v>
      </c>
      <c r="H423" s="4">
        <v>7.811</v>
      </c>
      <c r="I423" s="4">
        <v>0.22</v>
      </c>
      <c r="J423" s="4">
        <v>15.235</v>
      </c>
      <c r="K423" s="4">
        <v>16.75</v>
      </c>
      <c r="L423" s="4">
        <v>10.265</v>
      </c>
      <c r="M423" s="4">
        <v>32.995</v>
      </c>
      <c r="N423" s="4">
        <v>26.655</v>
      </c>
      <c r="O423" s="4">
        <v>1.7</v>
      </c>
      <c r="P423" s="4">
        <v>25.98</v>
      </c>
      <c r="R423" s="173">
        <f>(D423*U446)+(E423*V446)+(F423*W446)+(G423*X446)+(H423*Y446)+(I423*Z446)+(J423*AA446)+(K423*AB446)+(L423*AC446)+(M423*AD446)+(N423*AE446)+(O423*AF446)+(P423*AG446)</f>
        <v>55268901216.48</v>
      </c>
      <c r="T423" s="2">
        <v>41148</v>
      </c>
      <c r="U423" s="6">
        <v>53970958</v>
      </c>
      <c r="V423" s="6">
        <f t="shared" si="5"/>
        <v>122724929</v>
      </c>
      <c r="W423" s="6">
        <v>47662021</v>
      </c>
      <c r="X423" s="6">
        <v>38984599</v>
      </c>
      <c r="Y423" s="6">
        <v>7108108</v>
      </c>
      <c r="Z423" s="6">
        <v>111698999</v>
      </c>
      <c r="AA423" s="6">
        <v>1561222705</v>
      </c>
      <c r="AB423" s="6">
        <v>844236398</v>
      </c>
      <c r="AC423" s="6">
        <v>356194433</v>
      </c>
      <c r="AD423" s="6">
        <v>44387915</v>
      </c>
      <c r="AE423" s="6">
        <v>125940227</v>
      </c>
      <c r="AF423" s="6">
        <v>508215</v>
      </c>
      <c r="AG423" s="6">
        <v>54788714</v>
      </c>
    </row>
    <row r="424" spans="2:33" ht="15">
      <c r="B424" s="2">
        <v>41114</v>
      </c>
      <c r="C424" s="5">
        <v>3074.68</v>
      </c>
      <c r="D424" s="52">
        <v>61.74</v>
      </c>
      <c r="E424" s="52">
        <v>28.445</v>
      </c>
      <c r="F424" s="52">
        <v>3.66</v>
      </c>
      <c r="G424" s="4">
        <v>11.45</v>
      </c>
      <c r="H424" s="4">
        <v>7.599</v>
      </c>
      <c r="I424" s="4">
        <v>0.2</v>
      </c>
      <c r="J424" s="4">
        <v>15.295</v>
      </c>
      <c r="K424" s="4">
        <v>16.77</v>
      </c>
      <c r="L424" s="4">
        <v>10.23</v>
      </c>
      <c r="M424" s="4">
        <v>32.9</v>
      </c>
      <c r="N424" s="4">
        <v>27.045</v>
      </c>
      <c r="O424" s="4">
        <v>1.638</v>
      </c>
      <c r="P424" s="4">
        <v>25.77</v>
      </c>
      <c r="R424" s="173">
        <f>(D424*U447)+(E424*V447)+(F424*W447)+(G424*X447)+(H424*Y447)+(I424*Z447)+(J424*AA447)+(K424*AB447)+(L424*AC447)+(M424*AD447)+(N424*AE447)+(O424*AF447)+(P424*AG447)</f>
        <v>55480016695.91699</v>
      </c>
      <c r="T424" s="2">
        <v>41145</v>
      </c>
      <c r="U424" s="6">
        <v>53970958</v>
      </c>
      <c r="V424" s="6">
        <f t="shared" si="5"/>
        <v>122724929</v>
      </c>
      <c r="W424" s="6">
        <v>47662021</v>
      </c>
      <c r="X424" s="6">
        <v>38984599</v>
      </c>
      <c r="Y424" s="6">
        <v>7108108</v>
      </c>
      <c r="Z424" s="6">
        <v>111698999</v>
      </c>
      <c r="AA424" s="6">
        <v>1561222705</v>
      </c>
      <c r="AB424" s="6">
        <v>844236398</v>
      </c>
      <c r="AC424" s="6">
        <v>356194433</v>
      </c>
      <c r="AD424" s="6">
        <v>44387915</v>
      </c>
      <c r="AE424" s="6">
        <v>125940227</v>
      </c>
      <c r="AF424" s="6">
        <v>508215</v>
      </c>
      <c r="AG424" s="6">
        <v>54788714</v>
      </c>
    </row>
    <row r="425" spans="2:33" ht="15">
      <c r="B425" s="2">
        <v>41113</v>
      </c>
      <c r="C425" s="5">
        <v>3101.53</v>
      </c>
      <c r="D425" s="52">
        <v>61.53</v>
      </c>
      <c r="E425" s="52">
        <v>27.93</v>
      </c>
      <c r="F425" s="52">
        <v>3.672</v>
      </c>
      <c r="G425" s="4">
        <v>10.99</v>
      </c>
      <c r="H425" s="4">
        <v>7.71</v>
      </c>
      <c r="I425" s="4">
        <v>0.21</v>
      </c>
      <c r="J425" s="4">
        <v>15.85</v>
      </c>
      <c r="K425" s="4">
        <v>17.135</v>
      </c>
      <c r="L425" s="4">
        <v>10.475</v>
      </c>
      <c r="M425" s="4">
        <v>32.955</v>
      </c>
      <c r="N425" s="4">
        <v>27.19</v>
      </c>
      <c r="O425" s="4">
        <v>1.66</v>
      </c>
      <c r="P425" s="4">
        <v>25.77</v>
      </c>
      <c r="R425" s="173">
        <f>(D425*U448)+(E425*V448)+(F425*W448)+(G425*X448)+(H425*Y448)+(I425*Z448)+(J425*AA448)+(K425*AB448)+(L425*AC448)+(M425*AD448)+(N425*AE448)+(O425*AF448)+(P425*AG448)</f>
        <v>56667752390.352</v>
      </c>
      <c r="T425" s="2">
        <v>41144</v>
      </c>
      <c r="U425" s="6">
        <v>53970958</v>
      </c>
      <c r="V425" s="6">
        <f t="shared" si="5"/>
        <v>122724929</v>
      </c>
      <c r="W425" s="6">
        <v>47662021</v>
      </c>
      <c r="X425" s="6">
        <v>38984599</v>
      </c>
      <c r="Y425" s="6">
        <v>7108108</v>
      </c>
      <c r="Z425" s="6">
        <v>111698999</v>
      </c>
      <c r="AA425" s="6">
        <v>1561222705</v>
      </c>
      <c r="AB425" s="6">
        <v>844236398</v>
      </c>
      <c r="AC425" s="6">
        <v>356194433</v>
      </c>
      <c r="AD425" s="6">
        <v>44387915</v>
      </c>
      <c r="AE425" s="6">
        <v>125940227</v>
      </c>
      <c r="AF425" s="6">
        <v>508215</v>
      </c>
      <c r="AG425" s="6">
        <v>54788714</v>
      </c>
    </row>
    <row r="426" spans="2:33" ht="15">
      <c r="B426" s="2">
        <v>41110</v>
      </c>
      <c r="C426" s="5">
        <v>3193.89</v>
      </c>
      <c r="D426" s="52">
        <v>63.21</v>
      </c>
      <c r="E426" s="52">
        <v>28.71</v>
      </c>
      <c r="F426" s="52">
        <v>3.884</v>
      </c>
      <c r="G426" s="4">
        <v>11.28</v>
      </c>
      <c r="H426" s="4">
        <v>8.08</v>
      </c>
      <c r="I426" s="4">
        <v>0.21</v>
      </c>
      <c r="J426" s="4">
        <v>16.44</v>
      </c>
      <c r="K426" s="4">
        <v>17.56</v>
      </c>
      <c r="L426" s="4">
        <v>10.715</v>
      </c>
      <c r="M426" s="4">
        <v>33.78</v>
      </c>
      <c r="N426" s="4">
        <v>28.505</v>
      </c>
      <c r="O426" s="4">
        <v>1.721</v>
      </c>
      <c r="P426" s="4">
        <v>26.92</v>
      </c>
      <c r="R426" s="173">
        <f>(D426*U449)+(E426*V449)+(F426*W449)+(G426*X449)+(H426*Y449)+(I426*Z449)+(J426*AA449)+(K426*AB449)+(L426*AC449)+(M426*AD449)+(N426*AE449)+(O426*AF449)+(P426*AG449)</f>
        <v>58508632790.868996</v>
      </c>
      <c r="T426" s="2">
        <v>41143</v>
      </c>
      <c r="U426" s="6">
        <v>53970958</v>
      </c>
      <c r="V426" s="6">
        <f t="shared" si="5"/>
        <v>122724929</v>
      </c>
      <c r="W426" s="6">
        <v>47662021</v>
      </c>
      <c r="X426" s="6">
        <v>38984599</v>
      </c>
      <c r="Y426" s="6">
        <v>7108108</v>
      </c>
      <c r="Z426" s="6">
        <v>111698999</v>
      </c>
      <c r="AA426" s="6">
        <v>1561222705</v>
      </c>
      <c r="AB426" s="6">
        <v>844236398</v>
      </c>
      <c r="AC426" s="6">
        <v>356194433</v>
      </c>
      <c r="AD426" s="6">
        <v>44387915</v>
      </c>
      <c r="AE426" s="6">
        <v>125940227</v>
      </c>
      <c r="AF426" s="6">
        <v>508215</v>
      </c>
      <c r="AG426" s="6">
        <v>54788714</v>
      </c>
    </row>
    <row r="427" spans="2:33" ht="15">
      <c r="B427" s="2">
        <v>41109</v>
      </c>
      <c r="C427" s="5">
        <v>3263.64</v>
      </c>
      <c r="D427" s="52">
        <v>64.28</v>
      </c>
      <c r="E427" s="52">
        <v>27.64</v>
      </c>
      <c r="F427" s="52">
        <v>3.991</v>
      </c>
      <c r="G427" s="4">
        <v>11.45</v>
      </c>
      <c r="H427" s="4">
        <v>8.247</v>
      </c>
      <c r="I427" s="4">
        <v>0.22</v>
      </c>
      <c r="J427" s="4">
        <v>17.425</v>
      </c>
      <c r="K427" s="4">
        <v>18.215</v>
      </c>
      <c r="L427" s="4">
        <v>11.14</v>
      </c>
      <c r="M427" s="4">
        <v>34.515</v>
      </c>
      <c r="N427" s="4">
        <v>29.365</v>
      </c>
      <c r="O427" s="4">
        <v>1.727</v>
      </c>
      <c r="P427" s="4">
        <v>27.205</v>
      </c>
      <c r="R427" s="173">
        <f>(D427*U450)+(E427*V450)+(F427*W450)+(G427*X450)+(H427*Y450)+(I427*Z450)+(J427*AA450)+(K427*AB450)+(L427*AC450)+(M427*AD450)+(N427*AE450)+(O427*AF450)+(P427*AG450)</f>
        <v>60847705020.41901</v>
      </c>
      <c r="T427" s="2">
        <v>41142</v>
      </c>
      <c r="U427" s="6">
        <v>53970958</v>
      </c>
      <c r="V427" s="6">
        <f t="shared" si="5"/>
        <v>122724929</v>
      </c>
      <c r="W427" s="6">
        <v>47662021</v>
      </c>
      <c r="X427" s="6">
        <v>38984599</v>
      </c>
      <c r="Y427" s="6">
        <v>7108108</v>
      </c>
      <c r="Z427" s="6">
        <v>111698999</v>
      </c>
      <c r="AA427" s="6">
        <v>1561222705</v>
      </c>
      <c r="AB427" s="6">
        <v>844236398</v>
      </c>
      <c r="AC427" s="6">
        <v>356194433</v>
      </c>
      <c r="AD427" s="6">
        <v>44387915</v>
      </c>
      <c r="AE427" s="6">
        <v>125940227</v>
      </c>
      <c r="AF427" s="6">
        <v>508215</v>
      </c>
      <c r="AG427" s="6">
        <v>54788714</v>
      </c>
    </row>
    <row r="428" spans="2:33" ht="15">
      <c r="B428" s="2">
        <v>41108</v>
      </c>
      <c r="C428" s="5">
        <v>3235.4</v>
      </c>
      <c r="D428" s="52">
        <v>64.13</v>
      </c>
      <c r="E428" s="52">
        <v>27.37</v>
      </c>
      <c r="F428" s="52">
        <v>3.879</v>
      </c>
      <c r="G428" s="4">
        <v>11.535</v>
      </c>
      <c r="H428" s="4">
        <v>8.12</v>
      </c>
      <c r="I428" s="4">
        <v>0.23</v>
      </c>
      <c r="J428" s="4">
        <v>17.54</v>
      </c>
      <c r="K428" s="4">
        <v>18.12</v>
      </c>
      <c r="L428" s="4">
        <v>11.12</v>
      </c>
      <c r="M428" s="4">
        <v>33.5</v>
      </c>
      <c r="N428" s="4">
        <v>28.88</v>
      </c>
      <c r="O428" s="4">
        <v>1.701</v>
      </c>
      <c r="P428" s="4">
        <v>26.855</v>
      </c>
      <c r="R428" s="173">
        <f>(D428*U451)+(E428*V451)+(F428*W451)+(G428*X451)+(H428*Y451)+(I428*Z451)+(J428*AA451)+(K428*AB451)+(L428*AC451)+(M428*AD451)+(N428*AE451)+(O428*AF451)+(P428*AG451)</f>
        <v>60771634066.508995</v>
      </c>
      <c r="T428" s="2">
        <v>41141</v>
      </c>
      <c r="U428" s="6">
        <v>53970958</v>
      </c>
      <c r="V428" s="6">
        <f t="shared" si="5"/>
        <v>122724929</v>
      </c>
      <c r="W428" s="6">
        <v>47662021</v>
      </c>
      <c r="X428" s="6">
        <v>38984599</v>
      </c>
      <c r="Y428" s="6">
        <v>7108108</v>
      </c>
      <c r="Z428" s="6">
        <v>111698999</v>
      </c>
      <c r="AA428" s="6">
        <v>1561222705</v>
      </c>
      <c r="AB428" s="6">
        <v>844236398</v>
      </c>
      <c r="AC428" s="6">
        <v>356194433</v>
      </c>
      <c r="AD428" s="6">
        <v>44387915</v>
      </c>
      <c r="AE428" s="6">
        <v>125940227</v>
      </c>
      <c r="AF428" s="6">
        <v>508215</v>
      </c>
      <c r="AG428" s="6">
        <v>54788714</v>
      </c>
    </row>
    <row r="429" spans="2:33" ht="15">
      <c r="B429" s="2">
        <v>41107</v>
      </c>
      <c r="C429" s="5">
        <v>3176.97</v>
      </c>
      <c r="D429" s="52">
        <v>63.45</v>
      </c>
      <c r="E429" s="52">
        <v>27.06</v>
      </c>
      <c r="F429" s="52">
        <v>3.823</v>
      </c>
      <c r="G429" s="4">
        <v>11.82</v>
      </c>
      <c r="H429" s="4">
        <v>7.941</v>
      </c>
      <c r="I429" s="4">
        <v>0.22</v>
      </c>
      <c r="J429" s="4">
        <v>17.29</v>
      </c>
      <c r="K429" s="4">
        <v>17.94</v>
      </c>
      <c r="L429" s="4">
        <v>10.84</v>
      </c>
      <c r="M429" s="4">
        <v>33.15</v>
      </c>
      <c r="N429" s="4">
        <v>28.365</v>
      </c>
      <c r="O429" s="4">
        <v>1.69851746</v>
      </c>
      <c r="P429" s="4">
        <v>26.785</v>
      </c>
      <c r="R429" s="173">
        <f>(D429*U452)+(E429*V452)+(F429*W452)+(G429*X452)+(H429*Y452)+(I429*Z452)+(J429*AA452)+(K429*AB452)+(L429*AC452)+(M429*AD452)+(N429*AE452)+(O429*AF452)+(P429*AG452)</f>
        <v>59976820416.54294</v>
      </c>
      <c r="T429" s="2">
        <v>41138</v>
      </c>
      <c r="U429" s="6">
        <v>53970958</v>
      </c>
      <c r="V429" s="6">
        <f t="shared" si="5"/>
        <v>122724929</v>
      </c>
      <c r="W429" s="6">
        <v>47662021</v>
      </c>
      <c r="X429" s="6">
        <v>38984599</v>
      </c>
      <c r="Y429" s="6">
        <v>7108108</v>
      </c>
      <c r="Z429" s="6">
        <v>111698999</v>
      </c>
      <c r="AA429" s="6">
        <v>1561222705</v>
      </c>
      <c r="AB429" s="6">
        <v>844236398</v>
      </c>
      <c r="AC429" s="6">
        <v>356194433</v>
      </c>
      <c r="AD429" s="6">
        <v>44387915</v>
      </c>
      <c r="AE429" s="6">
        <v>125940227</v>
      </c>
      <c r="AF429" s="6">
        <v>508215</v>
      </c>
      <c r="AG429" s="6">
        <v>54788714</v>
      </c>
    </row>
    <row r="430" spans="2:33" ht="15">
      <c r="B430" s="2">
        <v>41106</v>
      </c>
      <c r="C430" s="5">
        <v>3179.9</v>
      </c>
      <c r="D430" s="52">
        <v>63.38</v>
      </c>
      <c r="E430" s="52">
        <v>27.53</v>
      </c>
      <c r="F430" s="52">
        <v>3.977</v>
      </c>
      <c r="G430" s="4">
        <v>11.755</v>
      </c>
      <c r="H430" s="4">
        <v>7.976</v>
      </c>
      <c r="I430" s="4">
        <v>0.2</v>
      </c>
      <c r="J430" s="4">
        <v>16.975</v>
      </c>
      <c r="K430" s="4">
        <v>17.97</v>
      </c>
      <c r="L430" s="4">
        <v>10.75</v>
      </c>
      <c r="M430" s="4">
        <v>32.835</v>
      </c>
      <c r="N430" s="4">
        <v>28.42</v>
      </c>
      <c r="O430" s="4">
        <v>1.8163337</v>
      </c>
      <c r="P430" s="4">
        <v>26.63</v>
      </c>
      <c r="R430" s="173">
        <f>(D430*U453)+(E430*V453)+(F430*W453)+(G430*X453)+(H430*Y453)+(I430*Z453)+(J430*AA453)+(K430*AB453)+(L430*AC453)+(M430*AD453)+(N430*AE453)+(O430*AF453)+(P430*AG453)</f>
        <v>59519518361.63736</v>
      </c>
      <c r="T430" s="2">
        <v>41137</v>
      </c>
      <c r="U430" s="6">
        <v>53970958</v>
      </c>
      <c r="V430" s="6">
        <f t="shared" si="5"/>
        <v>122724929</v>
      </c>
      <c r="W430" s="6">
        <v>47662021</v>
      </c>
      <c r="X430" s="6">
        <v>38984599</v>
      </c>
      <c r="Y430" s="6">
        <v>7108108</v>
      </c>
      <c r="Z430" s="6">
        <v>111698999</v>
      </c>
      <c r="AA430" s="6">
        <v>1561222705</v>
      </c>
      <c r="AB430" s="6">
        <v>844236398</v>
      </c>
      <c r="AC430" s="6">
        <v>356194433</v>
      </c>
      <c r="AD430" s="6">
        <v>44387915</v>
      </c>
      <c r="AE430" s="6">
        <v>125940227</v>
      </c>
      <c r="AF430" s="6">
        <v>508215</v>
      </c>
      <c r="AG430" s="6">
        <v>54788714</v>
      </c>
    </row>
    <row r="431" spans="2:33" ht="15">
      <c r="B431" s="2">
        <v>41103</v>
      </c>
      <c r="C431" s="5">
        <v>3180.81</v>
      </c>
      <c r="D431" s="52">
        <v>62.9</v>
      </c>
      <c r="E431" s="52">
        <v>27.215</v>
      </c>
      <c r="F431" s="52">
        <v>4.027</v>
      </c>
      <c r="G431" s="4">
        <v>10.94</v>
      </c>
      <c r="H431" s="4">
        <v>8.019</v>
      </c>
      <c r="I431" s="4">
        <v>0.21</v>
      </c>
      <c r="J431" s="4">
        <v>16.865</v>
      </c>
      <c r="K431" s="4">
        <v>18.035</v>
      </c>
      <c r="L431" s="4">
        <v>10.82</v>
      </c>
      <c r="M431" s="4">
        <v>32.29</v>
      </c>
      <c r="N431" s="4">
        <v>28.3</v>
      </c>
      <c r="O431" s="4">
        <v>1.8457877599999999</v>
      </c>
      <c r="P431" s="4">
        <v>26.3</v>
      </c>
      <c r="R431" s="173">
        <f>(D431*U454)+(E431*V454)+(F431*W454)+(G431*X454)+(H431*Y454)+(I431*Z454)+(J431*AA454)+(K431*AB454)+(L431*AC454)+(M431*AD454)+(N431*AE454)+(O431*AF454)+(P431*AG454)</f>
        <v>59277664963.75944</v>
      </c>
      <c r="T431" s="2">
        <v>41136</v>
      </c>
      <c r="U431" s="6">
        <v>53970958</v>
      </c>
      <c r="V431" s="6">
        <f t="shared" si="5"/>
        <v>122724929</v>
      </c>
      <c r="W431" s="6">
        <v>47662021</v>
      </c>
      <c r="X431" s="6">
        <v>38984599</v>
      </c>
      <c r="Y431" s="6">
        <v>7108108</v>
      </c>
      <c r="Z431" s="6">
        <v>111698999</v>
      </c>
      <c r="AA431" s="6">
        <v>1561222705</v>
      </c>
      <c r="AB431" s="6">
        <v>844236398</v>
      </c>
      <c r="AC431" s="6">
        <v>356194433</v>
      </c>
      <c r="AD431" s="6">
        <v>44387915</v>
      </c>
      <c r="AE431" s="6">
        <v>125940227</v>
      </c>
      <c r="AF431" s="6">
        <v>508215</v>
      </c>
      <c r="AG431" s="6">
        <v>54788714</v>
      </c>
    </row>
    <row r="432" spans="2:33" ht="15">
      <c r="B432" s="2">
        <v>41102</v>
      </c>
      <c r="C432" s="5">
        <v>3135.18</v>
      </c>
      <c r="D432" s="52">
        <v>61.83</v>
      </c>
      <c r="E432" s="52">
        <v>26.79</v>
      </c>
      <c r="F432" s="52">
        <v>4.045</v>
      </c>
      <c r="G432" s="4">
        <v>11.03</v>
      </c>
      <c r="H432" s="4">
        <v>8</v>
      </c>
      <c r="I432" s="4">
        <v>0.21</v>
      </c>
      <c r="J432" s="4">
        <v>16.735</v>
      </c>
      <c r="K432" s="4">
        <v>17.68</v>
      </c>
      <c r="L432" s="4">
        <v>10.25</v>
      </c>
      <c r="M432" s="4">
        <v>32.265</v>
      </c>
      <c r="N432" s="4">
        <v>27.965</v>
      </c>
      <c r="O432" s="4">
        <v>1.8418605519999998</v>
      </c>
      <c r="P432" s="4">
        <v>25.96</v>
      </c>
      <c r="R432" s="173">
        <f>(D432*U455)+(E432*V455)+(F432*W455)+(G432*X455)+(H432*Y455)+(I432*Z455)+(J432*AA455)+(K432*AB455)+(L432*AC455)+(M432*AD455)+(N432*AE455)+(O432*AF455)+(P432*AG455)</f>
        <v>58404377909.95043</v>
      </c>
      <c r="T432" s="2">
        <v>41135</v>
      </c>
      <c r="U432" s="6">
        <v>53970958</v>
      </c>
      <c r="V432" s="6">
        <f t="shared" si="5"/>
        <v>122724929</v>
      </c>
      <c r="W432" s="6">
        <v>47662021</v>
      </c>
      <c r="X432" s="6">
        <v>38984599</v>
      </c>
      <c r="Y432" s="6">
        <v>7108108</v>
      </c>
      <c r="Z432" s="6">
        <v>111698999</v>
      </c>
      <c r="AA432" s="6">
        <v>1561222705</v>
      </c>
      <c r="AB432" s="6">
        <v>844236398</v>
      </c>
      <c r="AC432" s="6">
        <v>356194433</v>
      </c>
      <c r="AD432" s="6">
        <v>44387915</v>
      </c>
      <c r="AE432" s="6">
        <v>125940227</v>
      </c>
      <c r="AF432" s="6">
        <v>508215</v>
      </c>
      <c r="AG432" s="6">
        <v>54788714</v>
      </c>
    </row>
    <row r="433" spans="2:33" ht="15">
      <c r="B433" s="2">
        <v>41101</v>
      </c>
      <c r="C433" s="5">
        <v>3157.25</v>
      </c>
      <c r="D433" s="52">
        <v>61.52</v>
      </c>
      <c r="E433" s="52">
        <v>26.92</v>
      </c>
      <c r="F433" s="52">
        <v>4.165</v>
      </c>
      <c r="G433" s="4">
        <v>10.875</v>
      </c>
      <c r="H433" s="4">
        <v>8.124</v>
      </c>
      <c r="I433" s="4">
        <v>0.22</v>
      </c>
      <c r="J433" s="4">
        <v>16.92</v>
      </c>
      <c r="K433" s="4">
        <v>17.975</v>
      </c>
      <c r="L433" s="4">
        <v>10.335</v>
      </c>
      <c r="M433" s="4">
        <v>32.25</v>
      </c>
      <c r="N433" s="4">
        <v>28.29</v>
      </c>
      <c r="O433" s="4">
        <v>1.8968414639999998</v>
      </c>
      <c r="P433" s="4">
        <v>26.22</v>
      </c>
      <c r="R433" s="173">
        <f>(D433*U456)+(E433*V456)+(F433*W456)+(G433*X456)+(H433*Y456)+(I433*Z456)+(J433*AA456)+(K433*AB456)+(L433*AC456)+(M433*AD456)+(N433*AE456)+(O433*AF456)+(P433*AG456)</f>
        <v>59027888145.995636</v>
      </c>
      <c r="T433" s="2">
        <v>41134</v>
      </c>
      <c r="U433" s="6">
        <v>53970958</v>
      </c>
      <c r="V433" s="6">
        <f t="shared" si="5"/>
        <v>122724929</v>
      </c>
      <c r="W433" s="6">
        <v>47662021</v>
      </c>
      <c r="X433" s="6">
        <v>38984599</v>
      </c>
      <c r="Y433" s="6">
        <v>7108108</v>
      </c>
      <c r="Z433" s="6">
        <v>111698999</v>
      </c>
      <c r="AA433" s="6">
        <v>1561222705</v>
      </c>
      <c r="AB433" s="6">
        <v>844236398</v>
      </c>
      <c r="AC433" s="6">
        <v>356194433</v>
      </c>
      <c r="AD433" s="6">
        <v>44387915</v>
      </c>
      <c r="AE433" s="6">
        <v>125940227</v>
      </c>
      <c r="AF433" s="6">
        <v>508215</v>
      </c>
      <c r="AG433" s="6">
        <v>54788714</v>
      </c>
    </row>
    <row r="434" spans="2:33" ht="15">
      <c r="B434" s="2">
        <v>41100</v>
      </c>
      <c r="C434" s="5">
        <v>3175.41</v>
      </c>
      <c r="D434" s="52">
        <v>61.48</v>
      </c>
      <c r="E434" s="52">
        <v>28.235</v>
      </c>
      <c r="F434" s="52">
        <v>4.266</v>
      </c>
      <c r="G434" s="4">
        <v>11.39</v>
      </c>
      <c r="H434" s="4">
        <v>8.16</v>
      </c>
      <c r="I434" s="4">
        <v>0.21</v>
      </c>
      <c r="J434" s="4">
        <v>16.865</v>
      </c>
      <c r="K434" s="4">
        <v>17.81</v>
      </c>
      <c r="L434" s="4">
        <v>10.205</v>
      </c>
      <c r="M434" s="4">
        <v>32.635</v>
      </c>
      <c r="N434" s="4">
        <v>29</v>
      </c>
      <c r="O434" s="4">
        <v>1.886041642</v>
      </c>
      <c r="P434" s="4">
        <v>26.55</v>
      </c>
      <c r="R434" s="173">
        <f>(D434*U457)+(E434*V457)+(F434*W457)+(G434*X457)+(H434*Y457)+(I434*Z457)+(J434*AA457)+(K434*AB457)+(L434*AC457)+(M434*AD457)+(N434*AE457)+(O434*AF457)+(P434*AG457)</f>
        <v>59064229809.72909</v>
      </c>
      <c r="T434" s="2">
        <v>41131</v>
      </c>
      <c r="U434" s="6">
        <v>53970958</v>
      </c>
      <c r="V434" s="6">
        <f t="shared" si="5"/>
        <v>122724929</v>
      </c>
      <c r="W434" s="6">
        <v>47662021</v>
      </c>
      <c r="X434" s="6">
        <v>38984599</v>
      </c>
      <c r="Y434" s="6">
        <v>7108108</v>
      </c>
      <c r="Z434" s="6">
        <v>111698999</v>
      </c>
      <c r="AA434" s="6">
        <v>1561222705</v>
      </c>
      <c r="AB434" s="6">
        <v>844236398</v>
      </c>
      <c r="AC434" s="6">
        <v>356194433</v>
      </c>
      <c r="AD434" s="6">
        <v>44387915</v>
      </c>
      <c r="AE434" s="6">
        <v>125940227</v>
      </c>
      <c r="AF434" s="6">
        <v>508215</v>
      </c>
      <c r="AG434" s="6">
        <v>54788714</v>
      </c>
    </row>
    <row r="435" spans="2:33" ht="15">
      <c r="B435" s="2">
        <v>41099</v>
      </c>
      <c r="C435" s="5">
        <v>3156.8</v>
      </c>
      <c r="D435" s="52">
        <v>60.83</v>
      </c>
      <c r="E435" s="52">
        <v>28.515</v>
      </c>
      <c r="F435" s="52">
        <v>4.081</v>
      </c>
      <c r="G435" s="4">
        <v>10.565</v>
      </c>
      <c r="H435" s="4">
        <v>8.204</v>
      </c>
      <c r="I435" s="4">
        <v>0.22</v>
      </c>
      <c r="J435" s="4">
        <v>16.94</v>
      </c>
      <c r="K435" s="4">
        <v>18</v>
      </c>
      <c r="L435" s="4">
        <v>10.27</v>
      </c>
      <c r="M435" s="4">
        <v>32.165</v>
      </c>
      <c r="N435" s="4">
        <v>28.175</v>
      </c>
      <c r="O435" s="4">
        <v>1.8654237999999999</v>
      </c>
      <c r="P435" s="4">
        <v>26.425</v>
      </c>
      <c r="R435" s="173">
        <f>(D435*U458)+(E435*V458)+(F435*W458)+(G435*X458)+(H435*Y458)+(I435*Z458)+(J435*AA458)+(K435*AB458)+(L435*AC458)+(M435*AD458)+(N435*AE458)+(O435*AF458)+(P435*AG458)</f>
        <v>59192961154.75165</v>
      </c>
      <c r="T435" s="2">
        <v>41130</v>
      </c>
      <c r="U435" s="6">
        <v>53970958</v>
      </c>
      <c r="V435" s="6">
        <f t="shared" si="5"/>
        <v>122724929</v>
      </c>
      <c r="W435" s="6">
        <v>47662021</v>
      </c>
      <c r="X435" s="6">
        <v>38984599</v>
      </c>
      <c r="Y435" s="6">
        <v>7108108</v>
      </c>
      <c r="Z435" s="6">
        <v>111698999</v>
      </c>
      <c r="AA435" s="6">
        <v>1561222705</v>
      </c>
      <c r="AB435" s="6">
        <v>844236398</v>
      </c>
      <c r="AC435" s="6">
        <v>356194433</v>
      </c>
      <c r="AD435" s="6">
        <v>44387915</v>
      </c>
      <c r="AE435" s="6">
        <v>125940227</v>
      </c>
      <c r="AF435" s="6">
        <v>508215</v>
      </c>
      <c r="AG435" s="6">
        <v>54788714</v>
      </c>
    </row>
    <row r="436" spans="2:33" ht="15">
      <c r="B436" s="2">
        <v>41096</v>
      </c>
      <c r="C436" s="5">
        <v>3168.79</v>
      </c>
      <c r="D436" s="52">
        <v>60.26</v>
      </c>
      <c r="E436" s="52">
        <v>28.07</v>
      </c>
      <c r="F436" s="52">
        <v>4.06</v>
      </c>
      <c r="G436" s="4">
        <v>10.04</v>
      </c>
      <c r="H436" s="4">
        <v>8.204</v>
      </c>
      <c r="I436" s="4">
        <v>0.21</v>
      </c>
      <c r="J436" s="4">
        <v>17.09</v>
      </c>
      <c r="K436" s="4">
        <v>18.055</v>
      </c>
      <c r="L436" s="4">
        <v>10.18</v>
      </c>
      <c r="M436" s="4">
        <v>32.205</v>
      </c>
      <c r="N436" s="4">
        <v>28.155</v>
      </c>
      <c r="O436" s="4">
        <v>1.9233501179999999</v>
      </c>
      <c r="P436" s="4">
        <v>26.64</v>
      </c>
      <c r="R436" s="173">
        <f>(D436*U459)+(E436*V459)+(F436*W459)+(G436*X459)+(H436*Y459)+(I436*Z459)+(J436*AA459)+(K436*AB459)+(L436*AC459)+(M436*AD459)+(N436*AE459)+(O436*AF459)+(P436*AG459)</f>
        <v>59344624946.85773</v>
      </c>
      <c r="T436" s="2">
        <v>41129</v>
      </c>
      <c r="U436" s="6">
        <v>53970958</v>
      </c>
      <c r="V436" s="6">
        <f t="shared" si="5"/>
        <v>122724929</v>
      </c>
      <c r="W436" s="6">
        <v>47662021</v>
      </c>
      <c r="X436" s="6">
        <v>38984599</v>
      </c>
      <c r="Y436" s="6">
        <v>7108108</v>
      </c>
      <c r="Z436" s="6">
        <v>111698999</v>
      </c>
      <c r="AA436" s="6">
        <v>1561222705</v>
      </c>
      <c r="AB436" s="6">
        <v>844236398</v>
      </c>
      <c r="AC436" s="6">
        <v>356194433</v>
      </c>
      <c r="AD436" s="6">
        <v>44387915</v>
      </c>
      <c r="AE436" s="6">
        <v>125940227</v>
      </c>
      <c r="AF436" s="6">
        <v>508215</v>
      </c>
      <c r="AG436" s="6">
        <v>54788714</v>
      </c>
    </row>
    <row r="437" spans="2:33" ht="15">
      <c r="B437" s="2">
        <v>41095</v>
      </c>
      <c r="C437" s="5">
        <v>3229.36</v>
      </c>
      <c r="D437" s="52">
        <v>60.91</v>
      </c>
      <c r="E437" s="52">
        <v>28.5</v>
      </c>
      <c r="F437" s="52">
        <v>3.89</v>
      </c>
      <c r="G437" s="4">
        <v>10.175</v>
      </c>
      <c r="H437" s="4">
        <v>8.441</v>
      </c>
      <c r="I437" s="4">
        <v>0.25</v>
      </c>
      <c r="J437" s="4">
        <v>17.3</v>
      </c>
      <c r="K437" s="4">
        <v>18.315</v>
      </c>
      <c r="L437" s="4">
        <v>10.385</v>
      </c>
      <c r="M437" s="4">
        <v>33.015</v>
      </c>
      <c r="N437" s="4">
        <v>28.57</v>
      </c>
      <c r="O437" s="4">
        <v>1.954767782</v>
      </c>
      <c r="P437" s="4">
        <v>26.945</v>
      </c>
      <c r="R437" s="173">
        <f>(D437*U460)+(E437*V460)+(F437*W460)+(G437*X460)+(H437*Y460)+(I437*Z460)+(J437*AA460)+(K437*AB460)+(L437*AC460)+(M437*AD460)+(N437*AE460)+(O437*AF460)+(P437*AG460)</f>
        <v>60160964810.72643</v>
      </c>
      <c r="T437" s="2">
        <v>41128</v>
      </c>
      <c r="U437" s="6">
        <v>53970958</v>
      </c>
      <c r="V437" s="6">
        <f t="shared" si="5"/>
        <v>122724929</v>
      </c>
      <c r="W437" s="6">
        <v>47662021</v>
      </c>
      <c r="X437" s="6">
        <v>38984599</v>
      </c>
      <c r="Y437" s="6">
        <v>7108108</v>
      </c>
      <c r="Z437" s="6">
        <v>111698999</v>
      </c>
      <c r="AA437" s="6">
        <v>1561222705</v>
      </c>
      <c r="AB437" s="6">
        <v>844236398</v>
      </c>
      <c r="AC437" s="6">
        <v>356194433</v>
      </c>
      <c r="AD437" s="6">
        <v>44387915</v>
      </c>
      <c r="AE437" s="6">
        <v>125940227</v>
      </c>
      <c r="AF437" s="6">
        <v>508215</v>
      </c>
      <c r="AG437" s="6">
        <v>54788714</v>
      </c>
    </row>
    <row r="438" spans="2:33" ht="15">
      <c r="B438" s="2">
        <v>41094</v>
      </c>
      <c r="C438" s="5">
        <v>3267.75</v>
      </c>
      <c r="D438" s="52">
        <v>61.22</v>
      </c>
      <c r="E438" s="52">
        <v>29</v>
      </c>
      <c r="F438" s="52">
        <v>4.044</v>
      </c>
      <c r="G438" s="4">
        <v>10.3</v>
      </c>
      <c r="H438" s="4">
        <v>8.634</v>
      </c>
      <c r="I438" s="4">
        <v>0.27</v>
      </c>
      <c r="J438" s="4">
        <v>17.395</v>
      </c>
      <c r="K438" s="4">
        <v>18.55</v>
      </c>
      <c r="L438" s="4">
        <v>10.415</v>
      </c>
      <c r="M438" s="4">
        <v>33.795</v>
      </c>
      <c r="N438" s="4">
        <v>29.395</v>
      </c>
      <c r="O438" s="4">
        <v>1.9734220199999997</v>
      </c>
      <c r="P438" s="4">
        <v>27.16</v>
      </c>
      <c r="R438" s="173">
        <f>(D438*U461)+(E438*V461)+(F438*W461)+(G438*X461)+(H438*Y461)+(I438*Z461)+(J438*AA461)+(K438*AB461)+(L438*AC461)+(M438*AD461)+(N438*AE461)+(O438*AF461)+(P438*AG461)</f>
        <v>60762464883.56988</v>
      </c>
      <c r="T438" s="2">
        <v>41127</v>
      </c>
      <c r="U438" s="6">
        <v>53970958</v>
      </c>
      <c r="V438" s="6">
        <f t="shared" si="5"/>
        <v>122724929</v>
      </c>
      <c r="W438" s="6">
        <v>47662021</v>
      </c>
      <c r="X438" s="6">
        <v>38984599</v>
      </c>
      <c r="Y438" s="6">
        <v>7108108</v>
      </c>
      <c r="Z438" s="6">
        <v>111698999</v>
      </c>
      <c r="AA438" s="6">
        <v>1561222705</v>
      </c>
      <c r="AB438" s="6">
        <v>844236398</v>
      </c>
      <c r="AC438" s="6">
        <v>356194433</v>
      </c>
      <c r="AD438" s="6">
        <v>44387915</v>
      </c>
      <c r="AE438" s="6">
        <v>125940227</v>
      </c>
      <c r="AF438" s="6">
        <v>508215</v>
      </c>
      <c r="AG438" s="6">
        <v>54788714</v>
      </c>
    </row>
    <row r="439" spans="2:33" ht="15">
      <c r="B439" s="2">
        <v>41093</v>
      </c>
      <c r="C439" s="5">
        <v>3271.2</v>
      </c>
      <c r="D439" s="52">
        <v>60.76</v>
      </c>
      <c r="E439" s="52">
        <v>28.425</v>
      </c>
      <c r="F439" s="52">
        <v>3.893</v>
      </c>
      <c r="G439" s="4">
        <v>10.41</v>
      </c>
      <c r="H439" s="4">
        <v>8.639</v>
      </c>
      <c r="I439" s="4">
        <v>0.2</v>
      </c>
      <c r="J439" s="4">
        <v>17.39</v>
      </c>
      <c r="K439" s="4">
        <v>18.695</v>
      </c>
      <c r="L439" s="4">
        <v>10.445</v>
      </c>
      <c r="M439" s="4">
        <v>33.16</v>
      </c>
      <c r="N439" s="4">
        <v>29.31</v>
      </c>
      <c r="O439" s="4">
        <v>1.970476614</v>
      </c>
      <c r="P439" s="4">
        <v>26.74</v>
      </c>
      <c r="R439" s="173">
        <f>(D439*U462)+(E439*V462)+(F439*W462)+(G439*X462)+(H439*Y462)+(I439*Z462)+(J439*AA462)+(K439*AB462)+(L439*AC462)+(M439*AD462)+(N439*AE462)+(O439*AF462)+(P439*AG462)</f>
        <v>60719766191.134285</v>
      </c>
      <c r="T439" s="2">
        <v>41124</v>
      </c>
      <c r="U439" s="6">
        <v>53970958</v>
      </c>
      <c r="V439" s="6">
        <f t="shared" si="5"/>
        <v>122724929</v>
      </c>
      <c r="W439" s="6">
        <v>47662021</v>
      </c>
      <c r="X439" s="6">
        <v>38984599</v>
      </c>
      <c r="Y439" s="6">
        <v>7108108</v>
      </c>
      <c r="Z439" s="6">
        <v>111698999</v>
      </c>
      <c r="AA439" s="6">
        <v>1561222705</v>
      </c>
      <c r="AB439" s="6">
        <v>844236398</v>
      </c>
      <c r="AC439" s="6">
        <v>356194433</v>
      </c>
      <c r="AD439" s="6">
        <v>44387915</v>
      </c>
      <c r="AE439" s="6">
        <v>125940227</v>
      </c>
      <c r="AF439" s="6">
        <v>508215</v>
      </c>
      <c r="AG439" s="6">
        <v>54788714</v>
      </c>
    </row>
    <row r="440" spans="2:33" ht="15">
      <c r="B440" s="2">
        <v>41092</v>
      </c>
      <c r="C440" s="5">
        <v>3240.2</v>
      </c>
      <c r="D440" s="52">
        <v>60.21</v>
      </c>
      <c r="E440" s="52">
        <v>28.495</v>
      </c>
      <c r="F440" s="52">
        <v>3.744</v>
      </c>
      <c r="G440" s="4">
        <v>10.125</v>
      </c>
      <c r="H440" s="4">
        <v>9.456</v>
      </c>
      <c r="I440" s="4">
        <v>0.17</v>
      </c>
      <c r="J440" s="4">
        <v>17.875</v>
      </c>
      <c r="K440" s="4">
        <v>18.9</v>
      </c>
      <c r="L440" s="4">
        <v>10.435</v>
      </c>
      <c r="M440" s="4">
        <v>31.96</v>
      </c>
      <c r="N440" s="4">
        <v>29.195</v>
      </c>
      <c r="O440" s="4">
        <v>1.8556057799999999</v>
      </c>
      <c r="P440" s="4">
        <v>26.67</v>
      </c>
      <c r="R440" s="173">
        <f>(D440*U463)+(E440*V463)+(F440*W463)+(G440*X463)+(H440*Y463)+(I440*Z463)+(J440*AA463)+(K440*AB463)+(L440*AC463)+(M440*AD463)+(N440*AE463)+(O440*AF463)+(P440*AG463)</f>
        <v>61537457365.519</v>
      </c>
      <c r="T440" s="2">
        <v>41123</v>
      </c>
      <c r="U440" s="6">
        <v>53970958</v>
      </c>
      <c r="V440" s="6">
        <f t="shared" si="5"/>
        <v>122724929</v>
      </c>
      <c r="W440" s="6">
        <v>47662021</v>
      </c>
      <c r="X440" s="6">
        <v>38984599</v>
      </c>
      <c r="Y440" s="6">
        <v>7108108</v>
      </c>
      <c r="Z440" s="6">
        <v>111698999</v>
      </c>
      <c r="AA440" s="6">
        <v>1561222705</v>
      </c>
      <c r="AB440" s="6">
        <v>844236398</v>
      </c>
      <c r="AC440" s="6">
        <v>356194433</v>
      </c>
      <c r="AD440" s="6">
        <v>44387915</v>
      </c>
      <c r="AE440" s="6">
        <v>125940227</v>
      </c>
      <c r="AF440" s="6">
        <v>508215</v>
      </c>
      <c r="AG440" s="6">
        <v>54788714</v>
      </c>
    </row>
    <row r="441" spans="2:33" ht="15">
      <c r="B441" s="2">
        <v>41089</v>
      </c>
      <c r="C441" s="5">
        <v>3196.65</v>
      </c>
      <c r="D441" s="52">
        <v>59.6</v>
      </c>
      <c r="E441" s="52">
        <v>27.94</v>
      </c>
      <c r="F441" s="52">
        <v>3.759</v>
      </c>
      <c r="G441" s="4">
        <v>10.23</v>
      </c>
      <c r="H441" s="4">
        <v>9.63</v>
      </c>
      <c r="I441" s="4">
        <v>0.13</v>
      </c>
      <c r="J441" s="4">
        <v>17.55</v>
      </c>
      <c r="K441" s="4">
        <v>18.755</v>
      </c>
      <c r="L441" s="4">
        <v>10.375</v>
      </c>
      <c r="M441" s="4">
        <v>31.44</v>
      </c>
      <c r="N441" s="4">
        <v>29.2</v>
      </c>
      <c r="O441" s="4">
        <v>1.8349879379999998</v>
      </c>
      <c r="P441" s="4">
        <v>26.02</v>
      </c>
      <c r="R441" s="173">
        <f>(D441*U464)+(E441*V464)+(F441*W464)+(G441*X464)+(H441*Y464)+(I441*Z464)+(J441*AA464)+(K441*AB464)+(L441*AC464)+(M441*AD464)+(N441*AE464)+(O441*AF464)+(P441*AG464)</f>
        <v>60728631330.39782</v>
      </c>
      <c r="T441" s="2">
        <v>41122</v>
      </c>
      <c r="U441" s="6">
        <v>53970958</v>
      </c>
      <c r="V441" s="6">
        <f t="shared" si="5"/>
        <v>122724929</v>
      </c>
      <c r="W441" s="6">
        <v>47662021</v>
      </c>
      <c r="X441" s="6">
        <v>38984599</v>
      </c>
      <c r="Y441" s="6">
        <v>7108108</v>
      </c>
      <c r="Z441" s="6">
        <v>111698999</v>
      </c>
      <c r="AA441" s="6">
        <v>1561222705</v>
      </c>
      <c r="AB441" s="6">
        <v>844236398</v>
      </c>
      <c r="AC441" s="6">
        <v>356194433</v>
      </c>
      <c r="AD441" s="6">
        <v>44387915</v>
      </c>
      <c r="AE441" s="6">
        <v>125940227</v>
      </c>
      <c r="AF441" s="6">
        <v>508215</v>
      </c>
      <c r="AG441" s="6">
        <v>54788714</v>
      </c>
    </row>
    <row r="442" spans="2:33" ht="15">
      <c r="B442" s="2">
        <v>41088</v>
      </c>
      <c r="C442" s="5">
        <v>3051.68</v>
      </c>
      <c r="D442" s="52">
        <v>57.67</v>
      </c>
      <c r="E442" s="52">
        <v>26.75</v>
      </c>
      <c r="F442" s="52">
        <v>3.563</v>
      </c>
      <c r="G442" s="4">
        <v>9.714</v>
      </c>
      <c r="H442" s="4">
        <v>8.73</v>
      </c>
      <c r="I442" s="4">
        <v>0.13</v>
      </c>
      <c r="J442" s="4">
        <v>17.255</v>
      </c>
      <c r="K442" s="4">
        <v>18.245</v>
      </c>
      <c r="L442" s="4">
        <v>9.966</v>
      </c>
      <c r="M442" s="4">
        <v>29.77</v>
      </c>
      <c r="N442" s="4">
        <v>27.895</v>
      </c>
      <c r="O442" s="4">
        <v>1.8163337</v>
      </c>
      <c r="P442" s="4">
        <v>25.4</v>
      </c>
      <c r="R442" s="173">
        <f>(D442*U465)+(E442*V465)+(F442*W465)+(G442*X465)+(H442*Y465)+(I442*Z465)+(J442*AA465)+(K442*AB465)+(L442*AC465)+(M442*AD465)+(N442*AE465)+(O442*AF465)+(P442*AG465)</f>
        <v>59133875996.08838</v>
      </c>
      <c r="T442" s="2">
        <v>41121</v>
      </c>
      <c r="U442" s="6">
        <v>53970958</v>
      </c>
      <c r="V442" s="6">
        <f t="shared" si="5"/>
        <v>122724929</v>
      </c>
      <c r="W442" s="6">
        <v>47662021</v>
      </c>
      <c r="X442" s="6">
        <v>38984599</v>
      </c>
      <c r="Y442" s="6">
        <v>7108108</v>
      </c>
      <c r="Z442" s="6">
        <v>111698999</v>
      </c>
      <c r="AA442" s="6">
        <v>1561222705</v>
      </c>
      <c r="AB442" s="6">
        <v>844236398</v>
      </c>
      <c r="AC442" s="6">
        <v>356194433</v>
      </c>
      <c r="AD442" s="6">
        <v>44387915</v>
      </c>
      <c r="AE442" s="6">
        <v>125940227</v>
      </c>
      <c r="AF442" s="6">
        <v>508215</v>
      </c>
      <c r="AG442" s="6">
        <v>54788714</v>
      </c>
    </row>
    <row r="443" spans="2:33" ht="15">
      <c r="B443" s="2">
        <v>41087</v>
      </c>
      <c r="C443" s="5">
        <v>3063.12</v>
      </c>
      <c r="D443" s="52">
        <v>57.85</v>
      </c>
      <c r="E443" s="52">
        <v>26.625</v>
      </c>
      <c r="F443" s="52">
        <v>3.595</v>
      </c>
      <c r="G443" s="4">
        <v>9.695</v>
      </c>
      <c r="H443" s="4">
        <v>8.701</v>
      </c>
      <c r="I443" s="4">
        <v>0.13</v>
      </c>
      <c r="J443" s="4">
        <v>16.92</v>
      </c>
      <c r="K443" s="4">
        <v>18.19</v>
      </c>
      <c r="L443" s="4">
        <v>9.935</v>
      </c>
      <c r="M443" s="4">
        <v>29.975</v>
      </c>
      <c r="N443" s="4">
        <v>28.015</v>
      </c>
      <c r="O443" s="4">
        <v>1.925313722</v>
      </c>
      <c r="P443" s="4">
        <v>25.395</v>
      </c>
      <c r="R443" s="173">
        <f>(D443*U466)+(E443*V466)+(F443*W466)+(G443*X466)+(H443*Y466)+(I443*Z466)+(J443*AA466)+(K443*AB466)+(L443*AC466)+(M443*AD466)+(N443*AE466)+(O443*AF466)+(P443*AG466)</f>
        <v>58572356009.985466</v>
      </c>
      <c r="T443" s="2">
        <v>41120</v>
      </c>
      <c r="U443" s="6">
        <v>53970958</v>
      </c>
      <c r="V443" s="6">
        <f t="shared" si="5"/>
        <v>122724929</v>
      </c>
      <c r="W443" s="6">
        <v>47662021</v>
      </c>
      <c r="X443" s="6">
        <v>38984599</v>
      </c>
      <c r="Y443" s="6">
        <v>7108108</v>
      </c>
      <c r="Z443" s="6">
        <v>111698999</v>
      </c>
      <c r="AA443" s="6">
        <v>1561222705</v>
      </c>
      <c r="AB443" s="6">
        <v>844236398</v>
      </c>
      <c r="AC443" s="6">
        <v>356194433</v>
      </c>
      <c r="AD443" s="6">
        <v>44387915</v>
      </c>
      <c r="AE443" s="6">
        <v>125940227</v>
      </c>
      <c r="AF443" s="6">
        <v>508215</v>
      </c>
      <c r="AG443" s="6">
        <v>54788714</v>
      </c>
    </row>
    <row r="444" spans="2:33" ht="15">
      <c r="B444" s="2">
        <v>41086</v>
      </c>
      <c r="C444" s="5">
        <v>3012.71</v>
      </c>
      <c r="D444" s="52">
        <v>57.68</v>
      </c>
      <c r="E444" s="52">
        <v>25.96</v>
      </c>
      <c r="F444" s="52">
        <v>3.58</v>
      </c>
      <c r="G444" s="4">
        <v>9.261</v>
      </c>
      <c r="H444" s="4">
        <v>8.52</v>
      </c>
      <c r="I444" s="4">
        <v>0.13</v>
      </c>
      <c r="J444" s="4">
        <v>16.44</v>
      </c>
      <c r="K444" s="4">
        <v>17.8</v>
      </c>
      <c r="L444" s="4">
        <v>9.757</v>
      </c>
      <c r="M444" s="4">
        <v>29.535</v>
      </c>
      <c r="N444" s="4">
        <v>27.59</v>
      </c>
      <c r="O444" s="4">
        <v>1.901750474</v>
      </c>
      <c r="P444" s="4">
        <v>24.665</v>
      </c>
      <c r="R444" s="173">
        <f>(D444*U467)+(E444*V467)+(F444*W467)+(G444*X467)+(H444*Y467)+(I444*Z467)+(J444*AA467)+(K444*AB467)+(L444*AC467)+(M444*AD467)+(N444*AE467)+(O444*AF467)+(P444*AG467)</f>
        <v>57207657861.86969</v>
      </c>
      <c r="T444" s="2">
        <v>41117</v>
      </c>
      <c r="U444" s="6">
        <v>53970958</v>
      </c>
      <c r="V444" s="6">
        <f t="shared" si="5"/>
        <v>122724929</v>
      </c>
      <c r="W444" s="6">
        <v>47662021</v>
      </c>
      <c r="X444" s="6">
        <v>38984599</v>
      </c>
      <c r="Y444" s="6">
        <v>7108108</v>
      </c>
      <c r="Z444" s="6">
        <v>111698999</v>
      </c>
      <c r="AA444" s="6">
        <v>1561222705</v>
      </c>
      <c r="AB444" s="6">
        <v>844236398</v>
      </c>
      <c r="AC444" s="6">
        <v>356194433</v>
      </c>
      <c r="AD444" s="6">
        <v>44387915</v>
      </c>
      <c r="AE444" s="6">
        <v>125940227</v>
      </c>
      <c r="AF444" s="6">
        <v>508215</v>
      </c>
      <c r="AG444" s="6">
        <v>54788714</v>
      </c>
    </row>
    <row r="445" spans="2:33" ht="15">
      <c r="B445" s="2">
        <v>41085</v>
      </c>
      <c r="C445" s="5">
        <v>3021.64</v>
      </c>
      <c r="D445" s="52">
        <v>58.07</v>
      </c>
      <c r="E445" s="52">
        <v>26.26</v>
      </c>
      <c r="F445" s="52">
        <v>3.609</v>
      </c>
      <c r="G445" s="4">
        <v>9.781</v>
      </c>
      <c r="H445" s="4">
        <v>8.54</v>
      </c>
      <c r="I445" s="4">
        <v>0.14</v>
      </c>
      <c r="J445" s="4">
        <v>16.7</v>
      </c>
      <c r="K445" s="4">
        <v>17.575</v>
      </c>
      <c r="L445" s="4">
        <v>9.715</v>
      </c>
      <c r="M445" s="4">
        <v>30.1</v>
      </c>
      <c r="N445" s="4">
        <v>28.03</v>
      </c>
      <c r="O445" s="4">
        <v>1.9223683159999998</v>
      </c>
      <c r="P445" s="4">
        <v>25.125</v>
      </c>
      <c r="R445" s="173">
        <f>(D445*U468)+(E445*V468)+(F445*W468)+(G445*X468)+(H445*Y468)+(I445*Z468)+(J445*AA468)+(K445*AB468)+(L445*AC468)+(M445*AD468)+(N445*AE468)+(O445*AF468)+(P445*AG468)</f>
        <v>57595135409.55986</v>
      </c>
      <c r="T445" s="2">
        <v>41116</v>
      </c>
      <c r="U445" s="6">
        <v>53970958</v>
      </c>
      <c r="V445" s="6">
        <f t="shared" si="5"/>
        <v>122724929</v>
      </c>
      <c r="W445" s="6">
        <v>47662021</v>
      </c>
      <c r="X445" s="6">
        <v>38984599</v>
      </c>
      <c r="Y445" s="6">
        <v>7108108</v>
      </c>
      <c r="Z445" s="6">
        <v>111698999</v>
      </c>
      <c r="AA445" s="6">
        <v>1561222705</v>
      </c>
      <c r="AB445" s="6">
        <v>844236398</v>
      </c>
      <c r="AC445" s="6">
        <v>356194433</v>
      </c>
      <c r="AD445" s="6">
        <v>44387915</v>
      </c>
      <c r="AE445" s="6">
        <v>125940227</v>
      </c>
      <c r="AF445" s="6">
        <v>508215</v>
      </c>
      <c r="AG445" s="6">
        <v>54788714</v>
      </c>
    </row>
    <row r="446" spans="2:33" ht="15">
      <c r="B446" s="2">
        <v>41082</v>
      </c>
      <c r="C446" s="5">
        <v>3090.9</v>
      </c>
      <c r="D446" s="52">
        <v>58.35</v>
      </c>
      <c r="E446" s="52">
        <v>25.74</v>
      </c>
      <c r="F446" s="52">
        <v>3.73</v>
      </c>
      <c r="G446" s="4">
        <v>10.145</v>
      </c>
      <c r="H446" s="4">
        <v>8.791</v>
      </c>
      <c r="I446" s="4">
        <v>0.13</v>
      </c>
      <c r="J446" s="4">
        <v>17.075</v>
      </c>
      <c r="K446" s="4">
        <v>17.665</v>
      </c>
      <c r="L446" s="4">
        <v>10</v>
      </c>
      <c r="M446" s="4">
        <v>31.53</v>
      </c>
      <c r="N446" s="4">
        <v>28.23</v>
      </c>
      <c r="O446" s="4">
        <v>1.9145138999999998</v>
      </c>
      <c r="P446" s="4">
        <v>25.4</v>
      </c>
      <c r="R446" s="173">
        <f>(D446*U469)+(E446*V469)+(F446*W469)+(G446*X469)+(H446*Y469)+(I446*Z469)+(J446*AA469)+(K446*AB469)+(L446*AC469)+(M446*AD469)+(N446*AE469)+(O446*AF469)+(P446*AG469)</f>
        <v>58433577011.03193</v>
      </c>
      <c r="T446" s="2">
        <v>41115</v>
      </c>
      <c r="U446" s="6">
        <v>53970958</v>
      </c>
      <c r="V446" s="6">
        <f t="shared" si="5"/>
        <v>122724929</v>
      </c>
      <c r="W446" s="6">
        <v>47662021</v>
      </c>
      <c r="X446" s="6">
        <v>38984599</v>
      </c>
      <c r="Y446" s="6">
        <v>7108108</v>
      </c>
      <c r="Z446" s="6">
        <v>111698999</v>
      </c>
      <c r="AA446" s="6">
        <v>1561222705</v>
      </c>
      <c r="AB446" s="6">
        <v>844236398</v>
      </c>
      <c r="AC446" s="6">
        <v>356194433</v>
      </c>
      <c r="AD446" s="6">
        <v>44387915</v>
      </c>
      <c r="AE446" s="6">
        <v>125940227</v>
      </c>
      <c r="AF446" s="6">
        <v>508215</v>
      </c>
      <c r="AG446" s="6">
        <v>54788714</v>
      </c>
    </row>
    <row r="447" spans="2:33" ht="15">
      <c r="B447" s="2">
        <v>41081</v>
      </c>
      <c r="C447" s="5">
        <v>3114.22</v>
      </c>
      <c r="D447" s="52">
        <v>58.51</v>
      </c>
      <c r="E447" s="52">
        <v>26.9</v>
      </c>
      <c r="F447" s="52">
        <v>3.629</v>
      </c>
      <c r="G447" s="4">
        <v>10</v>
      </c>
      <c r="H447" s="4">
        <v>8.633</v>
      </c>
      <c r="I447" s="4">
        <v>0.13</v>
      </c>
      <c r="J447" s="4">
        <v>16.78</v>
      </c>
      <c r="K447" s="4">
        <v>17.48</v>
      </c>
      <c r="L447" s="4">
        <v>9.81</v>
      </c>
      <c r="M447" s="4">
        <v>32.67</v>
      </c>
      <c r="N447" s="4">
        <v>28.81</v>
      </c>
      <c r="O447" s="4">
        <v>2.035275546</v>
      </c>
      <c r="P447" s="4">
        <v>25.265</v>
      </c>
      <c r="R447" s="173">
        <f>(D447*U470)+(E447*V470)+(F447*W470)+(G447*X470)+(H447*Y470)+(I447*Z470)+(J447*AA470)+(K447*AB470)+(L447*AC470)+(M447*AD470)+(N447*AE470)+(O447*AF470)+(P447*AG470)</f>
        <v>58004974631.70742</v>
      </c>
      <c r="T447" s="2">
        <v>41114</v>
      </c>
      <c r="U447" s="6">
        <v>53970958</v>
      </c>
      <c r="V447" s="6">
        <f t="shared" si="5"/>
        <v>122724929</v>
      </c>
      <c r="W447" s="6">
        <v>47662021</v>
      </c>
      <c r="X447" s="6">
        <v>38984599</v>
      </c>
      <c r="Y447" s="6">
        <v>7108108</v>
      </c>
      <c r="Z447" s="6">
        <v>111698999</v>
      </c>
      <c r="AA447" s="6">
        <v>1561222705</v>
      </c>
      <c r="AB447" s="6">
        <v>844236398</v>
      </c>
      <c r="AC447" s="6">
        <v>356194433</v>
      </c>
      <c r="AD447" s="6">
        <v>44387915</v>
      </c>
      <c r="AE447" s="6">
        <v>125940227</v>
      </c>
      <c r="AF447" s="6">
        <v>508215</v>
      </c>
      <c r="AG447" s="6">
        <v>54788714</v>
      </c>
    </row>
    <row r="448" spans="2:33" ht="15">
      <c r="B448" s="2">
        <v>41080</v>
      </c>
      <c r="C448" s="5">
        <v>3126.52</v>
      </c>
      <c r="D448" s="52">
        <v>58.37</v>
      </c>
      <c r="E448" s="52">
        <v>26.585</v>
      </c>
      <c r="F448" s="52">
        <v>3.44</v>
      </c>
      <c r="G448" s="4">
        <v>9.605</v>
      </c>
      <c r="H448" s="4">
        <v>8.713</v>
      </c>
      <c r="I448" s="4">
        <v>0.14</v>
      </c>
      <c r="J448" s="4">
        <v>17.14</v>
      </c>
      <c r="K448" s="4">
        <v>17.295</v>
      </c>
      <c r="L448" s="4">
        <v>9.906</v>
      </c>
      <c r="M448" s="4">
        <v>33.535</v>
      </c>
      <c r="N448" s="4">
        <v>28.75</v>
      </c>
      <c r="O448" s="4">
        <v>2.1383647559999996</v>
      </c>
      <c r="P448" s="4">
        <v>24.705</v>
      </c>
      <c r="R448" s="173">
        <f>(D448*U471)+(E448*V471)+(F448*W471)+(G448*X471)+(H448*Y471)+(I448*Z471)+(J448*AA471)+(K448*AB471)+(L448*AC471)+(M448*AD471)+(N448*AE471)+(O448*AF471)+(P448*AG471)</f>
        <v>58237336856.80231</v>
      </c>
      <c r="T448" s="2">
        <v>41113</v>
      </c>
      <c r="U448" s="6">
        <v>53970958</v>
      </c>
      <c r="V448" s="6">
        <f t="shared" si="5"/>
        <v>122724929</v>
      </c>
      <c r="W448" s="6">
        <v>47662021</v>
      </c>
      <c r="X448" s="6">
        <v>38984599</v>
      </c>
      <c r="Y448" s="6">
        <v>6475364</v>
      </c>
      <c r="Z448" s="6">
        <v>111698999</v>
      </c>
      <c r="AA448" s="6">
        <v>1561222705</v>
      </c>
      <c r="AB448" s="6">
        <v>844236398</v>
      </c>
      <c r="AC448" s="6">
        <v>356194433</v>
      </c>
      <c r="AD448" s="6">
        <v>44387915</v>
      </c>
      <c r="AE448" s="6">
        <v>125940227</v>
      </c>
      <c r="AF448" s="6">
        <v>508215</v>
      </c>
      <c r="AG448" s="6">
        <v>54788714</v>
      </c>
    </row>
    <row r="449" spans="2:33" ht="15">
      <c r="B449" s="2">
        <v>41079</v>
      </c>
      <c r="C449" s="5">
        <v>3117.92</v>
      </c>
      <c r="D449" s="52">
        <v>58.44</v>
      </c>
      <c r="E449" s="52">
        <v>26.825</v>
      </c>
      <c r="F449" s="52">
        <v>3.26</v>
      </c>
      <c r="G449" s="4">
        <v>9.23</v>
      </c>
      <c r="H449" s="4">
        <v>8.55</v>
      </c>
      <c r="I449" s="4">
        <v>0.13</v>
      </c>
      <c r="J449" s="4">
        <v>16.775</v>
      </c>
      <c r="K449" s="4">
        <v>16.99</v>
      </c>
      <c r="L449" s="4">
        <v>9.865</v>
      </c>
      <c r="M449" s="4">
        <v>32.63</v>
      </c>
      <c r="N449" s="4">
        <v>28.83</v>
      </c>
      <c r="O449" s="4">
        <v>2.040184556</v>
      </c>
      <c r="P449" s="4">
        <v>24.485</v>
      </c>
      <c r="R449" s="173">
        <f>(D449*U472)+(E449*V472)+(F449*W472)+(G449*X472)+(H449*Y472)+(I449*Z472)+(J449*AA472)+(K449*AB472)+(L449*AC472)+(M449*AD472)+(N449*AE472)+(O449*AF472)+(P449*AG472)</f>
        <v>57360889725.945724</v>
      </c>
      <c r="T449" s="2">
        <v>41110</v>
      </c>
      <c r="U449" s="6">
        <v>53970958</v>
      </c>
      <c r="V449" s="6">
        <f t="shared" si="5"/>
        <v>122724929</v>
      </c>
      <c r="W449" s="6">
        <v>47662021</v>
      </c>
      <c r="X449" s="6">
        <v>38984599</v>
      </c>
      <c r="Y449" s="6">
        <v>6475364</v>
      </c>
      <c r="Z449" s="6">
        <v>111698999</v>
      </c>
      <c r="AA449" s="6">
        <v>1561222705</v>
      </c>
      <c r="AB449" s="6">
        <v>844236398</v>
      </c>
      <c r="AC449" s="6">
        <v>356194433</v>
      </c>
      <c r="AD449" s="6">
        <v>44387915</v>
      </c>
      <c r="AE449" s="6">
        <v>125940227</v>
      </c>
      <c r="AF449" s="6">
        <v>508215</v>
      </c>
      <c r="AG449" s="6">
        <v>54788714</v>
      </c>
    </row>
    <row r="450" spans="2:33" ht="15">
      <c r="B450" s="2">
        <v>41078</v>
      </c>
      <c r="C450" s="5">
        <v>3066.19</v>
      </c>
      <c r="D450" s="52">
        <v>58.58</v>
      </c>
      <c r="E450" s="52">
        <v>26.78</v>
      </c>
      <c r="F450" s="52">
        <v>3.157</v>
      </c>
      <c r="G450" s="4">
        <v>8.901</v>
      </c>
      <c r="H450" s="4">
        <v>8.42</v>
      </c>
      <c r="I450" s="4">
        <v>0.13</v>
      </c>
      <c r="J450" s="4">
        <v>16.695</v>
      </c>
      <c r="K450" s="4">
        <v>16.83</v>
      </c>
      <c r="L450" s="4">
        <v>9.668</v>
      </c>
      <c r="M450" s="4">
        <v>31.21</v>
      </c>
      <c r="N450" s="4">
        <v>28.17</v>
      </c>
      <c r="O450" s="4">
        <v>1.9380771479999999</v>
      </c>
      <c r="P450" s="4">
        <v>24.225</v>
      </c>
      <c r="R450" s="173">
        <f>(D450*U473)+(E450*V473)+(F450*W473)+(G450*X473)+(H450*Y473)+(I450*Z473)+(J450*AA473)+(K450*AB473)+(L450*AC473)+(M450*AD473)+(N450*AE473)+(O450*AF473)+(P450*AG473)</f>
        <v>56853418639.45972</v>
      </c>
      <c r="T450" s="2">
        <v>41109</v>
      </c>
      <c r="U450" s="6">
        <v>53970958</v>
      </c>
      <c r="V450" s="6">
        <f t="shared" si="5"/>
        <v>122724929</v>
      </c>
      <c r="W450" s="6">
        <v>47662021</v>
      </c>
      <c r="X450" s="6">
        <v>38984599</v>
      </c>
      <c r="Y450" s="6">
        <v>6475364</v>
      </c>
      <c r="Z450" s="6">
        <v>111698999</v>
      </c>
      <c r="AA450" s="6">
        <v>1561222705</v>
      </c>
      <c r="AB450" s="6">
        <v>844236398</v>
      </c>
      <c r="AC450" s="6">
        <v>356194433</v>
      </c>
      <c r="AD450" s="6">
        <v>44387915</v>
      </c>
      <c r="AE450" s="6">
        <v>125940227</v>
      </c>
      <c r="AF450" s="6">
        <v>508215</v>
      </c>
      <c r="AG450" s="6">
        <v>54788714</v>
      </c>
    </row>
    <row r="451" spans="2:33" ht="15">
      <c r="B451" s="2">
        <v>41075</v>
      </c>
      <c r="C451" s="5">
        <v>3087.62</v>
      </c>
      <c r="D451" s="52">
        <v>58.36</v>
      </c>
      <c r="E451" s="52">
        <v>26.03</v>
      </c>
      <c r="F451" s="52">
        <v>3.2</v>
      </c>
      <c r="G451" s="4">
        <v>9.1</v>
      </c>
      <c r="H451" s="4">
        <v>8.633</v>
      </c>
      <c r="I451" s="4">
        <v>0.14</v>
      </c>
      <c r="J451" s="4">
        <v>16.24</v>
      </c>
      <c r="K451" s="4">
        <v>17.105</v>
      </c>
      <c r="L451" s="4">
        <v>9.801</v>
      </c>
      <c r="M451" s="4">
        <v>31.1</v>
      </c>
      <c r="N451" s="4">
        <v>27.565</v>
      </c>
      <c r="O451" s="4">
        <v>1.935131742</v>
      </c>
      <c r="P451" s="4">
        <v>23.98</v>
      </c>
      <c r="R451" s="173">
        <f>(D451*U474)+(E451*V474)+(F451*W474)+(G451*X474)+(H451*Y474)+(I451*Z474)+(J451*AA474)+(K451*AB474)+(L451*AC474)+(M451*AD474)+(N451*AE474)+(O451*AF474)+(P451*AG474)</f>
        <v>56237009843.960106</v>
      </c>
      <c r="T451" s="2">
        <v>41108</v>
      </c>
      <c r="U451" s="6">
        <v>53970958</v>
      </c>
      <c r="V451" s="6">
        <f t="shared" si="5"/>
        <v>122724929</v>
      </c>
      <c r="W451" s="6">
        <v>47662021</v>
      </c>
      <c r="X451" s="6">
        <v>38984599</v>
      </c>
      <c r="Y451" s="6">
        <v>6475364</v>
      </c>
      <c r="Z451" s="6">
        <v>111698999</v>
      </c>
      <c r="AA451" s="6">
        <v>1561222705</v>
      </c>
      <c r="AB451" s="6">
        <v>844236398</v>
      </c>
      <c r="AC451" s="6">
        <v>356194433</v>
      </c>
      <c r="AD451" s="6">
        <v>44387915</v>
      </c>
      <c r="AE451" s="6">
        <v>125940227</v>
      </c>
      <c r="AF451" s="6">
        <v>508215</v>
      </c>
      <c r="AG451" s="6">
        <v>54788714</v>
      </c>
    </row>
    <row r="452" spans="2:33" ht="15">
      <c r="B452" s="2">
        <v>41074</v>
      </c>
      <c r="C452" s="5">
        <v>3032.45</v>
      </c>
      <c r="D452" s="52">
        <v>58.09</v>
      </c>
      <c r="E452" s="52">
        <v>26.145</v>
      </c>
      <c r="F452" s="52">
        <v>3.055</v>
      </c>
      <c r="G452" s="4">
        <v>8.9</v>
      </c>
      <c r="H452" s="4">
        <v>8.434</v>
      </c>
      <c r="I452" s="4">
        <v>0.15</v>
      </c>
      <c r="J452" s="4">
        <v>15.78</v>
      </c>
      <c r="K452" s="4">
        <v>16.77</v>
      </c>
      <c r="L452" s="4">
        <v>9.722</v>
      </c>
      <c r="M452" s="4">
        <v>30.55</v>
      </c>
      <c r="N452" s="4">
        <v>26.625</v>
      </c>
      <c r="O452" s="4">
        <v>1.8772054239999998</v>
      </c>
      <c r="P452" s="4">
        <v>23.47</v>
      </c>
      <c r="R452" s="173">
        <f>(D452*U475)+(E452*V475)+(F452*W475)+(G452*X475)+(H452*Y475)+(I452*Z475)+(J452*AA475)+(K452*AB475)+(L452*AC475)+(M452*AD475)+(N452*AE475)+(O452*AF475)+(P452*AG475)</f>
        <v>55022424241.20004</v>
      </c>
      <c r="T452" s="2">
        <v>41107</v>
      </c>
      <c r="U452" s="6">
        <v>53970958</v>
      </c>
      <c r="V452" s="6">
        <f t="shared" si="5"/>
        <v>122724929</v>
      </c>
      <c r="W452" s="6">
        <v>47662021</v>
      </c>
      <c r="X452" s="6">
        <v>38984599</v>
      </c>
      <c r="Y452" s="6">
        <v>6475364</v>
      </c>
      <c r="Z452" s="6">
        <v>111698999</v>
      </c>
      <c r="AA452" s="6">
        <v>1561222705</v>
      </c>
      <c r="AB452" s="6">
        <v>844236398</v>
      </c>
      <c r="AC452" s="6">
        <v>356194433</v>
      </c>
      <c r="AD452" s="6">
        <v>44387915</v>
      </c>
      <c r="AE452" s="6">
        <v>125940227</v>
      </c>
      <c r="AF452" s="6">
        <v>508215</v>
      </c>
      <c r="AG452" s="6">
        <v>54788714</v>
      </c>
    </row>
    <row r="453" spans="2:33" ht="15">
      <c r="B453" s="2">
        <v>41073</v>
      </c>
      <c r="C453" s="5">
        <v>3030.04</v>
      </c>
      <c r="D453" s="52">
        <v>57.89</v>
      </c>
      <c r="E453" s="52">
        <v>26.59</v>
      </c>
      <c r="F453" s="52">
        <v>3.121</v>
      </c>
      <c r="G453" s="4">
        <v>8.87</v>
      </c>
      <c r="H453" s="4">
        <v>8.33</v>
      </c>
      <c r="I453" s="4">
        <v>0.14</v>
      </c>
      <c r="J453" s="4">
        <v>15.36</v>
      </c>
      <c r="K453" s="4">
        <v>16.62</v>
      </c>
      <c r="L453" s="4">
        <v>9.687</v>
      </c>
      <c r="M453" s="4">
        <v>30.98</v>
      </c>
      <c r="N453" s="4">
        <v>26.69</v>
      </c>
      <c r="O453" s="4">
        <v>1.803570274</v>
      </c>
      <c r="P453" s="4">
        <v>23.585</v>
      </c>
      <c r="R453" s="173">
        <f>(D453*U476)+(E453*V476)+(F453*W476)+(G453*X476)+(H453*Y476)+(I453*Z476)+(J453*AA476)+(K453*AB476)+(L453*AC476)+(M453*AD476)+(N453*AE476)+(O453*AF476)+(P453*AG476)</f>
        <v>54305624732.82012</v>
      </c>
      <c r="T453" s="2">
        <v>41106</v>
      </c>
      <c r="U453" s="6">
        <v>53970958</v>
      </c>
      <c r="V453" s="6">
        <f t="shared" si="5"/>
        <v>122724929</v>
      </c>
      <c r="W453" s="6">
        <v>47662021</v>
      </c>
      <c r="X453" s="6">
        <v>38984599</v>
      </c>
      <c r="Y453" s="6">
        <v>6475364</v>
      </c>
      <c r="Z453" s="6">
        <v>111698999</v>
      </c>
      <c r="AA453" s="6">
        <v>1561222705</v>
      </c>
      <c r="AB453" s="6">
        <v>844236398</v>
      </c>
      <c r="AC453" s="6">
        <v>356194433</v>
      </c>
      <c r="AD453" s="6">
        <v>44387915</v>
      </c>
      <c r="AE453" s="6">
        <v>125940227</v>
      </c>
      <c r="AF453" s="6">
        <v>508215</v>
      </c>
      <c r="AG453" s="6">
        <v>54788714</v>
      </c>
    </row>
    <row r="454" spans="2:33" ht="15">
      <c r="B454" s="2">
        <v>41072</v>
      </c>
      <c r="C454" s="5">
        <v>3046.91</v>
      </c>
      <c r="D454" s="52">
        <v>58.25</v>
      </c>
      <c r="E454" s="52">
        <v>26.78</v>
      </c>
      <c r="F454" s="52">
        <v>3.216</v>
      </c>
      <c r="G454" s="4">
        <v>9.1</v>
      </c>
      <c r="H454" s="4">
        <v>8.282</v>
      </c>
      <c r="I454" s="4">
        <v>0.15</v>
      </c>
      <c r="J454" s="4">
        <v>15.5</v>
      </c>
      <c r="K454" s="4">
        <v>16.525</v>
      </c>
      <c r="L454" s="4">
        <v>9.779</v>
      </c>
      <c r="M454" s="4">
        <v>32.325</v>
      </c>
      <c r="N454" s="4">
        <v>26.71</v>
      </c>
      <c r="O454" s="4">
        <v>1.868369206</v>
      </c>
      <c r="P454" s="4">
        <v>24.065</v>
      </c>
      <c r="R454" s="173">
        <f>(D454*U477)+(E454*V477)+(F454*W477)+(G454*X477)+(H454*Y477)+(I454*Z477)+(J454*AA477)+(K454*AB477)+(L454*AC477)+(M454*AD477)+(N454*AE477)+(O454*AF477)+(P454*AG477)</f>
        <v>54621506466.175255</v>
      </c>
      <c r="T454" s="2">
        <v>41103</v>
      </c>
      <c r="U454" s="6">
        <v>53970958</v>
      </c>
      <c r="V454" s="6">
        <f t="shared" si="5"/>
        <v>122724929</v>
      </c>
      <c r="W454" s="6">
        <v>47662021</v>
      </c>
      <c r="X454" s="6">
        <v>38984599</v>
      </c>
      <c r="Y454" s="6">
        <v>6475364</v>
      </c>
      <c r="Z454" s="6">
        <v>111698999</v>
      </c>
      <c r="AA454" s="6">
        <v>1561222705</v>
      </c>
      <c r="AB454" s="6">
        <v>844236398</v>
      </c>
      <c r="AC454" s="6">
        <v>356194433</v>
      </c>
      <c r="AD454" s="6">
        <v>44387915</v>
      </c>
      <c r="AE454" s="6">
        <v>125940227</v>
      </c>
      <c r="AF454" s="6">
        <v>508215</v>
      </c>
      <c r="AG454" s="6">
        <v>54788714</v>
      </c>
    </row>
    <row r="455" spans="2:33" ht="15">
      <c r="B455" s="2">
        <v>41071</v>
      </c>
      <c r="C455" s="5">
        <v>3042.76</v>
      </c>
      <c r="D455" s="52">
        <v>58</v>
      </c>
      <c r="E455" s="52">
        <v>26.795</v>
      </c>
      <c r="F455" s="52">
        <v>3.277</v>
      </c>
      <c r="G455" s="4">
        <v>9.403</v>
      </c>
      <c r="H455" s="4">
        <v>8.806</v>
      </c>
      <c r="I455" s="4">
        <v>0.16</v>
      </c>
      <c r="J455" s="4">
        <v>15.345</v>
      </c>
      <c r="K455" s="4">
        <v>16.295</v>
      </c>
      <c r="L455" s="4">
        <v>9.638</v>
      </c>
      <c r="M455" s="4">
        <v>32.865</v>
      </c>
      <c r="N455" s="4">
        <v>26.795</v>
      </c>
      <c r="O455" s="4">
        <v>1.9645858019999998</v>
      </c>
      <c r="P455" s="4">
        <v>23.96</v>
      </c>
      <c r="R455" s="173">
        <f>(D455*U478)+(E455*V478)+(F455*W478)+(G455*X478)+(H455*Y478)+(I455*Z478)+(J455*AA478)+(K455*AB478)+(L455*AC478)+(M455*AD478)+(N455*AE478)+(O455*AF478)+(P455*AG478)</f>
        <v>54172262543.048096</v>
      </c>
      <c r="T455" s="2">
        <v>41102</v>
      </c>
      <c r="U455" s="6">
        <v>53970958</v>
      </c>
      <c r="V455" s="6">
        <f t="shared" si="5"/>
        <v>122724929</v>
      </c>
      <c r="W455" s="6">
        <v>47662021</v>
      </c>
      <c r="X455" s="6">
        <v>38984599</v>
      </c>
      <c r="Y455" s="6">
        <v>6475364</v>
      </c>
      <c r="Z455" s="6">
        <v>111698999</v>
      </c>
      <c r="AA455" s="6">
        <v>1561222705</v>
      </c>
      <c r="AB455" s="6">
        <v>844236398</v>
      </c>
      <c r="AC455" s="6">
        <v>356194433</v>
      </c>
      <c r="AD455" s="6">
        <v>44387915</v>
      </c>
      <c r="AE455" s="6">
        <v>125940227</v>
      </c>
      <c r="AF455" s="6">
        <v>508215</v>
      </c>
      <c r="AG455" s="6">
        <v>54788714</v>
      </c>
    </row>
    <row r="456" spans="2:33" ht="15">
      <c r="B456" s="2">
        <v>41068</v>
      </c>
      <c r="C456" s="5">
        <v>3051.69</v>
      </c>
      <c r="D456" s="52">
        <v>57.75</v>
      </c>
      <c r="E456" s="52">
        <v>26.88</v>
      </c>
      <c r="F456" s="52">
        <v>3.402</v>
      </c>
      <c r="G456" s="4">
        <v>9.62</v>
      </c>
      <c r="H456" s="4">
        <v>8.87</v>
      </c>
      <c r="I456" s="4">
        <v>0.16</v>
      </c>
      <c r="J456" s="4">
        <v>15.64</v>
      </c>
      <c r="K456" s="4">
        <v>16.32</v>
      </c>
      <c r="L456" s="4">
        <v>9.795</v>
      </c>
      <c r="M456" s="4">
        <v>33.555</v>
      </c>
      <c r="N456" s="4">
        <v>27</v>
      </c>
      <c r="O456" s="4">
        <v>1.93414994</v>
      </c>
      <c r="P456" s="4">
        <v>23.895</v>
      </c>
      <c r="R456" s="173">
        <f>(D456*U479)+(E456*V479)+(F456*W479)+(G456*X479)+(H456*Y479)+(I456*Z479)+(J456*AA479)+(K456*AB479)+(L456*AC479)+(M456*AD479)+(N456*AE479)+(O456*AF479)+(P456*AG479)</f>
        <v>54775086026.09725</v>
      </c>
      <c r="T456" s="2">
        <v>41101</v>
      </c>
      <c r="U456" s="6">
        <v>53970958</v>
      </c>
      <c r="V456" s="6">
        <f t="shared" si="5"/>
        <v>122724929</v>
      </c>
      <c r="W456" s="6">
        <v>47662021</v>
      </c>
      <c r="X456" s="6">
        <v>38984599</v>
      </c>
      <c r="Y456" s="6">
        <v>6475364</v>
      </c>
      <c r="Z456" s="6">
        <v>111698999</v>
      </c>
      <c r="AA456" s="6">
        <v>1561222705</v>
      </c>
      <c r="AB456" s="6">
        <v>844236398</v>
      </c>
      <c r="AC456" s="6">
        <v>356194433</v>
      </c>
      <c r="AD456" s="6">
        <v>44387915</v>
      </c>
      <c r="AE456" s="6">
        <v>125940227</v>
      </c>
      <c r="AF456" s="6">
        <v>508215</v>
      </c>
      <c r="AG456" s="6">
        <v>54788714</v>
      </c>
    </row>
    <row r="457" spans="2:33" ht="15">
      <c r="B457" s="2">
        <v>41067</v>
      </c>
      <c r="C457" s="5">
        <v>3071.16</v>
      </c>
      <c r="D457" s="52">
        <v>57.41</v>
      </c>
      <c r="E457" s="52">
        <v>27.33</v>
      </c>
      <c r="F457" s="52">
        <v>3.364</v>
      </c>
      <c r="G457" s="4">
        <v>9.792</v>
      </c>
      <c r="H457" s="4">
        <v>8.929</v>
      </c>
      <c r="I457" s="4">
        <v>0.15</v>
      </c>
      <c r="J457" s="4">
        <v>15.315</v>
      </c>
      <c r="K457" s="4">
        <v>16.15</v>
      </c>
      <c r="L457" s="4">
        <v>10.295</v>
      </c>
      <c r="M457" s="4">
        <v>34.36</v>
      </c>
      <c r="N457" s="4">
        <v>27.75</v>
      </c>
      <c r="O457" s="4">
        <v>1.937095346</v>
      </c>
      <c r="P457" s="4">
        <v>24.185</v>
      </c>
      <c r="R457" s="173">
        <f>(D457*U480)+(E457*V480)+(F457*W480)+(G457*X480)+(H457*Y480)+(I457*Z480)+(J457*AA480)+(K457*AB480)+(L457*AC480)+(M457*AD480)+(N457*AE480)+(O457*AF480)+(P457*AG480)</f>
        <v>54490187837.307846</v>
      </c>
      <c r="T457" s="2">
        <v>41100</v>
      </c>
      <c r="U457" s="6">
        <v>53970958</v>
      </c>
      <c r="V457" s="6">
        <f t="shared" si="5"/>
        <v>122724929</v>
      </c>
      <c r="W457" s="6">
        <v>47662021</v>
      </c>
      <c r="X457" s="6">
        <v>38984599</v>
      </c>
      <c r="Y457" s="6">
        <v>6475364</v>
      </c>
      <c r="Z457" s="6">
        <v>111698999</v>
      </c>
      <c r="AA457" s="6">
        <v>1561222705</v>
      </c>
      <c r="AB457" s="6">
        <v>844236398</v>
      </c>
      <c r="AC457" s="6">
        <v>356194433</v>
      </c>
      <c r="AD457" s="6">
        <v>44387915</v>
      </c>
      <c r="AE457" s="6">
        <v>125940227</v>
      </c>
      <c r="AF457" s="6">
        <v>508215</v>
      </c>
      <c r="AG457" s="6">
        <v>54788714</v>
      </c>
    </row>
    <row r="458" spans="2:33" ht="15">
      <c r="B458" s="2">
        <v>41066</v>
      </c>
      <c r="C458" s="5">
        <v>3058.44</v>
      </c>
      <c r="D458" s="52">
        <v>56.93</v>
      </c>
      <c r="E458" s="52">
        <v>26.37</v>
      </c>
      <c r="F458" s="52">
        <v>3.377</v>
      </c>
      <c r="G458" s="4">
        <v>9.84</v>
      </c>
      <c r="H458" s="4">
        <v>8.928</v>
      </c>
      <c r="I458" s="4">
        <v>0.16</v>
      </c>
      <c r="J458" s="4">
        <v>15.59</v>
      </c>
      <c r="K458" s="4">
        <v>16.38</v>
      </c>
      <c r="L458" s="4">
        <v>10.395</v>
      </c>
      <c r="M458" s="4">
        <v>34.03</v>
      </c>
      <c r="N458" s="4">
        <v>27.225</v>
      </c>
      <c r="O458" s="4">
        <v>1.8556057799999999</v>
      </c>
      <c r="P458" s="4">
        <v>23.95</v>
      </c>
      <c r="R458" s="173">
        <f>(D458*U481)+(E458*V481)+(F458*W481)+(G458*X481)+(H458*Y481)+(I458*Z481)+(J458*AA481)+(K458*AB481)+(L458*AC481)+(M458*AD481)+(N458*AE481)+(O458*AF481)+(P458*AG481)</f>
        <v>54916656218.325</v>
      </c>
      <c r="T458" s="2">
        <v>41099</v>
      </c>
      <c r="U458" s="6">
        <v>53970958</v>
      </c>
      <c r="V458" s="6">
        <f t="shared" si="5"/>
        <v>122724929</v>
      </c>
      <c r="W458" s="6">
        <v>47662021</v>
      </c>
      <c r="X458" s="6">
        <v>38984599</v>
      </c>
      <c r="Y458" s="6">
        <v>6475364</v>
      </c>
      <c r="Z458" s="6">
        <v>111698999</v>
      </c>
      <c r="AA458" s="6">
        <v>1561222705</v>
      </c>
      <c r="AB458" s="6">
        <v>844236398</v>
      </c>
      <c r="AC458" s="6">
        <v>356194433</v>
      </c>
      <c r="AD458" s="6">
        <v>44387915</v>
      </c>
      <c r="AE458" s="6">
        <v>125940227</v>
      </c>
      <c r="AF458" s="6">
        <v>508305</v>
      </c>
      <c r="AG458" s="6">
        <v>54788714</v>
      </c>
    </row>
    <row r="459" spans="2:33" ht="15">
      <c r="B459" s="2">
        <v>41065</v>
      </c>
      <c r="C459" s="5">
        <v>2986.1</v>
      </c>
      <c r="D459" s="52">
        <v>56.69</v>
      </c>
      <c r="E459" s="52">
        <v>25.76</v>
      </c>
      <c r="F459" s="52">
        <v>3.38</v>
      </c>
      <c r="G459" s="4">
        <v>9.031</v>
      </c>
      <c r="H459" s="4">
        <v>8.568</v>
      </c>
      <c r="I459" s="4">
        <v>0.15</v>
      </c>
      <c r="J459" s="4">
        <v>15.08</v>
      </c>
      <c r="K459" s="4">
        <v>16.03</v>
      </c>
      <c r="L459" s="4">
        <v>10.25</v>
      </c>
      <c r="M459" s="4">
        <v>33.43</v>
      </c>
      <c r="N459" s="4">
        <v>26.545</v>
      </c>
      <c r="O459" s="4">
        <v>1.784916036</v>
      </c>
      <c r="P459" s="4">
        <v>23.365</v>
      </c>
      <c r="R459" s="173">
        <f>(D459*U482)+(E459*V482)+(F459*W482)+(G459*X482)+(H459*Y482)+(I459*Z482)+(J459*AA482)+(K459*AB482)+(L459*AC482)+(M459*AD482)+(N459*AE482)+(O459*AF482)+(P459*AG482)</f>
        <v>53506854527.92168</v>
      </c>
      <c r="T459" s="2">
        <v>41096</v>
      </c>
      <c r="U459" s="6">
        <v>53970958</v>
      </c>
      <c r="V459" s="6">
        <f t="shared" si="5"/>
        <v>122724929</v>
      </c>
      <c r="W459" s="6">
        <v>47662021</v>
      </c>
      <c r="X459" s="6">
        <v>38984599</v>
      </c>
      <c r="Y459" s="6">
        <v>6475364</v>
      </c>
      <c r="Z459" s="6">
        <v>111698999</v>
      </c>
      <c r="AA459" s="6">
        <v>1561222705</v>
      </c>
      <c r="AB459" s="6">
        <v>844236398</v>
      </c>
      <c r="AC459" s="6">
        <v>356194433</v>
      </c>
      <c r="AD459" s="6">
        <v>44387915</v>
      </c>
      <c r="AE459" s="6">
        <v>125940227</v>
      </c>
      <c r="AF459" s="6">
        <v>508305</v>
      </c>
      <c r="AG459" s="6">
        <v>54788714</v>
      </c>
    </row>
    <row r="460" spans="2:33" ht="15">
      <c r="B460" s="2">
        <v>41064</v>
      </c>
      <c r="C460" s="5">
        <v>2954.49</v>
      </c>
      <c r="D460" s="52">
        <v>56.75</v>
      </c>
      <c r="E460" s="52">
        <v>25.605</v>
      </c>
      <c r="F460" s="52">
        <v>3.319</v>
      </c>
      <c r="G460" s="4">
        <v>9.11</v>
      </c>
      <c r="H460" s="4">
        <v>8.701</v>
      </c>
      <c r="I460" s="4">
        <v>0.16</v>
      </c>
      <c r="J460" s="4">
        <v>15.13</v>
      </c>
      <c r="K460" s="4">
        <v>16.03</v>
      </c>
      <c r="L460" s="4">
        <v>10.27</v>
      </c>
      <c r="M460" s="4">
        <v>32.885</v>
      </c>
      <c r="N460" s="4">
        <v>26.685</v>
      </c>
      <c r="O460" s="4">
        <v>1.724044312</v>
      </c>
      <c r="P460" s="4">
        <v>23.26</v>
      </c>
      <c r="R460" s="173">
        <f>(D460*U483)+(E460*V483)+(F460*W483)+(G460*X483)+(H460*Y483)+(I460*Z483)+(J460*AA483)+(K460*AB483)+(L460*AC483)+(M460*AD483)+(N460*AE483)+(O460*AF483)+(P460*AG483)</f>
        <v>53565919728.89201</v>
      </c>
      <c r="T460" s="2">
        <v>41095</v>
      </c>
      <c r="U460" s="6">
        <v>53970958</v>
      </c>
      <c r="V460" s="6">
        <f t="shared" si="5"/>
        <v>122724929</v>
      </c>
      <c r="W460" s="6">
        <v>47662021</v>
      </c>
      <c r="X460" s="6">
        <v>38984599</v>
      </c>
      <c r="Y460" s="6">
        <v>6475364</v>
      </c>
      <c r="Z460" s="6">
        <v>111698999</v>
      </c>
      <c r="AA460" s="6">
        <v>1561222705</v>
      </c>
      <c r="AB460" s="6">
        <v>844236398</v>
      </c>
      <c r="AC460" s="6">
        <v>356194433</v>
      </c>
      <c r="AD460" s="6">
        <v>44387915</v>
      </c>
      <c r="AE460" s="6">
        <v>125940227</v>
      </c>
      <c r="AF460" s="6">
        <v>508305</v>
      </c>
      <c r="AG460" s="6">
        <v>54788714</v>
      </c>
    </row>
    <row r="461" spans="2:33" ht="15">
      <c r="B461" s="2">
        <v>41061</v>
      </c>
      <c r="C461" s="5">
        <v>2950.47</v>
      </c>
      <c r="D461" s="52">
        <v>57.37</v>
      </c>
      <c r="E461" s="52">
        <v>26.15</v>
      </c>
      <c r="F461" s="52">
        <v>3.333</v>
      </c>
      <c r="G461" s="4">
        <v>9.324</v>
      </c>
      <c r="H461" s="4">
        <v>8.321</v>
      </c>
      <c r="I461" s="4">
        <v>0.16</v>
      </c>
      <c r="J461" s="4">
        <v>14.975</v>
      </c>
      <c r="K461" s="4">
        <v>15.95</v>
      </c>
      <c r="L461" s="4">
        <v>10.075</v>
      </c>
      <c r="M461" s="4">
        <v>33.87</v>
      </c>
      <c r="N461" s="4">
        <v>27.2</v>
      </c>
      <c r="O461" s="4">
        <v>1.8173155019999998</v>
      </c>
      <c r="P461" s="4">
        <v>23.315</v>
      </c>
      <c r="R461" s="173">
        <f>(D461*U484)+(E461*V484)+(F461*W484)+(G461*X484)+(H461*Y484)+(I461*Z484)+(J461*AA484)+(K461*AB484)+(L461*AC484)+(M461*AD484)+(N461*AE484)+(O461*AF484)+(P461*AG484)</f>
        <v>53403996387.22925</v>
      </c>
      <c r="T461" s="2">
        <v>41094</v>
      </c>
      <c r="U461" s="6">
        <v>53970958</v>
      </c>
      <c r="V461" s="6">
        <f t="shared" si="5"/>
        <v>122724929</v>
      </c>
      <c r="W461" s="6">
        <v>47662021</v>
      </c>
      <c r="X461" s="6">
        <v>38984599</v>
      </c>
      <c r="Y461" s="6">
        <v>6475364</v>
      </c>
      <c r="Z461" s="6">
        <v>111698999</v>
      </c>
      <c r="AA461" s="6">
        <v>1561222705</v>
      </c>
      <c r="AB461" s="6">
        <v>844236398</v>
      </c>
      <c r="AC461" s="6">
        <v>356194433</v>
      </c>
      <c r="AD461" s="6">
        <v>44387915</v>
      </c>
      <c r="AE461" s="6">
        <v>125940227</v>
      </c>
      <c r="AF461" s="6">
        <v>508305</v>
      </c>
      <c r="AG461" s="6">
        <v>54788714</v>
      </c>
    </row>
    <row r="462" spans="2:33" ht="15">
      <c r="B462" s="2">
        <v>41060</v>
      </c>
      <c r="C462" s="5">
        <v>3017.01</v>
      </c>
      <c r="D462" s="52">
        <v>58.56</v>
      </c>
      <c r="E462" s="52">
        <v>27.07</v>
      </c>
      <c r="F462" s="52">
        <v>3.395</v>
      </c>
      <c r="G462" s="4">
        <v>9.382</v>
      </c>
      <c r="H462" s="4">
        <v>8.75</v>
      </c>
      <c r="I462" s="4">
        <v>0.16</v>
      </c>
      <c r="J462" s="4">
        <v>15.565</v>
      </c>
      <c r="K462" s="4">
        <v>15.975</v>
      </c>
      <c r="L462" s="4">
        <v>10.16</v>
      </c>
      <c r="M462" s="4">
        <v>33.885</v>
      </c>
      <c r="N462" s="4">
        <v>27.775</v>
      </c>
      <c r="O462" s="4">
        <v>1.69851746</v>
      </c>
      <c r="P462" s="4">
        <v>23.91</v>
      </c>
      <c r="R462" s="173">
        <f>(D462*U485)+(E462*V485)+(F462*W485)+(G462*X485)+(H462*Y485)+(I462*Z485)+(J462*AA485)+(K462*AB485)+(L462*AC485)+(M462*AD485)+(N462*AE485)+(O462*AF485)+(P462*AG485)</f>
        <v>54664414992.8755</v>
      </c>
      <c r="T462" s="2">
        <v>41093</v>
      </c>
      <c r="U462" s="6">
        <v>53970958</v>
      </c>
      <c r="V462" s="6">
        <f t="shared" si="5"/>
        <v>122724929</v>
      </c>
      <c r="W462" s="6">
        <v>47662021</v>
      </c>
      <c r="X462" s="6">
        <v>38984599</v>
      </c>
      <c r="Y462" s="6">
        <v>6475364</v>
      </c>
      <c r="Z462" s="6">
        <v>111698999</v>
      </c>
      <c r="AA462" s="6">
        <v>1561222705</v>
      </c>
      <c r="AB462" s="6">
        <v>844236398</v>
      </c>
      <c r="AC462" s="6">
        <v>356194433</v>
      </c>
      <c r="AD462" s="6">
        <v>44387915</v>
      </c>
      <c r="AE462" s="6">
        <v>125940227</v>
      </c>
      <c r="AF462" s="6">
        <v>508305</v>
      </c>
      <c r="AG462" s="6">
        <v>54788714</v>
      </c>
    </row>
    <row r="463" spans="2:33" ht="15">
      <c r="B463" s="2">
        <v>41059</v>
      </c>
      <c r="C463" s="5">
        <v>3015.58</v>
      </c>
      <c r="D463" s="52">
        <v>58.31</v>
      </c>
      <c r="E463" s="52">
        <v>27.07</v>
      </c>
      <c r="F463" s="52">
        <v>3.51</v>
      </c>
      <c r="G463" s="4">
        <v>9.5</v>
      </c>
      <c r="H463" s="4">
        <v>9.015</v>
      </c>
      <c r="I463" s="4">
        <v>0.17</v>
      </c>
      <c r="J463" s="4">
        <v>15.445</v>
      </c>
      <c r="K463" s="4">
        <v>16.01</v>
      </c>
      <c r="L463" s="4">
        <v>10.175</v>
      </c>
      <c r="M463" s="4">
        <v>34.595</v>
      </c>
      <c r="N463" s="4">
        <v>27.15</v>
      </c>
      <c r="O463" s="4">
        <v>1.496266248</v>
      </c>
      <c r="P463" s="4">
        <v>23.65</v>
      </c>
      <c r="R463" s="173">
        <f>(D463*U486)+(E463*V486)+(F463*W486)+(G463*X486)+(H463*Y486)+(I463*Z486)+(J463*AA486)+(K463*AB486)+(L463*AC486)+(M463*AD486)+(N463*AE486)+(O463*AF486)+(P463*AG486)</f>
        <v>54450430867.5802</v>
      </c>
      <c r="T463" s="2">
        <v>41092</v>
      </c>
      <c r="U463" s="6">
        <v>53970958</v>
      </c>
      <c r="V463" s="6">
        <f t="shared" si="5"/>
        <v>122724929</v>
      </c>
      <c r="W463" s="6">
        <v>47662021</v>
      </c>
      <c r="X463" s="6">
        <v>38984599</v>
      </c>
      <c r="Y463" s="6">
        <v>6475364</v>
      </c>
      <c r="Z463" s="6">
        <v>111698999</v>
      </c>
      <c r="AA463" s="6">
        <v>1561222705</v>
      </c>
      <c r="AB463" s="6">
        <v>844236398</v>
      </c>
      <c r="AC463" s="6">
        <v>356194433</v>
      </c>
      <c r="AD463" s="6">
        <v>44387915</v>
      </c>
      <c r="AE463" s="6">
        <v>125940227</v>
      </c>
      <c r="AF463" s="6">
        <v>508305</v>
      </c>
      <c r="AG463" s="6">
        <v>54788714</v>
      </c>
    </row>
    <row r="464" spans="2:33" ht="15">
      <c r="B464" s="2">
        <v>41058</v>
      </c>
      <c r="C464" s="5">
        <v>3084.7</v>
      </c>
      <c r="D464" s="52">
        <v>58.94</v>
      </c>
      <c r="E464" s="52">
        <v>27.825</v>
      </c>
      <c r="F464" s="52">
        <v>3.611</v>
      </c>
      <c r="G464" s="4">
        <v>10</v>
      </c>
      <c r="H464" s="4">
        <v>9.129</v>
      </c>
      <c r="I464" s="4">
        <v>0.17</v>
      </c>
      <c r="J464" s="4">
        <v>15.645</v>
      </c>
      <c r="K464" s="4">
        <v>16.205</v>
      </c>
      <c r="L464" s="4">
        <v>10.265</v>
      </c>
      <c r="M464" s="4">
        <v>35.115</v>
      </c>
      <c r="N464" s="4">
        <v>27.785</v>
      </c>
      <c r="O464" s="4">
        <v>1.4972480499999998</v>
      </c>
      <c r="P464" s="4">
        <v>24.325</v>
      </c>
      <c r="R464" s="173">
        <f>(D464*U487)+(E464*V487)+(F464*W487)+(G464*X487)+(H464*Y487)+(I464*Z487)+(J464*AA487)+(K464*AB487)+(L464*AC487)+(M464*AD487)+(N464*AE487)+(O464*AF487)+(P464*AG487)</f>
        <v>55249599714.36205</v>
      </c>
      <c r="T464" s="2">
        <v>41089</v>
      </c>
      <c r="U464" s="6">
        <v>53970958</v>
      </c>
      <c r="V464" s="6">
        <f t="shared" si="5"/>
        <v>122724929</v>
      </c>
      <c r="W464" s="6">
        <v>47662021</v>
      </c>
      <c r="X464" s="6">
        <v>38984599</v>
      </c>
      <c r="Y464" s="6">
        <v>6475364</v>
      </c>
      <c r="Z464" s="6">
        <v>111698999</v>
      </c>
      <c r="AA464" s="6">
        <v>1561222705</v>
      </c>
      <c r="AB464" s="6">
        <v>844236398</v>
      </c>
      <c r="AC464" s="6">
        <v>356194433</v>
      </c>
      <c r="AD464" s="6">
        <v>44387915</v>
      </c>
      <c r="AE464" s="6">
        <v>125940227</v>
      </c>
      <c r="AF464" s="6">
        <v>508305</v>
      </c>
      <c r="AG464" s="6">
        <v>54788714</v>
      </c>
    </row>
    <row r="465" spans="2:33" ht="15">
      <c r="B465" s="2">
        <v>41057</v>
      </c>
      <c r="C465" s="5">
        <v>3042.97</v>
      </c>
      <c r="D465" s="52">
        <v>58.75</v>
      </c>
      <c r="E465" s="52">
        <v>27.62</v>
      </c>
      <c r="F465" s="52">
        <v>3.483</v>
      </c>
      <c r="G465" s="4">
        <v>10.195</v>
      </c>
      <c r="H465" s="4">
        <v>9.124</v>
      </c>
      <c r="I465" s="4">
        <v>0.17</v>
      </c>
      <c r="J465" s="4">
        <v>15.71</v>
      </c>
      <c r="K465" s="4">
        <v>16.235</v>
      </c>
      <c r="L465" s="4">
        <v>10.255</v>
      </c>
      <c r="M465" s="4">
        <v>33.75</v>
      </c>
      <c r="N465" s="4">
        <v>26.99</v>
      </c>
      <c r="O465" s="4">
        <v>1.496266248</v>
      </c>
      <c r="P465" s="4">
        <v>23.88</v>
      </c>
      <c r="R465" s="173">
        <f>(D465*U488)+(E465*V488)+(F465*W488)+(G465*X488)+(H465*Y488)+(I465*Z488)+(J465*AA488)+(K465*AB488)+(L465*AC488)+(M465*AD488)+(N465*AE488)+(O465*AF488)+(P465*AG488)</f>
        <v>55154258838.80419</v>
      </c>
      <c r="T465" s="2">
        <v>41088</v>
      </c>
      <c r="U465" s="6">
        <v>53970958</v>
      </c>
      <c r="V465" s="6">
        <f t="shared" si="5"/>
        <v>122724929</v>
      </c>
      <c r="W465" s="6">
        <v>47662021</v>
      </c>
      <c r="X465" s="6">
        <v>38984599</v>
      </c>
      <c r="Y465" s="6">
        <v>6475364</v>
      </c>
      <c r="Z465" s="6">
        <v>111698999</v>
      </c>
      <c r="AA465" s="6">
        <v>1561222705</v>
      </c>
      <c r="AB465" s="6">
        <v>844236398</v>
      </c>
      <c r="AC465" s="6">
        <v>356194433</v>
      </c>
      <c r="AD465" s="6">
        <v>44387915</v>
      </c>
      <c r="AE465" s="6">
        <v>125940227</v>
      </c>
      <c r="AF465" s="6">
        <v>508305</v>
      </c>
      <c r="AG465" s="6">
        <v>54788714</v>
      </c>
    </row>
    <row r="466" spans="2:33" ht="15">
      <c r="B466" s="2">
        <v>41054</v>
      </c>
      <c r="C466" s="5">
        <v>3047.94</v>
      </c>
      <c r="D466" s="52">
        <v>58.78</v>
      </c>
      <c r="E466" s="52">
        <v>27.28</v>
      </c>
      <c r="F466" s="52">
        <v>3.435</v>
      </c>
      <c r="G466" s="4">
        <v>10.6</v>
      </c>
      <c r="H466" s="4">
        <v>9.181</v>
      </c>
      <c r="I466" s="4">
        <v>0.16</v>
      </c>
      <c r="J466" s="4">
        <v>15.87</v>
      </c>
      <c r="K466" s="4">
        <v>16.44</v>
      </c>
      <c r="L466" s="4">
        <v>10.34</v>
      </c>
      <c r="M466" s="4">
        <v>33.685</v>
      </c>
      <c r="N466" s="4">
        <v>26.52</v>
      </c>
      <c r="O466" s="4">
        <v>1.3745227999999998</v>
      </c>
      <c r="P466" s="4">
        <v>24.325</v>
      </c>
      <c r="R466" s="173">
        <f>(D466*U489)+(E466*V489)+(F466*W489)+(G466*X489)+(H466*Y489)+(I466*Z489)+(J466*AA489)+(K466*AB489)+(L466*AC489)+(M466*AD489)+(N466*AE489)+(O466*AF489)+(P466*AG489)</f>
        <v>55542215782.18586</v>
      </c>
      <c r="T466" s="2">
        <v>41087</v>
      </c>
      <c r="U466" s="6">
        <v>53970958</v>
      </c>
      <c r="V466" s="6">
        <f t="shared" si="5"/>
        <v>122724929</v>
      </c>
      <c r="W466" s="6">
        <v>47662021</v>
      </c>
      <c r="X466" s="6">
        <v>38984599</v>
      </c>
      <c r="Y466" s="6">
        <v>6475364</v>
      </c>
      <c r="Z466" s="6">
        <v>111698999</v>
      </c>
      <c r="AA466" s="6">
        <v>1561222705</v>
      </c>
      <c r="AB466" s="6">
        <v>844236398</v>
      </c>
      <c r="AC466" s="6">
        <v>356194433</v>
      </c>
      <c r="AD466" s="6">
        <v>44387915</v>
      </c>
      <c r="AE466" s="6">
        <v>125940227</v>
      </c>
      <c r="AF466" s="6">
        <v>508305</v>
      </c>
      <c r="AG466" s="6">
        <v>54788714</v>
      </c>
    </row>
    <row r="467" spans="2:33" ht="15">
      <c r="B467" s="2">
        <v>41053</v>
      </c>
      <c r="C467" s="5">
        <v>3038.25</v>
      </c>
      <c r="D467" s="52">
        <v>58.75</v>
      </c>
      <c r="E467" s="52">
        <v>27.985</v>
      </c>
      <c r="F467" s="52">
        <v>3.401</v>
      </c>
      <c r="G467" s="4">
        <v>10.1</v>
      </c>
      <c r="H467" s="4">
        <v>9.276</v>
      </c>
      <c r="I467" s="4">
        <v>0.17</v>
      </c>
      <c r="J467" s="4">
        <v>15.69</v>
      </c>
      <c r="K467" s="4">
        <v>16.43</v>
      </c>
      <c r="L467" s="4">
        <v>10.365</v>
      </c>
      <c r="M467" s="4">
        <v>33.22</v>
      </c>
      <c r="N467" s="4">
        <v>26.82</v>
      </c>
      <c r="O467" s="4">
        <v>1.40888587</v>
      </c>
      <c r="P467" s="4">
        <v>24.35</v>
      </c>
      <c r="R467" s="173">
        <f>(D467*U490)+(E467*V490)+(F467*W490)+(G467*X490)+(H467*Y490)+(I467*Z490)+(J467*AA490)+(K467*AB490)+(L467*AC490)+(M467*AD490)+(N467*AE490)+(O467*AF490)+(P467*AG490)</f>
        <v>55345779747.88715</v>
      </c>
      <c r="T467" s="2">
        <v>41086</v>
      </c>
      <c r="U467" s="6">
        <v>53970958</v>
      </c>
      <c r="V467" s="6">
        <f t="shared" si="5"/>
        <v>122724929</v>
      </c>
      <c r="W467" s="6">
        <v>47662021</v>
      </c>
      <c r="X467" s="6">
        <v>38984599</v>
      </c>
      <c r="Y467" s="6">
        <v>6475364</v>
      </c>
      <c r="Z467" s="6">
        <v>111698999</v>
      </c>
      <c r="AA467" s="6">
        <v>1561222705</v>
      </c>
      <c r="AB467" s="6">
        <v>844236398</v>
      </c>
      <c r="AC467" s="6">
        <v>356194433</v>
      </c>
      <c r="AD467" s="6">
        <v>44387915</v>
      </c>
      <c r="AE467" s="6">
        <v>125940227</v>
      </c>
      <c r="AF467" s="6">
        <v>508305</v>
      </c>
      <c r="AG467" s="6">
        <v>54788714</v>
      </c>
    </row>
    <row r="468" spans="2:33" ht="15">
      <c r="B468" s="2">
        <v>41052</v>
      </c>
      <c r="C468" s="5">
        <v>3003.27</v>
      </c>
      <c r="D468" s="52">
        <v>58.16</v>
      </c>
      <c r="E468" s="52">
        <v>27.92</v>
      </c>
      <c r="F468" s="52">
        <v>3.392</v>
      </c>
      <c r="G468" s="4">
        <v>9.57</v>
      </c>
      <c r="H468" s="4">
        <v>9.256</v>
      </c>
      <c r="I468" s="4">
        <v>0.17</v>
      </c>
      <c r="J468" s="4">
        <v>15.275</v>
      </c>
      <c r="K468" s="4">
        <v>16.07</v>
      </c>
      <c r="L468" s="4">
        <v>10.12</v>
      </c>
      <c r="M468" s="4">
        <v>33.365</v>
      </c>
      <c r="N468" s="4">
        <v>26.845</v>
      </c>
      <c r="O468" s="4">
        <v>1.416740286</v>
      </c>
      <c r="P468" s="4">
        <v>24.24</v>
      </c>
      <c r="R468" s="173">
        <f>(D468*U491)+(E468*V491)+(F468*W491)+(G468*X491)+(H468*Y491)+(I468*Z491)+(J468*AA491)+(K468*AB491)+(L468*AC491)+(M468*AD491)+(N468*AE491)+(O468*AF491)+(P468*AG491)</f>
        <v>53719037635.292076</v>
      </c>
      <c r="T468" s="2">
        <v>41085</v>
      </c>
      <c r="U468" s="6">
        <v>53970958</v>
      </c>
      <c r="V468" s="6">
        <f t="shared" si="5"/>
        <v>122724929</v>
      </c>
      <c r="W468" s="6">
        <v>47662021</v>
      </c>
      <c r="X468" s="6">
        <v>38984599</v>
      </c>
      <c r="Y468" s="6">
        <v>6475364</v>
      </c>
      <c r="Z468" s="6">
        <v>111698999</v>
      </c>
      <c r="AA468" s="6">
        <v>1561222705</v>
      </c>
      <c r="AB468" s="6">
        <v>844236398</v>
      </c>
      <c r="AC468" s="6">
        <v>356194433</v>
      </c>
      <c r="AD468" s="6">
        <v>44387915</v>
      </c>
      <c r="AE468" s="6">
        <v>125940227</v>
      </c>
      <c r="AF468" s="6">
        <v>508305</v>
      </c>
      <c r="AG468" s="6">
        <v>54788714</v>
      </c>
    </row>
    <row r="469" spans="2:33" ht="15">
      <c r="B469" s="2">
        <v>41051</v>
      </c>
      <c r="C469" s="5">
        <v>3084.09</v>
      </c>
      <c r="D469" s="52">
        <v>59.66</v>
      </c>
      <c r="E469" s="52">
        <v>28.505</v>
      </c>
      <c r="F469" s="52">
        <v>3.557</v>
      </c>
      <c r="G469" s="4">
        <v>9.67</v>
      </c>
      <c r="H469" s="4">
        <v>9.663</v>
      </c>
      <c r="I469" s="4">
        <v>0.17</v>
      </c>
      <c r="J469" s="4">
        <v>15.705</v>
      </c>
      <c r="K469" s="4">
        <v>16.475</v>
      </c>
      <c r="L469" s="4">
        <v>10.455</v>
      </c>
      <c r="M469" s="4">
        <v>34.035</v>
      </c>
      <c r="N469" s="4">
        <v>27.205</v>
      </c>
      <c r="O469" s="4">
        <v>1.43343092</v>
      </c>
      <c r="P469" s="4">
        <v>24.825</v>
      </c>
      <c r="R469" s="173">
        <f>(D469*U492)+(E469*V492)+(F469*W492)+(G469*X492)+(H469*Y492)+(I469*Z492)+(J469*AA492)+(K469*AB492)+(L469*AC492)+(M469*AD492)+(N469*AE492)+(O469*AF492)+(P469*AG492)</f>
        <v>55108924739.51779</v>
      </c>
      <c r="T469" s="2">
        <v>41082</v>
      </c>
      <c r="U469" s="6">
        <v>53970958</v>
      </c>
      <c r="V469" s="6">
        <f t="shared" si="5"/>
        <v>122724929</v>
      </c>
      <c r="W469" s="6">
        <v>47662021</v>
      </c>
      <c r="X469" s="6">
        <v>38984599</v>
      </c>
      <c r="Y469" s="6">
        <v>6475364</v>
      </c>
      <c r="Z469" s="6">
        <v>111698999</v>
      </c>
      <c r="AA469" s="6">
        <v>1561222705</v>
      </c>
      <c r="AB469" s="6">
        <v>844236398</v>
      </c>
      <c r="AC469" s="6">
        <v>356194433</v>
      </c>
      <c r="AD469" s="6">
        <v>44387915</v>
      </c>
      <c r="AE469" s="6">
        <v>125940227</v>
      </c>
      <c r="AF469" s="6">
        <v>508305</v>
      </c>
      <c r="AG469" s="6">
        <v>54788714</v>
      </c>
    </row>
    <row r="470" spans="2:33" ht="15">
      <c r="B470" s="2">
        <v>41050</v>
      </c>
      <c r="C470" s="5">
        <v>3027.15</v>
      </c>
      <c r="D470" s="52">
        <v>58.74</v>
      </c>
      <c r="E470" s="52">
        <v>27.94</v>
      </c>
      <c r="F470" s="52">
        <v>3.445</v>
      </c>
      <c r="G470" s="4">
        <v>8.962</v>
      </c>
      <c r="H470" s="4">
        <v>9.345</v>
      </c>
      <c r="I470" s="4">
        <v>0.16</v>
      </c>
      <c r="J470" s="4">
        <v>15.355</v>
      </c>
      <c r="K470" s="4">
        <v>16.2</v>
      </c>
      <c r="L470" s="4">
        <v>10.12</v>
      </c>
      <c r="M470" s="4">
        <v>32.02</v>
      </c>
      <c r="N470" s="4">
        <v>26.73</v>
      </c>
      <c r="O470" s="4">
        <v>1.388268028</v>
      </c>
      <c r="P470" s="4">
        <v>24.46</v>
      </c>
      <c r="R470" s="173">
        <f>(D470*U493)+(E470*V493)+(F470*W493)+(G470*X493)+(H470*Y493)+(I470*Z493)+(J470*AA493)+(K470*AB493)+(L470*AC493)+(M470*AD493)+(N470*AE493)+(O470*AF493)+(P470*AG493)</f>
        <v>53897900285.04797</v>
      </c>
      <c r="T470" s="2">
        <v>41081</v>
      </c>
      <c r="U470" s="6">
        <v>53970958</v>
      </c>
      <c r="V470" s="6">
        <f t="shared" si="5"/>
        <v>122724929</v>
      </c>
      <c r="W470" s="6">
        <v>47662021</v>
      </c>
      <c r="X470" s="6">
        <v>38984599</v>
      </c>
      <c r="Y470" s="6">
        <v>6475364</v>
      </c>
      <c r="Z470" s="6">
        <v>111698999</v>
      </c>
      <c r="AA470" s="6">
        <v>1561222705</v>
      </c>
      <c r="AB470" s="6">
        <v>844236398</v>
      </c>
      <c r="AC470" s="6">
        <v>356194433</v>
      </c>
      <c r="AD470" s="6">
        <v>44387915</v>
      </c>
      <c r="AE470" s="6">
        <v>125940227</v>
      </c>
      <c r="AF470" s="6">
        <v>508305</v>
      </c>
      <c r="AG470" s="6">
        <v>54788714</v>
      </c>
    </row>
    <row r="471" spans="2:33" ht="15">
      <c r="B471" s="2">
        <v>41047</v>
      </c>
      <c r="C471" s="5">
        <v>3008</v>
      </c>
      <c r="D471" s="52">
        <v>58.3</v>
      </c>
      <c r="E471" s="52">
        <v>27.81</v>
      </c>
      <c r="F471" s="52">
        <v>3.491</v>
      </c>
      <c r="G471" s="4">
        <v>9.061</v>
      </c>
      <c r="H471" s="4">
        <v>9.38</v>
      </c>
      <c r="I471" s="4">
        <v>0.16</v>
      </c>
      <c r="J471" s="4">
        <v>15.46</v>
      </c>
      <c r="K471" s="4">
        <v>16.24</v>
      </c>
      <c r="L471" s="4">
        <v>10</v>
      </c>
      <c r="M471" s="4">
        <v>30.59</v>
      </c>
      <c r="N471" s="4">
        <v>26.7</v>
      </c>
      <c r="O471" s="4">
        <v>1.402995058</v>
      </c>
      <c r="P471" s="4">
        <v>24.335</v>
      </c>
      <c r="R471" s="173">
        <f>(D471*U494)+(E471*V494)+(F471*W494)+(G471*X494)+(H471*Y494)+(I471*Z494)+(J471*AA494)+(K471*AB494)+(L471*AC494)+(M471*AD494)+(N471*AE494)+(O471*AF494)+(P471*AG494)</f>
        <v>53945061875.74296</v>
      </c>
      <c r="T471" s="2">
        <v>41080</v>
      </c>
      <c r="U471" s="6">
        <v>51591098</v>
      </c>
      <c r="V471" s="6">
        <f t="shared" si="5"/>
        <v>122724929</v>
      </c>
      <c r="W471" s="6">
        <v>47662021</v>
      </c>
      <c r="X471" s="6">
        <v>38984599</v>
      </c>
      <c r="Y471" s="6">
        <v>6475364</v>
      </c>
      <c r="Z471" s="6">
        <v>111698999</v>
      </c>
      <c r="AA471" s="6">
        <v>1561222705</v>
      </c>
      <c r="AB471" s="6">
        <v>844236398</v>
      </c>
      <c r="AC471" s="6">
        <v>356194433</v>
      </c>
      <c r="AD471" s="6">
        <v>44387915</v>
      </c>
      <c r="AE471" s="6">
        <v>125940227</v>
      </c>
      <c r="AF471" s="6">
        <v>508305</v>
      </c>
      <c r="AG471" s="6">
        <v>54788714</v>
      </c>
    </row>
    <row r="472" spans="2:33" ht="15">
      <c r="B472" s="2">
        <v>41046</v>
      </c>
      <c r="C472" s="5">
        <v>3011.99</v>
      </c>
      <c r="D472" s="52">
        <v>59.39</v>
      </c>
      <c r="E472" s="52">
        <v>28.755</v>
      </c>
      <c r="F472" s="52">
        <v>3.588</v>
      </c>
      <c r="G472" s="4">
        <v>9.33</v>
      </c>
      <c r="H472" s="4">
        <v>9.242</v>
      </c>
      <c r="I472" s="4">
        <v>0.17</v>
      </c>
      <c r="J472" s="4">
        <v>15.165</v>
      </c>
      <c r="K472" s="4">
        <v>16.02</v>
      </c>
      <c r="L472" s="4">
        <v>9.902</v>
      </c>
      <c r="M472" s="4">
        <v>31.215</v>
      </c>
      <c r="N472" s="4">
        <v>27.11</v>
      </c>
      <c r="O472" s="4">
        <v>1.450121554</v>
      </c>
      <c r="P472" s="4">
        <v>24.52</v>
      </c>
      <c r="R472" s="173">
        <f>(D472*U495)+(E472*V495)+(F472*W495)+(G472*X495)+(H472*Y495)+(I472*Z495)+(J472*AA495)+(K472*AB495)+(L472*AC495)+(M472*AD495)+(N472*AE495)+(O472*AF495)+(P472*AG495)</f>
        <v>53548219959.053505</v>
      </c>
      <c r="T472" s="2">
        <v>41079</v>
      </c>
      <c r="U472" s="6">
        <v>51591098</v>
      </c>
      <c r="V472" s="6">
        <f t="shared" si="5"/>
        <v>122724929</v>
      </c>
      <c r="W472" s="6">
        <v>47662021</v>
      </c>
      <c r="X472" s="6">
        <v>38984599</v>
      </c>
      <c r="Y472" s="6">
        <v>6475364</v>
      </c>
      <c r="Z472" s="6">
        <v>111698999</v>
      </c>
      <c r="AA472" s="6">
        <v>1561222705</v>
      </c>
      <c r="AB472" s="6">
        <v>844236398</v>
      </c>
      <c r="AC472" s="6">
        <v>356194433</v>
      </c>
      <c r="AD472" s="6">
        <v>44387915</v>
      </c>
      <c r="AE472" s="6">
        <v>125940227</v>
      </c>
      <c r="AF472" s="6">
        <v>508305</v>
      </c>
      <c r="AG472" s="6">
        <v>54788714</v>
      </c>
    </row>
    <row r="473" spans="2:33" ht="15">
      <c r="B473" s="2">
        <v>41045</v>
      </c>
      <c r="C473" s="5">
        <v>3048.67</v>
      </c>
      <c r="D473" s="52">
        <v>58.97</v>
      </c>
      <c r="E473" s="52">
        <v>29.38</v>
      </c>
      <c r="F473" s="52">
        <v>3.564</v>
      </c>
      <c r="G473" s="4">
        <v>10.115</v>
      </c>
      <c r="H473" s="4">
        <v>9.47</v>
      </c>
      <c r="I473" s="4">
        <v>0.16</v>
      </c>
      <c r="J473" s="4">
        <v>15.695</v>
      </c>
      <c r="K473" s="4">
        <v>16.165</v>
      </c>
      <c r="L473" s="4">
        <v>9.982</v>
      </c>
      <c r="M473" s="4">
        <v>31.595</v>
      </c>
      <c r="N473" s="4">
        <v>27.64</v>
      </c>
      <c r="O473" s="4">
        <v>1.424594702</v>
      </c>
      <c r="P473" s="4">
        <v>24.245</v>
      </c>
      <c r="R473" s="173">
        <f>(D473*U496)+(E473*V496)+(F473*W496)+(G473*X496)+(H473*Y496)+(I473*Z496)+(J473*AA496)+(K473*AB496)+(L473*AC496)+(M473*AD496)+(N473*AE496)+(O473*AF496)+(P473*AG496)</f>
        <v>54675170566.605</v>
      </c>
      <c r="T473" s="2">
        <v>41078</v>
      </c>
      <c r="U473" s="6">
        <v>51591098</v>
      </c>
      <c r="V473" s="6">
        <f t="shared" si="5"/>
        <v>122724929</v>
      </c>
      <c r="W473" s="6">
        <v>47662021</v>
      </c>
      <c r="X473" s="6">
        <v>38984599</v>
      </c>
      <c r="Y473" s="6">
        <v>6475364</v>
      </c>
      <c r="Z473" s="6">
        <v>111698999</v>
      </c>
      <c r="AA473" s="6">
        <v>1561222705</v>
      </c>
      <c r="AB473" s="6">
        <v>844236398</v>
      </c>
      <c r="AC473" s="6">
        <v>356194433</v>
      </c>
      <c r="AD473" s="6">
        <v>44387915</v>
      </c>
      <c r="AE473" s="6">
        <v>125940227</v>
      </c>
      <c r="AF473" s="6">
        <v>508305</v>
      </c>
      <c r="AG473" s="6">
        <v>54788714</v>
      </c>
    </row>
    <row r="474" spans="2:33" ht="15">
      <c r="B474" s="2">
        <v>41044</v>
      </c>
      <c r="C474" s="5">
        <v>3039.27</v>
      </c>
      <c r="D474" s="52">
        <v>61.43</v>
      </c>
      <c r="E474" s="52">
        <v>29.03</v>
      </c>
      <c r="F474" s="52">
        <v>3.554</v>
      </c>
      <c r="G474" s="4">
        <v>11.52</v>
      </c>
      <c r="H474" s="4">
        <v>9.449</v>
      </c>
      <c r="I474" s="4">
        <v>0.17</v>
      </c>
      <c r="J474" s="4">
        <v>15.635</v>
      </c>
      <c r="K474" s="4">
        <v>16.285</v>
      </c>
      <c r="L474" s="4">
        <v>10.02</v>
      </c>
      <c r="M474" s="4">
        <v>31.45</v>
      </c>
      <c r="N474" s="4">
        <v>27.23</v>
      </c>
      <c r="O474" s="4">
        <v>1.4648485839999998</v>
      </c>
      <c r="P474" s="4">
        <v>24.16</v>
      </c>
      <c r="R474" s="173">
        <f>(D474*U497)+(E474*V497)+(F474*W497)+(G474*X497)+(H474*Y497)+(I474*Z497)+(J474*AA497)+(K474*AB497)+(L474*AC497)+(M474*AD497)+(N474*AE497)+(O474*AF497)+(P474*AG497)</f>
        <v>54768901372.83448</v>
      </c>
      <c r="T474" s="2">
        <v>41075</v>
      </c>
      <c r="U474" s="6">
        <v>51591098</v>
      </c>
      <c r="V474" s="6">
        <f t="shared" si="5"/>
        <v>122724929</v>
      </c>
      <c r="W474" s="6">
        <v>47662021</v>
      </c>
      <c r="X474" s="6">
        <v>38984599</v>
      </c>
      <c r="Y474" s="6">
        <v>6475364</v>
      </c>
      <c r="Z474" s="6">
        <v>111698999</v>
      </c>
      <c r="AA474" s="6">
        <v>1561222705</v>
      </c>
      <c r="AB474" s="6">
        <v>844236398</v>
      </c>
      <c r="AC474" s="6">
        <v>356194433</v>
      </c>
      <c r="AD474" s="6">
        <v>44387915</v>
      </c>
      <c r="AE474" s="6">
        <v>125940227</v>
      </c>
      <c r="AF474" s="6">
        <v>508305</v>
      </c>
      <c r="AG474" s="6">
        <v>54788714</v>
      </c>
    </row>
    <row r="475" spans="2:33" ht="15">
      <c r="B475" s="2">
        <v>41043</v>
      </c>
      <c r="C475" s="5">
        <v>3057.99</v>
      </c>
      <c r="D475" s="52">
        <v>60.93</v>
      </c>
      <c r="E475" s="52">
        <v>28.725</v>
      </c>
      <c r="F475" s="52">
        <v>3.745</v>
      </c>
      <c r="G475" s="4">
        <v>11.995</v>
      </c>
      <c r="H475" s="4">
        <v>9.595</v>
      </c>
      <c r="I475" s="4">
        <v>0.18</v>
      </c>
      <c r="J475" s="4">
        <v>15.895</v>
      </c>
      <c r="K475" s="4">
        <v>16.655</v>
      </c>
      <c r="L475" s="4">
        <v>10.145</v>
      </c>
      <c r="M475" s="4">
        <v>31.86</v>
      </c>
      <c r="N475" s="4">
        <v>27.1</v>
      </c>
      <c r="O475" s="4">
        <v>1.488411832</v>
      </c>
      <c r="P475" s="4">
        <v>24.525</v>
      </c>
      <c r="R475" s="173">
        <f>(D475*U498)+(E475*V498)+(F475*W498)+(G475*X498)+(H475*Y498)+(I475*Z498)+(J475*AA498)+(K475*AB498)+(L475*AC498)+(M475*AD498)+(N475*AE498)+(O475*AF498)+(P475*AG498)</f>
        <v>55507765633.25126</v>
      </c>
      <c r="T475" s="2">
        <v>41074</v>
      </c>
      <c r="U475" s="6">
        <v>51591098</v>
      </c>
      <c r="V475" s="6">
        <f t="shared" si="5"/>
        <v>122724929</v>
      </c>
      <c r="W475" s="6">
        <v>47662021</v>
      </c>
      <c r="X475" s="6">
        <v>38984599</v>
      </c>
      <c r="Y475" s="6">
        <v>6475364</v>
      </c>
      <c r="Z475" s="6">
        <v>111698999</v>
      </c>
      <c r="AA475" s="6">
        <v>1561222705</v>
      </c>
      <c r="AB475" s="6">
        <v>844236398</v>
      </c>
      <c r="AC475" s="6">
        <v>356194433</v>
      </c>
      <c r="AD475" s="6">
        <v>44387915</v>
      </c>
      <c r="AE475" s="6">
        <v>125940227</v>
      </c>
      <c r="AF475" s="6">
        <v>508305</v>
      </c>
      <c r="AG475" s="6">
        <v>54788714</v>
      </c>
    </row>
    <row r="476" spans="2:33" ht="15">
      <c r="B476" s="2">
        <v>41040</v>
      </c>
      <c r="C476" s="5">
        <v>3129.77</v>
      </c>
      <c r="D476" s="52">
        <v>61.68</v>
      </c>
      <c r="E476" s="52">
        <v>28.6</v>
      </c>
      <c r="F476" s="52">
        <v>3.766</v>
      </c>
      <c r="G476" s="4">
        <v>12.26</v>
      </c>
      <c r="H476" s="4">
        <v>9.841</v>
      </c>
      <c r="I476" s="4">
        <v>0.17</v>
      </c>
      <c r="J476" s="4">
        <v>16.255</v>
      </c>
      <c r="K476" s="4">
        <v>17</v>
      </c>
      <c r="L476" s="4">
        <v>10.44</v>
      </c>
      <c r="M476" s="4">
        <v>33.185</v>
      </c>
      <c r="N476" s="4">
        <v>27.235</v>
      </c>
      <c r="O476" s="4">
        <v>1.559101576</v>
      </c>
      <c r="P476" s="4">
        <v>25.3</v>
      </c>
      <c r="R476" s="173">
        <f>(D476*U499)+(E476*V499)+(F476*W499)+(G476*X499)+(H476*Y499)+(I476*Z499)+(J476*AA499)+(K476*AB499)+(L476*AC499)+(M476*AD499)+(N476*AE499)+(O476*AF499)+(P476*AG499)</f>
        <v>56608206301.061584</v>
      </c>
      <c r="T476" s="2">
        <v>41073</v>
      </c>
      <c r="U476" s="6">
        <v>51591098</v>
      </c>
      <c r="V476" s="6">
        <f t="shared" si="5"/>
        <v>122724929</v>
      </c>
      <c r="W476" s="6">
        <v>47662021</v>
      </c>
      <c r="X476" s="6">
        <v>38984599</v>
      </c>
      <c r="Y476" s="6">
        <v>6475364</v>
      </c>
      <c r="Z476" s="6">
        <v>111698999</v>
      </c>
      <c r="AA476" s="6">
        <v>1561222705</v>
      </c>
      <c r="AB476" s="6">
        <v>844236398</v>
      </c>
      <c r="AC476" s="6">
        <v>356194433</v>
      </c>
      <c r="AD476" s="6">
        <v>44387915</v>
      </c>
      <c r="AE476" s="6">
        <v>125940227</v>
      </c>
      <c r="AF476" s="6">
        <v>508305</v>
      </c>
      <c r="AG476" s="6">
        <v>54788714</v>
      </c>
    </row>
    <row r="477" spans="2:33" ht="15">
      <c r="B477" s="2">
        <v>41039</v>
      </c>
      <c r="C477" s="5">
        <v>3130.17</v>
      </c>
      <c r="D477" s="52">
        <v>61.69</v>
      </c>
      <c r="E477" s="52">
        <v>28.84</v>
      </c>
      <c r="F477" s="52">
        <v>3.69</v>
      </c>
      <c r="G477" s="4">
        <v>12.59</v>
      </c>
      <c r="H477" s="4">
        <v>9.959</v>
      </c>
      <c r="I477" s="4">
        <v>0.18</v>
      </c>
      <c r="J477" s="4">
        <v>16.385</v>
      </c>
      <c r="K477" s="4">
        <v>17.015</v>
      </c>
      <c r="L477" s="4">
        <v>10.555</v>
      </c>
      <c r="M477" s="4">
        <v>31.605</v>
      </c>
      <c r="N477" s="4">
        <v>27.065</v>
      </c>
      <c r="O477" s="4">
        <v>1.6101552799999999</v>
      </c>
      <c r="P477" s="4">
        <v>25.425</v>
      </c>
      <c r="R477" s="173">
        <f>(D477*U500)+(E477*V500)+(F477*W500)+(G477*X500)+(H477*Y500)+(I477*Z500)+(J477*AA500)+(K477*AB500)+(L477*AC500)+(M477*AD500)+(N477*AE500)+(O477*AF500)+(P477*AG500)</f>
        <v>56820720361.22559</v>
      </c>
      <c r="T477" s="2">
        <v>41072</v>
      </c>
      <c r="U477" s="6">
        <v>51591098</v>
      </c>
      <c r="V477" s="6">
        <f t="shared" si="5"/>
        <v>122724929</v>
      </c>
      <c r="W477" s="6">
        <v>47662021</v>
      </c>
      <c r="X477" s="6">
        <v>38984599</v>
      </c>
      <c r="Y477" s="6">
        <v>6475364</v>
      </c>
      <c r="Z477" s="6">
        <v>111698999</v>
      </c>
      <c r="AA477" s="6">
        <v>1561222705</v>
      </c>
      <c r="AB477" s="6">
        <v>844236398</v>
      </c>
      <c r="AC477" s="6">
        <v>356194433</v>
      </c>
      <c r="AD477" s="6">
        <v>44387915</v>
      </c>
      <c r="AE477" s="6">
        <v>125940227</v>
      </c>
      <c r="AF477" s="6">
        <v>508305</v>
      </c>
      <c r="AG477" s="6">
        <v>54788714</v>
      </c>
    </row>
    <row r="478" spans="2:33" ht="15">
      <c r="B478" s="2">
        <v>41038</v>
      </c>
      <c r="C478" s="5">
        <v>3118.65</v>
      </c>
      <c r="D478" s="52">
        <v>62.06</v>
      </c>
      <c r="E478" s="52">
        <v>29.09</v>
      </c>
      <c r="F478" s="52">
        <v>3.53</v>
      </c>
      <c r="G478" s="4">
        <v>12.335</v>
      </c>
      <c r="H478" s="4">
        <v>9.607</v>
      </c>
      <c r="I478" s="4">
        <v>0.19</v>
      </c>
      <c r="J478" s="4">
        <v>15.915</v>
      </c>
      <c r="K478" s="4">
        <v>16.85</v>
      </c>
      <c r="L478" s="4">
        <v>10.425</v>
      </c>
      <c r="M478" s="4">
        <v>31.5</v>
      </c>
      <c r="N478" s="4">
        <v>27.32</v>
      </c>
      <c r="O478" s="4">
        <v>1.466812188</v>
      </c>
      <c r="P478" s="4">
        <v>25.165</v>
      </c>
      <c r="R478" s="173">
        <f>(D478*U501)+(E478*V501)+(F478*W501)+(G478*X501)+(H478*Y501)+(I478*Z501)+(J478*AA501)+(K478*AB501)+(L478*AC501)+(M478*AD501)+(N478*AE501)+(O478*AF501)+(P478*AG501)</f>
        <v>55950976025.56222</v>
      </c>
      <c r="T478" s="2">
        <v>41071</v>
      </c>
      <c r="U478" s="6">
        <v>51591098</v>
      </c>
      <c r="V478" s="6">
        <f t="shared" si="5"/>
        <v>122724929</v>
      </c>
      <c r="W478" s="6">
        <v>47662021</v>
      </c>
      <c r="X478" s="6">
        <v>38984599</v>
      </c>
      <c r="Y478" s="6">
        <v>6475364</v>
      </c>
      <c r="Z478" s="6">
        <v>111698999</v>
      </c>
      <c r="AA478" s="6">
        <v>1561222705</v>
      </c>
      <c r="AB478" s="6">
        <v>844236398</v>
      </c>
      <c r="AC478" s="6">
        <v>356194433</v>
      </c>
      <c r="AD478" s="6">
        <v>44387915</v>
      </c>
      <c r="AE478" s="6">
        <v>125940227</v>
      </c>
      <c r="AF478" s="6">
        <v>508305</v>
      </c>
      <c r="AG478" s="6">
        <v>54788714</v>
      </c>
    </row>
    <row r="479" spans="2:33" ht="15">
      <c r="B479" s="2">
        <v>41037</v>
      </c>
      <c r="C479" s="5">
        <v>3124.8</v>
      </c>
      <c r="D479" s="52">
        <v>62.24</v>
      </c>
      <c r="E479" s="52">
        <v>28.74</v>
      </c>
      <c r="F479" s="52">
        <v>3.574</v>
      </c>
      <c r="G479" s="4">
        <v>12.825</v>
      </c>
      <c r="H479" s="4">
        <v>9.88</v>
      </c>
      <c r="I479" s="4">
        <v>0.19</v>
      </c>
      <c r="J479" s="4">
        <v>15.88</v>
      </c>
      <c r="K479" s="4">
        <v>17.115</v>
      </c>
      <c r="L479" s="4">
        <v>10.585</v>
      </c>
      <c r="M479" s="4">
        <v>31.585</v>
      </c>
      <c r="N479" s="4">
        <v>27.07</v>
      </c>
      <c r="O479" s="4">
        <v>1.4923390399999998</v>
      </c>
      <c r="P479" s="4">
        <v>25.205</v>
      </c>
      <c r="R479" s="173">
        <f>(D479*U502)+(E479*V502)+(F479*W502)+(G479*X502)+(H479*Y502)+(I479*Z502)+(J479*AA502)+(K479*AB502)+(L479*AC502)+(M479*AD502)+(N479*AE502)+(O479*AF502)+(P479*AG502)</f>
        <v>56132073713.924736</v>
      </c>
      <c r="T479" s="2">
        <v>41068</v>
      </c>
      <c r="U479" s="6">
        <v>51591098</v>
      </c>
      <c r="V479" s="6">
        <f t="shared" si="5"/>
        <v>122724929</v>
      </c>
      <c r="W479" s="6">
        <v>47662021</v>
      </c>
      <c r="X479" s="6">
        <v>38984599</v>
      </c>
      <c r="Y479" s="6">
        <v>6475364</v>
      </c>
      <c r="Z479" s="6">
        <v>111698999</v>
      </c>
      <c r="AA479" s="6">
        <v>1561222705</v>
      </c>
      <c r="AB479" s="6">
        <v>844236398</v>
      </c>
      <c r="AC479" s="6">
        <v>356194433</v>
      </c>
      <c r="AD479" s="6">
        <v>44387915</v>
      </c>
      <c r="AE479" s="6">
        <v>125940227</v>
      </c>
      <c r="AF479" s="6">
        <v>508305</v>
      </c>
      <c r="AG479" s="6">
        <v>54788714</v>
      </c>
    </row>
    <row r="480" spans="2:33" ht="15">
      <c r="B480" s="2">
        <v>41036</v>
      </c>
      <c r="C480" s="5">
        <v>3214.22</v>
      </c>
      <c r="D480" s="52">
        <v>63.35</v>
      </c>
      <c r="E480" s="52">
        <v>29.71</v>
      </c>
      <c r="F480" s="52">
        <v>3.709</v>
      </c>
      <c r="G480" s="4">
        <v>13.15</v>
      </c>
      <c r="H480" s="4">
        <v>10.04</v>
      </c>
      <c r="I480" s="4">
        <v>0.18</v>
      </c>
      <c r="J480" s="4">
        <v>16.415</v>
      </c>
      <c r="K480" s="4">
        <v>17.265</v>
      </c>
      <c r="L480" s="4">
        <v>10.59</v>
      </c>
      <c r="M480" s="4">
        <v>33.095</v>
      </c>
      <c r="N480" s="4">
        <v>27.62</v>
      </c>
      <c r="O480" s="4">
        <v>1.54633815</v>
      </c>
      <c r="P480" s="4">
        <v>25.76</v>
      </c>
      <c r="R480" s="173">
        <f>(D480*U503)+(E480*V503)+(F480*W503)+(G480*X503)+(H480*Y503)+(I480*Z503)+(J480*AA503)+(K480*AB503)+(L480*AC503)+(M480*AD503)+(N480*AE503)+(O480*AF503)+(P480*AG503)</f>
        <v>57452843349.222336</v>
      </c>
      <c r="T480" s="2">
        <v>41067</v>
      </c>
      <c r="U480" s="6">
        <v>51591098</v>
      </c>
      <c r="V480" s="6">
        <f t="shared" si="5"/>
        <v>122724929</v>
      </c>
      <c r="W480" s="6">
        <v>47662021</v>
      </c>
      <c r="X480" s="6">
        <v>38984599</v>
      </c>
      <c r="Y480" s="6">
        <v>6475364</v>
      </c>
      <c r="Z480" s="6">
        <v>111698999</v>
      </c>
      <c r="AA480" s="6">
        <v>1561222705</v>
      </c>
      <c r="AB480" s="6">
        <v>844236398</v>
      </c>
      <c r="AC480" s="6">
        <v>356194433</v>
      </c>
      <c r="AD480" s="6">
        <v>44387915</v>
      </c>
      <c r="AE480" s="6">
        <v>125940227</v>
      </c>
      <c r="AF480" s="6">
        <v>508305</v>
      </c>
      <c r="AG480" s="6">
        <v>54788714</v>
      </c>
    </row>
    <row r="481" spans="2:33" ht="15">
      <c r="B481" s="2">
        <v>41033</v>
      </c>
      <c r="C481" s="5">
        <v>3161.97</v>
      </c>
      <c r="D481" s="52">
        <v>63.11</v>
      </c>
      <c r="E481" s="52">
        <v>29.53</v>
      </c>
      <c r="F481" s="52">
        <v>3.48</v>
      </c>
      <c r="G481" s="4">
        <v>13.29</v>
      </c>
      <c r="H481" s="4">
        <v>9.895</v>
      </c>
      <c r="I481" s="4">
        <v>0.18</v>
      </c>
      <c r="J481" s="4">
        <v>16.33</v>
      </c>
      <c r="K481" s="4">
        <v>17.09</v>
      </c>
      <c r="L481" s="4">
        <v>10.405</v>
      </c>
      <c r="M481" s="4">
        <v>32.495</v>
      </c>
      <c r="N481" s="4">
        <v>27.235</v>
      </c>
      <c r="O481" s="4">
        <v>1.564992388</v>
      </c>
      <c r="P481" s="4">
        <v>25.55</v>
      </c>
      <c r="R481" s="173">
        <f>(D481*U504)+(E481*V504)+(F481*W504)+(G481*X504)+(H481*Y504)+(I481*Z504)+(J481*AA504)+(K481*AB504)+(L481*AC504)+(M481*AD504)+(N481*AE504)+(O481*AF504)+(P481*AG504)</f>
        <v>56984806854.68078</v>
      </c>
      <c r="T481" s="2">
        <v>41066</v>
      </c>
      <c r="U481" s="6">
        <v>51591098</v>
      </c>
      <c r="V481" s="6">
        <f t="shared" si="5"/>
        <v>122724929</v>
      </c>
      <c r="W481" s="6">
        <v>47662021</v>
      </c>
      <c r="X481" s="6">
        <v>38984599</v>
      </c>
      <c r="Y481" s="6">
        <v>6475364</v>
      </c>
      <c r="Z481" s="6">
        <v>111698999</v>
      </c>
      <c r="AA481" s="6">
        <v>1561222705</v>
      </c>
      <c r="AB481" s="6">
        <v>844236398</v>
      </c>
      <c r="AC481" s="6">
        <v>356194433</v>
      </c>
      <c r="AD481" s="6">
        <v>44387915</v>
      </c>
      <c r="AE481" s="6">
        <v>125940227</v>
      </c>
      <c r="AF481" s="6">
        <v>508305</v>
      </c>
      <c r="AG481" s="6">
        <v>54788714</v>
      </c>
    </row>
    <row r="482" spans="2:33" ht="15">
      <c r="B482" s="2">
        <v>41032</v>
      </c>
      <c r="C482" s="5">
        <v>3223.36</v>
      </c>
      <c r="D482" s="52">
        <v>64.21</v>
      </c>
      <c r="E482" s="52">
        <v>30.55</v>
      </c>
      <c r="F482" s="52">
        <v>3.507</v>
      </c>
      <c r="G482" s="4">
        <v>13.16</v>
      </c>
      <c r="H482" s="4">
        <v>10.045</v>
      </c>
      <c r="I482" s="4">
        <v>0.18</v>
      </c>
      <c r="J482" s="4">
        <v>16.305</v>
      </c>
      <c r="K482" s="4">
        <v>17.15</v>
      </c>
      <c r="L482" s="4">
        <v>10.285</v>
      </c>
      <c r="M482" s="4">
        <v>34.12</v>
      </c>
      <c r="N482" s="4">
        <v>28.1</v>
      </c>
      <c r="O482" s="4">
        <v>1.6690634</v>
      </c>
      <c r="P482" s="4">
        <v>26.195</v>
      </c>
      <c r="R482" s="173">
        <f>(D482*U505)+(E482*V505)+(F482*W505)+(G482*X505)+(H482*Y505)+(I482*Z505)+(J482*AA505)+(K482*AB505)+(L482*AC505)+(M482*AD505)+(N482*AE505)+(O482*AF505)+(P482*AG505)</f>
        <v>57347282538.14854</v>
      </c>
      <c r="T482" s="2">
        <v>41065</v>
      </c>
      <c r="U482" s="6">
        <v>51591098</v>
      </c>
      <c r="V482" s="6">
        <f t="shared" si="5"/>
        <v>122724929</v>
      </c>
      <c r="W482" s="6">
        <v>47662021</v>
      </c>
      <c r="X482" s="6">
        <v>38984599</v>
      </c>
      <c r="Y482" s="6">
        <v>6475364</v>
      </c>
      <c r="Z482" s="6">
        <v>111698999</v>
      </c>
      <c r="AA482" s="6">
        <v>1561222705</v>
      </c>
      <c r="AB482" s="6">
        <v>844236398</v>
      </c>
      <c r="AC482" s="6">
        <v>356194433</v>
      </c>
      <c r="AD482" s="6">
        <v>44387915</v>
      </c>
      <c r="AE482" s="6">
        <v>125940227</v>
      </c>
      <c r="AF482" s="6">
        <v>508305</v>
      </c>
      <c r="AG482" s="6">
        <v>54788714</v>
      </c>
    </row>
    <row r="483" spans="2:33" ht="15">
      <c r="B483" s="2">
        <v>41031</v>
      </c>
      <c r="C483" s="5">
        <v>3226.33</v>
      </c>
      <c r="D483" s="52">
        <v>64.21</v>
      </c>
      <c r="E483" s="52">
        <v>30.16</v>
      </c>
      <c r="F483" s="52">
        <v>3.492</v>
      </c>
      <c r="G483" s="4">
        <v>12.85</v>
      </c>
      <c r="H483" s="4">
        <v>10.26</v>
      </c>
      <c r="I483" s="4">
        <v>0.19</v>
      </c>
      <c r="J483" s="4">
        <v>15.91</v>
      </c>
      <c r="K483" s="4">
        <v>17.325</v>
      </c>
      <c r="L483" s="4">
        <v>10.24</v>
      </c>
      <c r="M483" s="4">
        <v>33.84</v>
      </c>
      <c r="N483" s="4">
        <v>28</v>
      </c>
      <c r="O483" s="4"/>
      <c r="P483" s="4">
        <v>26.195</v>
      </c>
      <c r="R483" s="173">
        <f>(D483*U506)+(E483*V506)+(F483*W506)+(G483*X506)+(H483*Y506)+(I483*Z506)+(J483*AA506)+(K483*AB506)+(L483*AC506)+(M483*AD506)+(N483*AE506)+(O483*AF506)+(P483*AG506)</f>
        <v>56772498775.701996</v>
      </c>
      <c r="T483" s="2">
        <v>41064</v>
      </c>
      <c r="U483" s="6">
        <v>51591098</v>
      </c>
      <c r="V483" s="6">
        <f t="shared" si="5"/>
        <v>122724929</v>
      </c>
      <c r="W483" s="6">
        <v>47662021</v>
      </c>
      <c r="X483" s="6">
        <v>38984599</v>
      </c>
      <c r="Y483" s="6">
        <v>6475364</v>
      </c>
      <c r="Z483" s="6">
        <v>111698999</v>
      </c>
      <c r="AA483" s="6">
        <v>1561222705</v>
      </c>
      <c r="AB483" s="6">
        <v>844236398</v>
      </c>
      <c r="AC483" s="6">
        <v>356194433</v>
      </c>
      <c r="AD483" s="6">
        <v>44387915</v>
      </c>
      <c r="AE483" s="6">
        <v>125940227</v>
      </c>
      <c r="AF483" s="6">
        <v>508305</v>
      </c>
      <c r="AG483" s="6">
        <v>54788714</v>
      </c>
    </row>
    <row r="484" spans="2:33" ht="15">
      <c r="B484" s="2">
        <v>41029</v>
      </c>
      <c r="C484" s="5">
        <v>3212.8</v>
      </c>
      <c r="D484" s="52">
        <v>63.56</v>
      </c>
      <c r="E484" s="52">
        <v>29.825</v>
      </c>
      <c r="F484" s="52">
        <v>3.625</v>
      </c>
      <c r="G484" s="4">
        <v>13.225</v>
      </c>
      <c r="H484" s="4">
        <v>10.6</v>
      </c>
      <c r="I484" s="4">
        <v>0.19</v>
      </c>
      <c r="J484" s="4">
        <v>15.985</v>
      </c>
      <c r="K484" s="4">
        <v>17.39</v>
      </c>
      <c r="L484" s="4">
        <v>10.335</v>
      </c>
      <c r="M484" s="4">
        <v>34.325</v>
      </c>
      <c r="N484" s="4">
        <v>28</v>
      </c>
      <c r="O484" s="4">
        <v>1.5699013979999998</v>
      </c>
      <c r="P484" s="4">
        <v>26.175</v>
      </c>
      <c r="R484" s="173">
        <f>(D484*U507)+(E484*V507)+(F484*W507)+(G484*X507)+(H484*Y507)+(I484*Z507)+(J484*AA507)+(K484*AB507)+(L484*AC507)+(M484*AD507)+(N484*AE507)+(O484*AF507)+(P484*AG507)</f>
        <v>56945897413.65011</v>
      </c>
      <c r="T484" s="2">
        <v>41061</v>
      </c>
      <c r="U484" s="6">
        <v>51591098</v>
      </c>
      <c r="V484" s="6">
        <f t="shared" si="5"/>
        <v>122724929</v>
      </c>
      <c r="W484" s="6">
        <v>47662021</v>
      </c>
      <c r="X484" s="6">
        <v>38984599</v>
      </c>
      <c r="Y484" s="6">
        <v>6475364</v>
      </c>
      <c r="Z484" s="6">
        <v>111698999</v>
      </c>
      <c r="AA484" s="6">
        <v>1561222705</v>
      </c>
      <c r="AB484" s="6">
        <v>844236398</v>
      </c>
      <c r="AC484" s="6">
        <v>356194433</v>
      </c>
      <c r="AD484" s="6">
        <v>44387915</v>
      </c>
      <c r="AE484" s="6">
        <v>125940227</v>
      </c>
      <c r="AF484" s="6">
        <v>508305</v>
      </c>
      <c r="AG484" s="6">
        <v>54788714</v>
      </c>
    </row>
    <row r="485" spans="2:33" ht="15">
      <c r="B485" s="2">
        <v>41026</v>
      </c>
      <c r="C485" s="5">
        <v>3266.27</v>
      </c>
      <c r="D485" s="52">
        <v>64</v>
      </c>
      <c r="E485" s="52">
        <v>30.455</v>
      </c>
      <c r="F485" s="52">
        <v>3.681</v>
      </c>
      <c r="G485" s="4">
        <v>13.585</v>
      </c>
      <c r="H485" s="4">
        <v>10.65</v>
      </c>
      <c r="I485" s="4">
        <v>0.18</v>
      </c>
      <c r="J485" s="4">
        <v>16.135</v>
      </c>
      <c r="K485" s="4">
        <v>17.715</v>
      </c>
      <c r="L485" s="4">
        <v>10.48</v>
      </c>
      <c r="M485" s="4">
        <v>35.675</v>
      </c>
      <c r="N485" s="4">
        <v>28.525</v>
      </c>
      <c r="O485" s="4">
        <v>1.38924983</v>
      </c>
      <c r="P485" s="4">
        <v>26.415</v>
      </c>
      <c r="R485" s="173">
        <f>(D485*U508)+(E485*V508)+(F485*W508)+(G485*X508)+(H485*Y508)+(I485*Z508)+(J485*AA508)+(K485*AB508)+(L485*AC508)+(M485*AD508)+(N485*AE508)+(O485*AF508)+(P485*AG508)</f>
        <v>57750382269.54085</v>
      </c>
      <c r="T485" s="2">
        <v>41060</v>
      </c>
      <c r="U485" s="6">
        <v>51591098</v>
      </c>
      <c r="V485" s="6">
        <f t="shared" si="5"/>
        <v>122724929</v>
      </c>
      <c r="W485" s="6">
        <v>47662021</v>
      </c>
      <c r="X485" s="6">
        <v>38984599</v>
      </c>
      <c r="Y485" s="6">
        <v>6475364</v>
      </c>
      <c r="Z485" s="6">
        <v>111698999</v>
      </c>
      <c r="AA485" s="6">
        <v>1561222705</v>
      </c>
      <c r="AB485" s="6">
        <v>844236398</v>
      </c>
      <c r="AC485" s="6">
        <v>356194433</v>
      </c>
      <c r="AD485" s="6">
        <v>44387915</v>
      </c>
      <c r="AE485" s="6">
        <v>125940227</v>
      </c>
      <c r="AF485" s="6">
        <v>508305</v>
      </c>
      <c r="AG485" s="6">
        <v>54788714</v>
      </c>
    </row>
    <row r="486" spans="2:33" ht="15">
      <c r="B486" s="2">
        <v>41025</v>
      </c>
      <c r="C486" s="5">
        <v>3229.32</v>
      </c>
      <c r="D486" s="52">
        <v>62.84</v>
      </c>
      <c r="E486" s="52">
        <v>30.285</v>
      </c>
      <c r="F486" s="52">
        <v>3.547</v>
      </c>
      <c r="G486" s="4">
        <v>13.2</v>
      </c>
      <c r="H486" s="4">
        <v>10.4</v>
      </c>
      <c r="I486" s="4">
        <v>0.19</v>
      </c>
      <c r="J486" s="4">
        <v>16.09</v>
      </c>
      <c r="K486" s="4">
        <v>17.67</v>
      </c>
      <c r="L486" s="4">
        <v>10.41</v>
      </c>
      <c r="M486" s="4">
        <v>34.595</v>
      </c>
      <c r="N486" s="4">
        <v>28</v>
      </c>
      <c r="O486" s="4">
        <v>1.469757594</v>
      </c>
      <c r="P486" s="4">
        <v>25.89</v>
      </c>
      <c r="R486" s="173">
        <f>(D486*U509)+(E486*V509)+(F486*W509)+(G486*X509)+(H486*Y509)+(I486*Z509)+(J486*AA509)+(K486*AB509)+(L486*AC509)+(M486*AD509)+(N486*AE509)+(O486*AF509)+(P486*AG509)</f>
        <v>57373304257.88082</v>
      </c>
      <c r="T486" s="2">
        <v>41059</v>
      </c>
      <c r="U486" s="6">
        <v>51591098</v>
      </c>
      <c r="V486" s="6">
        <f t="shared" si="5"/>
        <v>122724929</v>
      </c>
      <c r="W486" s="6">
        <v>47662021</v>
      </c>
      <c r="X486" s="6">
        <v>38984599</v>
      </c>
      <c r="Y486" s="6">
        <v>6475364</v>
      </c>
      <c r="Z486" s="6">
        <v>111698999</v>
      </c>
      <c r="AA486" s="6">
        <v>1561222705</v>
      </c>
      <c r="AB486" s="6">
        <v>844236398</v>
      </c>
      <c r="AC486" s="6">
        <v>356194433</v>
      </c>
      <c r="AD486" s="6">
        <v>44387915</v>
      </c>
      <c r="AE486" s="6">
        <v>125940227</v>
      </c>
      <c r="AF486" s="6">
        <v>508305</v>
      </c>
      <c r="AG486" s="6">
        <v>54788714</v>
      </c>
    </row>
    <row r="487" spans="2:33" ht="15">
      <c r="B487" s="2">
        <v>41024</v>
      </c>
      <c r="C487" s="5">
        <v>3233.46</v>
      </c>
      <c r="D487" s="52">
        <v>62.5</v>
      </c>
      <c r="E487" s="52">
        <v>30.44</v>
      </c>
      <c r="F487" s="52">
        <v>3.65</v>
      </c>
      <c r="G487" s="4">
        <v>13.48</v>
      </c>
      <c r="H487" s="4">
        <v>10.505</v>
      </c>
      <c r="I487" s="4">
        <v>0.2</v>
      </c>
      <c r="J487" s="4">
        <v>16.18</v>
      </c>
      <c r="K487" s="4">
        <v>17.77</v>
      </c>
      <c r="L487" s="4">
        <v>10.475</v>
      </c>
      <c r="M487" s="4">
        <v>35.32</v>
      </c>
      <c r="N487" s="4">
        <v>26.675</v>
      </c>
      <c r="O487" s="4">
        <v>1.40888587</v>
      </c>
      <c r="P487" s="4">
        <v>25.95</v>
      </c>
      <c r="R487" s="173">
        <f>(D487*U510)+(E487*V510)+(F487*W510)+(G487*X510)+(H487*Y510)+(I487*Z510)+(J487*AA510)+(K487*AB510)+(L487*AC510)+(M487*AD510)+(N487*AE510)+(O487*AF510)+(P487*AG510)</f>
        <v>57505752741.28215</v>
      </c>
      <c r="T487" s="2">
        <v>41058</v>
      </c>
      <c r="U487" s="6">
        <v>51591098</v>
      </c>
      <c r="V487" s="6">
        <f t="shared" si="5"/>
        <v>122724929</v>
      </c>
      <c r="W487" s="6">
        <v>47662021</v>
      </c>
      <c r="X487" s="6">
        <v>38984599</v>
      </c>
      <c r="Y487" s="6">
        <v>6475364</v>
      </c>
      <c r="Z487" s="6">
        <v>111698999</v>
      </c>
      <c r="AA487" s="6">
        <v>1561222705</v>
      </c>
      <c r="AB487" s="6">
        <v>844236398</v>
      </c>
      <c r="AC487" s="6">
        <v>356194433</v>
      </c>
      <c r="AD487" s="6">
        <v>44387915</v>
      </c>
      <c r="AE487" s="6">
        <v>125940227</v>
      </c>
      <c r="AF487" s="6">
        <v>508305</v>
      </c>
      <c r="AG487" s="6">
        <v>54788714</v>
      </c>
    </row>
    <row r="488" spans="2:33" ht="15">
      <c r="B488" s="2">
        <v>41023</v>
      </c>
      <c r="C488" s="5">
        <v>3169.32</v>
      </c>
      <c r="D488" s="52">
        <v>60.62</v>
      </c>
      <c r="E488" s="52">
        <v>29.745</v>
      </c>
      <c r="F488" s="52">
        <v>3.36</v>
      </c>
      <c r="G488" s="4">
        <v>13.4</v>
      </c>
      <c r="H488" s="4">
        <v>10.29</v>
      </c>
      <c r="I488" s="4">
        <v>0.18</v>
      </c>
      <c r="J488" s="4">
        <v>15.445</v>
      </c>
      <c r="K488" s="4">
        <v>18.255</v>
      </c>
      <c r="L488" s="4">
        <v>10.235</v>
      </c>
      <c r="M488" s="4">
        <v>34.585</v>
      </c>
      <c r="N488" s="4">
        <v>25.91</v>
      </c>
      <c r="O488" s="4">
        <v>1.347032344</v>
      </c>
      <c r="P488" s="4">
        <v>25.545</v>
      </c>
      <c r="R488" s="173">
        <f>(D488*U511)+(E488*V511)+(F488*W511)+(G488*X511)+(H488*Y511)+(I488*Z511)+(J488*AA511)+(K488*AB511)+(L488*AC511)+(M488*AD511)+(N488*AE511)+(O488*AF511)+(P488*AG511)</f>
        <v>56312136794.28562</v>
      </c>
      <c r="T488" s="2">
        <v>41057</v>
      </c>
      <c r="U488" s="6">
        <v>51591098</v>
      </c>
      <c r="V488" s="6">
        <f t="shared" si="5"/>
        <v>122724929</v>
      </c>
      <c r="W488" s="6">
        <v>47662021</v>
      </c>
      <c r="X488" s="6">
        <v>38984599</v>
      </c>
      <c r="Y488" s="6">
        <v>6475364</v>
      </c>
      <c r="Z488" s="6">
        <v>111698999</v>
      </c>
      <c r="AA488" s="6">
        <v>1561222705</v>
      </c>
      <c r="AB488" s="6">
        <v>844236398</v>
      </c>
      <c r="AC488" s="6">
        <v>356194433</v>
      </c>
      <c r="AD488" s="6">
        <v>44387915</v>
      </c>
      <c r="AE488" s="6">
        <v>125940227</v>
      </c>
      <c r="AF488" s="6">
        <v>508305</v>
      </c>
      <c r="AG488" s="6">
        <v>54788714</v>
      </c>
    </row>
    <row r="489" spans="2:33" ht="15">
      <c r="B489" s="2">
        <v>41022</v>
      </c>
      <c r="C489" s="5">
        <v>3098.37</v>
      </c>
      <c r="D489" s="52">
        <v>60.59</v>
      </c>
      <c r="E489" s="52">
        <v>29.25</v>
      </c>
      <c r="F489" s="52">
        <v>3.289</v>
      </c>
      <c r="G489" s="4">
        <v>13.21</v>
      </c>
      <c r="H489" s="4">
        <v>10.065</v>
      </c>
      <c r="I489" s="4">
        <v>0.18</v>
      </c>
      <c r="J489" s="4">
        <v>15.2</v>
      </c>
      <c r="K489" s="4">
        <v>18.185</v>
      </c>
      <c r="L489" s="4">
        <v>9.86</v>
      </c>
      <c r="M489" s="4">
        <v>33.7</v>
      </c>
      <c r="N489" s="4">
        <v>25</v>
      </c>
      <c r="O489" s="4">
        <v>1.32052369</v>
      </c>
      <c r="P489" s="4">
        <v>25.05</v>
      </c>
      <c r="R489" s="173">
        <f>(D489*U512)+(E489*V512)+(F489*W512)+(G489*X512)+(H489*Y512)+(I489*Z512)+(J489*AA512)+(K489*AB512)+(L489*AC512)+(M489*AD512)+(N489*AE512)+(O489*AF512)+(P489*AG512)</f>
        <v>55483715843.83324</v>
      </c>
      <c r="T489" s="2">
        <v>41054</v>
      </c>
      <c r="U489" s="6">
        <v>51591098</v>
      </c>
      <c r="V489" s="6">
        <f aca="true" t="shared" si="6" ref="V489:V558">502746+122222183</f>
        <v>122724929</v>
      </c>
      <c r="W489" s="6">
        <v>47662021</v>
      </c>
      <c r="X489" s="6">
        <v>38984599</v>
      </c>
      <c r="Y489" s="6">
        <v>6475364</v>
      </c>
      <c r="Z489" s="6">
        <v>111698999</v>
      </c>
      <c r="AA489" s="6">
        <v>1561222705</v>
      </c>
      <c r="AB489" s="6">
        <v>844236398</v>
      </c>
      <c r="AC489" s="6">
        <v>356194433</v>
      </c>
      <c r="AD489" s="6">
        <v>44387915</v>
      </c>
      <c r="AE489" s="6">
        <v>125940227</v>
      </c>
      <c r="AF489" s="6">
        <v>508305</v>
      </c>
      <c r="AG489" s="6">
        <v>54788714</v>
      </c>
    </row>
    <row r="490" spans="2:33" ht="15">
      <c r="B490" s="2">
        <v>41019</v>
      </c>
      <c r="C490" s="5">
        <v>3188.58</v>
      </c>
      <c r="D490" s="52">
        <v>60.96</v>
      </c>
      <c r="E490" s="52">
        <v>30.585</v>
      </c>
      <c r="F490" s="52">
        <v>3.522</v>
      </c>
      <c r="G490" s="4">
        <v>13.36</v>
      </c>
      <c r="H490" s="4">
        <v>10.285</v>
      </c>
      <c r="I490" s="4">
        <v>0.2</v>
      </c>
      <c r="J490" s="4">
        <v>15.225</v>
      </c>
      <c r="K490" s="4">
        <v>18.685</v>
      </c>
      <c r="L490" s="4">
        <v>10.06</v>
      </c>
      <c r="M490" s="4">
        <v>35.495</v>
      </c>
      <c r="N490" s="4">
        <v>25.03</v>
      </c>
      <c r="O490" s="4">
        <v>1.3843408199999998</v>
      </c>
      <c r="P490" s="4">
        <v>25.93</v>
      </c>
      <c r="R490" s="173">
        <f>(D490*U513)+(E490*V513)+(F490*W513)+(G490*X513)+(H490*Y513)+(I490*Z513)+(J490*AA513)+(K490*AB513)+(L490*AC513)+(M490*AD513)+(N490*AE513)+(O490*AF513)+(P490*AG513)</f>
        <v>56334803371.45751</v>
      </c>
      <c r="T490" s="2">
        <v>41053</v>
      </c>
      <c r="U490" s="6">
        <v>51591098</v>
      </c>
      <c r="V490" s="6">
        <f t="shared" si="6"/>
        <v>122724929</v>
      </c>
      <c r="W490" s="6">
        <v>47662021</v>
      </c>
      <c r="X490" s="6">
        <v>38984599</v>
      </c>
      <c r="Y490" s="6">
        <v>6475364</v>
      </c>
      <c r="Z490" s="6">
        <v>111698999</v>
      </c>
      <c r="AA490" s="6">
        <v>1561222705</v>
      </c>
      <c r="AB490" s="6">
        <v>844236398</v>
      </c>
      <c r="AC490" s="6">
        <v>356194433</v>
      </c>
      <c r="AD490" s="6">
        <v>44387915</v>
      </c>
      <c r="AE490" s="6">
        <v>125940227</v>
      </c>
      <c r="AF490" s="6">
        <v>508305</v>
      </c>
      <c r="AG490" s="6">
        <v>54788714</v>
      </c>
    </row>
    <row r="491" spans="2:33" ht="15">
      <c r="B491" s="2">
        <v>41018</v>
      </c>
      <c r="C491" s="5">
        <v>3174.02</v>
      </c>
      <c r="D491" s="52">
        <v>63.48</v>
      </c>
      <c r="E491" s="52">
        <v>30.85</v>
      </c>
      <c r="F491" s="52">
        <v>3.495</v>
      </c>
      <c r="G491" s="4">
        <v>12.85</v>
      </c>
      <c r="H491" s="4">
        <v>10.26</v>
      </c>
      <c r="I491" s="4">
        <v>0.2</v>
      </c>
      <c r="J491" s="4">
        <v>15.31</v>
      </c>
      <c r="K491" s="4">
        <v>18.545</v>
      </c>
      <c r="L491" s="4">
        <v>9.917</v>
      </c>
      <c r="M491" s="4">
        <v>35.795</v>
      </c>
      <c r="N491" s="4">
        <v>25.595</v>
      </c>
      <c r="O491" s="4">
        <v>1.446194346</v>
      </c>
      <c r="P491" s="4">
        <v>26.545</v>
      </c>
      <c r="R491" s="173">
        <f>(D491*U514)+(E491*V514)+(F491*W514)+(G491*X514)+(H491*Y514)+(I491*Z514)+(J491*AA514)+(K491*AB514)+(L491*AC514)+(M491*AD514)+(N491*AE514)+(O491*AF514)+(P491*AG514)</f>
        <v>56562409230.573044</v>
      </c>
      <c r="T491" s="2">
        <v>41052</v>
      </c>
      <c r="U491" s="6">
        <v>51591098</v>
      </c>
      <c r="V491" s="6">
        <f t="shared" si="6"/>
        <v>122724929</v>
      </c>
      <c r="W491" s="6">
        <v>47662021</v>
      </c>
      <c r="X491" s="6">
        <v>38984599</v>
      </c>
      <c r="Y491" s="6">
        <v>6475364</v>
      </c>
      <c r="Z491" s="6">
        <v>111698999</v>
      </c>
      <c r="AA491" s="6">
        <v>1561222705</v>
      </c>
      <c r="AB491" s="6">
        <v>811158130</v>
      </c>
      <c r="AC491" s="6">
        <v>356194433</v>
      </c>
      <c r="AD491" s="6">
        <v>44387915</v>
      </c>
      <c r="AE491" s="6">
        <v>125940227</v>
      </c>
      <c r="AF491" s="6">
        <v>508305</v>
      </c>
      <c r="AG491" s="6">
        <v>54788714</v>
      </c>
    </row>
    <row r="492" spans="2:33" ht="15">
      <c r="B492" s="2">
        <v>41017</v>
      </c>
      <c r="C492" s="5">
        <v>3240.29</v>
      </c>
      <c r="D492" s="52">
        <v>64</v>
      </c>
      <c r="E492" s="52">
        <v>30.64</v>
      </c>
      <c r="F492" s="52">
        <v>3.582</v>
      </c>
      <c r="G492" s="4">
        <v>13.055</v>
      </c>
      <c r="H492" s="4">
        <v>10.425</v>
      </c>
      <c r="I492" s="4">
        <v>0.22</v>
      </c>
      <c r="J492" s="4">
        <v>15.465</v>
      </c>
      <c r="K492" s="4">
        <v>18.82</v>
      </c>
      <c r="L492" s="4">
        <v>10.24</v>
      </c>
      <c r="M492" s="4">
        <v>36.5</v>
      </c>
      <c r="N492" s="4">
        <v>25.695</v>
      </c>
      <c r="O492" s="4">
        <v>1.3568503639999998</v>
      </c>
      <c r="P492" s="4">
        <v>26.81</v>
      </c>
      <c r="R492" s="173">
        <f>(D492*U515)+(E492*V515)+(F492*W515)+(G492*X515)+(H492*Y515)+(I492*Z515)+(J492*AA515)+(K492*AB515)+(L492*AC515)+(M492*AD515)+(N492*AE515)+(O492*AF515)+(P492*AG515)</f>
        <v>57217375124.98126</v>
      </c>
      <c r="T492" s="2">
        <v>41051</v>
      </c>
      <c r="U492" s="6">
        <v>51591098</v>
      </c>
      <c r="V492" s="6">
        <f t="shared" si="6"/>
        <v>122724929</v>
      </c>
      <c r="W492" s="6">
        <v>47662021</v>
      </c>
      <c r="X492" s="6">
        <v>38984599</v>
      </c>
      <c r="Y492" s="6">
        <v>6475364</v>
      </c>
      <c r="Z492" s="6">
        <v>111698999</v>
      </c>
      <c r="AA492" s="6">
        <v>1561222705</v>
      </c>
      <c r="AB492" s="6">
        <v>811158130</v>
      </c>
      <c r="AC492" s="6">
        <v>356194433</v>
      </c>
      <c r="AD492" s="6">
        <v>44387915</v>
      </c>
      <c r="AE492" s="6">
        <v>125940227</v>
      </c>
      <c r="AF492" s="6">
        <v>508305</v>
      </c>
      <c r="AG492" s="6">
        <v>54788714</v>
      </c>
    </row>
    <row r="493" spans="2:33" ht="15">
      <c r="B493" s="2">
        <v>41016</v>
      </c>
      <c r="C493" s="5">
        <v>3292.51</v>
      </c>
      <c r="D493" s="52">
        <v>64.04</v>
      </c>
      <c r="E493" s="52">
        <v>30.965</v>
      </c>
      <c r="F493" s="52">
        <v>3.75</v>
      </c>
      <c r="G493" s="4">
        <v>13.37</v>
      </c>
      <c r="H493" s="4">
        <v>10.655</v>
      </c>
      <c r="I493" s="4">
        <v>0.23</v>
      </c>
      <c r="J493" s="4">
        <v>16.27</v>
      </c>
      <c r="K493" s="4">
        <v>19.055</v>
      </c>
      <c r="L493" s="4">
        <v>10.4</v>
      </c>
      <c r="M493" s="4">
        <v>37.03</v>
      </c>
      <c r="N493" s="4">
        <v>26.35</v>
      </c>
      <c r="O493" s="4">
        <v>1.401031454</v>
      </c>
      <c r="P493" s="4">
        <v>27.1</v>
      </c>
      <c r="R493" s="173">
        <f>(D493*U516)+(E493*V516)+(F493*W516)+(G493*X516)+(H493*Y516)+(I493*Z516)+(J493*AA516)+(K493*AB516)+(L493*AC516)+(M493*AD516)+(N493*AE516)+(O493*AF516)+(P493*AG516)</f>
        <v>58908543238.26822</v>
      </c>
      <c r="T493" s="2">
        <v>41050</v>
      </c>
      <c r="U493" s="6">
        <v>51591098</v>
      </c>
      <c r="V493" s="6">
        <f t="shared" si="6"/>
        <v>122724929</v>
      </c>
      <c r="W493" s="6">
        <v>47662021</v>
      </c>
      <c r="X493" s="6">
        <v>38984599</v>
      </c>
      <c r="Y493" s="6">
        <v>6475364</v>
      </c>
      <c r="Z493" s="6">
        <v>111698999</v>
      </c>
      <c r="AA493" s="6">
        <v>1561222705</v>
      </c>
      <c r="AB493" s="6">
        <v>811158130</v>
      </c>
      <c r="AC493" s="6">
        <v>356194433</v>
      </c>
      <c r="AD493" s="6">
        <v>44387915</v>
      </c>
      <c r="AE493" s="6">
        <v>125940227</v>
      </c>
      <c r="AF493" s="6">
        <v>508305</v>
      </c>
      <c r="AG493" s="6">
        <v>54788714</v>
      </c>
    </row>
    <row r="494" spans="2:33" ht="15">
      <c r="B494" s="2">
        <v>41015</v>
      </c>
      <c r="C494" s="5">
        <v>3205.28</v>
      </c>
      <c r="D494" s="52">
        <v>63.45</v>
      </c>
      <c r="E494" s="52">
        <v>30.67</v>
      </c>
      <c r="F494" s="52">
        <v>3.468</v>
      </c>
      <c r="G494" s="4">
        <v>13.28</v>
      </c>
      <c r="H494" s="4">
        <v>10.255</v>
      </c>
      <c r="I494" s="4">
        <v>0.23</v>
      </c>
      <c r="J494" s="4">
        <v>16.065</v>
      </c>
      <c r="K494" s="4">
        <v>18.475</v>
      </c>
      <c r="L494" s="4">
        <v>10.085</v>
      </c>
      <c r="M494" s="4">
        <v>35.995</v>
      </c>
      <c r="N494" s="4">
        <v>26.08</v>
      </c>
      <c r="O494" s="4">
        <v>1.43343092</v>
      </c>
      <c r="P494" s="4">
        <v>26.205</v>
      </c>
      <c r="R494" s="173">
        <f>(D494*U517)+(E494*V517)+(F494*W517)+(G494*X517)+(H494*Y517)+(I494*Z517)+(J494*AA517)+(K494*AB517)+(L494*AC517)+(M494*AD517)+(N494*AE517)+(O494*AF517)+(P494*AG517)</f>
        <v>57790672787.106804</v>
      </c>
      <c r="T494" s="2">
        <v>41047</v>
      </c>
      <c r="U494" s="6">
        <v>51591098</v>
      </c>
      <c r="V494" s="6">
        <f t="shared" si="6"/>
        <v>122724929</v>
      </c>
      <c r="W494" s="6">
        <v>47662021</v>
      </c>
      <c r="X494" s="6">
        <v>38984599</v>
      </c>
      <c r="Y494" s="6">
        <v>6475364</v>
      </c>
      <c r="Z494" s="6">
        <v>111698999</v>
      </c>
      <c r="AA494" s="6">
        <v>1561222705</v>
      </c>
      <c r="AB494" s="6">
        <v>811158130</v>
      </c>
      <c r="AC494" s="6">
        <v>356194433</v>
      </c>
      <c r="AD494" s="6">
        <v>44387915</v>
      </c>
      <c r="AE494" s="6">
        <v>125940227</v>
      </c>
      <c r="AF494" s="6">
        <v>508305</v>
      </c>
      <c r="AG494" s="6">
        <v>54788714</v>
      </c>
    </row>
    <row r="495" spans="2:33" ht="15">
      <c r="B495" s="2">
        <v>41012</v>
      </c>
      <c r="C495" s="5">
        <v>3189.09</v>
      </c>
      <c r="D495" s="52">
        <v>63.45</v>
      </c>
      <c r="E495" s="52">
        <v>30.22</v>
      </c>
      <c r="F495" s="52">
        <v>3.621</v>
      </c>
      <c r="G495" s="4">
        <v>13.43</v>
      </c>
      <c r="H495" s="4">
        <v>10.63</v>
      </c>
      <c r="I495" s="4">
        <v>0.26</v>
      </c>
      <c r="J495" s="4">
        <v>16.045</v>
      </c>
      <c r="K495" s="4">
        <v>17.96</v>
      </c>
      <c r="L495" s="4">
        <v>10.115</v>
      </c>
      <c r="M495" s="4">
        <v>35.955</v>
      </c>
      <c r="N495" s="4">
        <v>25.93</v>
      </c>
      <c r="O495" s="4">
        <v>1.5424109419999998</v>
      </c>
      <c r="P495" s="4">
        <v>26.435</v>
      </c>
      <c r="R495" s="173">
        <f>(D495*U518)+(E495*V518)+(F495*W518)+(G495*X518)+(H495*Y518)+(I495*Z518)+(J495*AA518)+(K495*AB518)+(L495*AC518)+(M495*AD518)+(N495*AE518)+(O495*AF518)+(P495*AG518)</f>
        <v>57308070970.189865</v>
      </c>
      <c r="T495" s="2">
        <v>41046</v>
      </c>
      <c r="U495" s="6">
        <v>51591098</v>
      </c>
      <c r="V495" s="6">
        <f t="shared" si="6"/>
        <v>122724929</v>
      </c>
      <c r="W495" s="6">
        <v>47662021</v>
      </c>
      <c r="X495" s="6">
        <v>38984599</v>
      </c>
      <c r="Y495" s="6">
        <v>6475364</v>
      </c>
      <c r="Z495" s="6">
        <v>111698999</v>
      </c>
      <c r="AA495" s="6">
        <v>1561222705</v>
      </c>
      <c r="AB495" s="6">
        <v>811158130</v>
      </c>
      <c r="AC495" s="6">
        <v>356194433</v>
      </c>
      <c r="AD495" s="6">
        <v>44387915</v>
      </c>
      <c r="AE495" s="6">
        <v>125940227</v>
      </c>
      <c r="AF495" s="6">
        <v>508305</v>
      </c>
      <c r="AG495" s="6">
        <v>54788714</v>
      </c>
    </row>
    <row r="496" spans="2:33" ht="15">
      <c r="B496" s="2">
        <v>41011</v>
      </c>
      <c r="C496" s="5">
        <v>3269.79</v>
      </c>
      <c r="D496" s="52">
        <v>64.65</v>
      </c>
      <c r="E496" s="52">
        <v>30.9</v>
      </c>
      <c r="F496" s="52">
        <v>3.827</v>
      </c>
      <c r="G496" s="4">
        <v>13.995</v>
      </c>
      <c r="H496" s="4">
        <v>10.975</v>
      </c>
      <c r="I496" s="4">
        <v>0.25</v>
      </c>
      <c r="J496" s="4">
        <v>16.55</v>
      </c>
      <c r="K496" s="4">
        <v>18.36</v>
      </c>
      <c r="L496" s="4">
        <v>10.385</v>
      </c>
      <c r="M496" s="4">
        <v>37.355</v>
      </c>
      <c r="N496" s="4">
        <v>26.765</v>
      </c>
      <c r="O496" s="4">
        <v>1.7210989059999997</v>
      </c>
      <c r="P496" s="4">
        <v>26.995</v>
      </c>
      <c r="R496" s="173">
        <f>(D496*U519)+(E496*V519)+(F496*W519)+(G496*X519)+(H496*Y519)+(I496*Z519)+(J496*AA519)+(K496*AB519)+(L496*AC519)+(M496*AD519)+(N496*AE519)+(O496*AF519)+(P496*AG519)</f>
        <v>58893523818.166405</v>
      </c>
      <c r="T496" s="2">
        <v>41045</v>
      </c>
      <c r="U496" s="6">
        <v>51591098</v>
      </c>
      <c r="V496" s="6">
        <f t="shared" si="6"/>
        <v>122724929</v>
      </c>
      <c r="W496" s="6">
        <v>47662021</v>
      </c>
      <c r="X496" s="6">
        <v>38984599</v>
      </c>
      <c r="Y496" s="6">
        <v>6475364</v>
      </c>
      <c r="Z496" s="6">
        <v>111698999</v>
      </c>
      <c r="AA496" s="6">
        <v>1561222705</v>
      </c>
      <c r="AB496" s="6">
        <v>811158130</v>
      </c>
      <c r="AC496" s="6">
        <v>356194433</v>
      </c>
      <c r="AD496" s="6">
        <v>44387915</v>
      </c>
      <c r="AE496" s="6">
        <v>125940227</v>
      </c>
      <c r="AF496" s="6">
        <v>508305</v>
      </c>
      <c r="AG496" s="6">
        <v>54788714</v>
      </c>
    </row>
    <row r="497" spans="2:33" ht="15">
      <c r="B497" s="2">
        <v>41010</v>
      </c>
      <c r="C497" s="5">
        <v>3237.69</v>
      </c>
      <c r="D497" s="52">
        <v>61.82</v>
      </c>
      <c r="E497" s="52">
        <v>30.035</v>
      </c>
      <c r="F497" s="52">
        <v>3.823</v>
      </c>
      <c r="G497" s="4">
        <v>12.82</v>
      </c>
      <c r="H497" s="4">
        <v>10.895</v>
      </c>
      <c r="I497" s="4">
        <v>0.25</v>
      </c>
      <c r="J497" s="4">
        <v>16.675</v>
      </c>
      <c r="K497" s="4">
        <v>18.43</v>
      </c>
      <c r="L497" s="4">
        <v>10.53</v>
      </c>
      <c r="M497" s="4">
        <v>36.235</v>
      </c>
      <c r="N497" s="4">
        <v>26.44</v>
      </c>
      <c r="O497" s="4">
        <v>1.618991498</v>
      </c>
      <c r="P497" s="4">
        <v>26.695</v>
      </c>
      <c r="R497" s="173">
        <f>(D497*U520)+(E497*V520)+(F497*W520)+(G497*X520)+(H497*Y520)+(I497*Z520)+(J497*AA520)+(K497*AB520)+(L497*AC520)+(M497*AD520)+(N497*AE520)+(O497*AF520)+(P497*AG520)</f>
        <v>58791296911.74139</v>
      </c>
      <c r="T497" s="2">
        <v>41044</v>
      </c>
      <c r="U497" s="6">
        <v>51591098</v>
      </c>
      <c r="V497" s="6">
        <f t="shared" si="6"/>
        <v>122724929</v>
      </c>
      <c r="W497" s="6">
        <v>47662021</v>
      </c>
      <c r="X497" s="6">
        <v>38984599</v>
      </c>
      <c r="Y497" s="6">
        <v>6475364</v>
      </c>
      <c r="Z497" s="6">
        <v>111698999</v>
      </c>
      <c r="AA497" s="6">
        <v>1561222705</v>
      </c>
      <c r="AB497" s="6">
        <v>811158130</v>
      </c>
      <c r="AC497" s="6">
        <v>356194433</v>
      </c>
      <c r="AD497" s="6">
        <v>44387915</v>
      </c>
      <c r="AE497" s="6">
        <v>125940227</v>
      </c>
      <c r="AF497" s="6">
        <v>508305</v>
      </c>
      <c r="AG497" s="6">
        <v>54788714</v>
      </c>
    </row>
    <row r="498" spans="2:33" ht="15">
      <c r="B498" s="2">
        <v>41009</v>
      </c>
      <c r="C498" s="5">
        <v>3217.6</v>
      </c>
      <c r="D498" s="52">
        <v>60.43</v>
      </c>
      <c r="E498" s="52">
        <v>29.725</v>
      </c>
      <c r="F498" s="52">
        <v>3.763</v>
      </c>
      <c r="G498" s="4">
        <v>12.09</v>
      </c>
      <c r="H498" s="4">
        <v>10.775</v>
      </c>
      <c r="I498" s="4">
        <v>0.25</v>
      </c>
      <c r="J498" s="4">
        <v>16.515</v>
      </c>
      <c r="K498" s="4">
        <v>18.22</v>
      </c>
      <c r="L498" s="4">
        <v>10.465</v>
      </c>
      <c r="M498" s="4">
        <v>35.76</v>
      </c>
      <c r="N498" s="4">
        <v>26.285</v>
      </c>
      <c r="O498" s="4">
        <v>1.5011752579999997</v>
      </c>
      <c r="P498" s="4">
        <v>26.255</v>
      </c>
      <c r="R498" s="173">
        <f>(D498*U521)+(E498*V521)+(F498*W521)+(G498*X521)+(H498*Y521)+(I498*Z521)+(J498*AA521)+(K498*AB521)+(L498*AC521)+(M498*AD521)+(N498*AE521)+(O498*AF521)+(P498*AG521)</f>
        <v>58141381641.52252</v>
      </c>
      <c r="T498" s="2">
        <v>41043</v>
      </c>
      <c r="U498" s="6">
        <v>51591098</v>
      </c>
      <c r="V498" s="6">
        <f t="shared" si="6"/>
        <v>122724929</v>
      </c>
      <c r="W498" s="6">
        <v>47662021</v>
      </c>
      <c r="X498" s="6">
        <v>38984599</v>
      </c>
      <c r="Y498" s="6">
        <v>6475364</v>
      </c>
      <c r="Z498" s="6">
        <v>111698999</v>
      </c>
      <c r="AA498" s="6">
        <v>1561222705</v>
      </c>
      <c r="AB498" s="6">
        <v>811158130</v>
      </c>
      <c r="AC498" s="6">
        <v>356194433</v>
      </c>
      <c r="AD498" s="6">
        <v>44387915</v>
      </c>
      <c r="AE498" s="6">
        <v>125940227</v>
      </c>
      <c r="AF498" s="6">
        <v>508305</v>
      </c>
      <c r="AG498" s="6">
        <v>54788714</v>
      </c>
    </row>
    <row r="499" spans="2:33" ht="15">
      <c r="B499" s="2">
        <v>41004</v>
      </c>
      <c r="C499" s="5">
        <v>3319.81</v>
      </c>
      <c r="D499" s="52">
        <v>61.82</v>
      </c>
      <c r="E499" s="52">
        <v>30.685</v>
      </c>
      <c r="F499" s="52">
        <v>3.921</v>
      </c>
      <c r="G499" s="4">
        <v>13.5</v>
      </c>
      <c r="H499" s="4">
        <v>11.075</v>
      </c>
      <c r="I499" s="4">
        <v>0.28</v>
      </c>
      <c r="J499" s="4">
        <v>16.855</v>
      </c>
      <c r="K499" s="4">
        <v>18.605</v>
      </c>
      <c r="L499" s="4">
        <v>10.625</v>
      </c>
      <c r="M499" s="4">
        <v>37.975</v>
      </c>
      <c r="N499" s="4">
        <v>26.855</v>
      </c>
      <c r="O499" s="4">
        <v>1.709317282</v>
      </c>
      <c r="P499" s="4">
        <v>26.945</v>
      </c>
      <c r="R499" s="173">
        <f>(D499*U522)+(E499*V522)+(F499*W522)+(G499*X522)+(H499*Y522)+(I499*Z522)+(J499*AA522)+(K499*AB522)+(L499*AC522)+(M499*AD522)+(N499*AE522)+(O499*AF522)+(P499*AG522)</f>
        <v>59506403538.76003</v>
      </c>
      <c r="T499" s="2">
        <v>41040</v>
      </c>
      <c r="U499" s="6">
        <v>51591098</v>
      </c>
      <c r="V499" s="6">
        <f t="shared" si="6"/>
        <v>122724929</v>
      </c>
      <c r="W499" s="6">
        <v>47662021</v>
      </c>
      <c r="X499" s="6">
        <v>38984599</v>
      </c>
      <c r="Y499" s="6">
        <v>6475364</v>
      </c>
      <c r="Z499" s="6">
        <v>111698999</v>
      </c>
      <c r="AA499" s="6">
        <v>1561222705</v>
      </c>
      <c r="AB499" s="6">
        <v>811158130</v>
      </c>
      <c r="AC499" s="6">
        <v>356194433</v>
      </c>
      <c r="AD499" s="6">
        <v>44387915</v>
      </c>
      <c r="AE499" s="6">
        <v>125940227</v>
      </c>
      <c r="AF499" s="6">
        <v>508305</v>
      </c>
      <c r="AG499" s="6">
        <v>54788714</v>
      </c>
    </row>
    <row r="500" spans="2:33" ht="15">
      <c r="B500" s="2">
        <v>41003</v>
      </c>
      <c r="C500" s="5">
        <v>3313.47</v>
      </c>
      <c r="D500" s="52">
        <v>61.94</v>
      </c>
      <c r="E500" s="52">
        <v>30.37</v>
      </c>
      <c r="F500" s="52">
        <v>3.984</v>
      </c>
      <c r="G500" s="4">
        <v>14.205</v>
      </c>
      <c r="H500" s="4">
        <v>11.035</v>
      </c>
      <c r="I500" s="4">
        <v>0.27</v>
      </c>
      <c r="J500" s="4">
        <v>17.215</v>
      </c>
      <c r="K500" s="4">
        <v>18.6</v>
      </c>
      <c r="L500" s="4">
        <v>10.67</v>
      </c>
      <c r="M500" s="4">
        <v>37.26</v>
      </c>
      <c r="N500" s="4">
        <v>26.935</v>
      </c>
      <c r="O500" s="4">
        <v>1.8506967699999999</v>
      </c>
      <c r="P500" s="4">
        <v>27.1</v>
      </c>
      <c r="R500" s="173">
        <f>(D500*U523)+(E500*V523)+(F500*W523)+(G500*X523)+(H500*Y523)+(I500*Z523)+(J500*AA523)+(K500*AB523)+(L500*AC523)+(M500*AD523)+(N500*AE523)+(O500*AF523)+(P500*AG523)</f>
        <v>60063955384.98268</v>
      </c>
      <c r="T500" s="2">
        <v>41039</v>
      </c>
      <c r="U500" s="6">
        <v>51591098</v>
      </c>
      <c r="V500" s="6">
        <f t="shared" si="6"/>
        <v>122724929</v>
      </c>
      <c r="W500" s="6">
        <v>47662021</v>
      </c>
      <c r="X500" s="6">
        <v>38984599</v>
      </c>
      <c r="Y500" s="6">
        <v>6475364</v>
      </c>
      <c r="Z500" s="6">
        <v>111698999</v>
      </c>
      <c r="AA500" s="6">
        <v>1561222705</v>
      </c>
      <c r="AB500" s="6">
        <v>811158130</v>
      </c>
      <c r="AC500" s="6">
        <v>356194433</v>
      </c>
      <c r="AD500" s="6">
        <v>44387915</v>
      </c>
      <c r="AE500" s="6">
        <v>125940227</v>
      </c>
      <c r="AF500" s="6">
        <v>508305</v>
      </c>
      <c r="AG500" s="6">
        <v>54788714</v>
      </c>
    </row>
    <row r="501" spans="2:33" ht="15">
      <c r="B501" s="2">
        <v>41002</v>
      </c>
      <c r="C501" s="5">
        <v>3406.78</v>
      </c>
      <c r="D501" s="52">
        <v>62.54</v>
      </c>
      <c r="E501" s="52">
        <v>31.17</v>
      </c>
      <c r="F501" s="52">
        <v>4.192</v>
      </c>
      <c r="G501" s="4">
        <v>15.495</v>
      </c>
      <c r="H501" s="4">
        <v>11.54</v>
      </c>
      <c r="I501" s="4">
        <v>0.29</v>
      </c>
      <c r="J501" s="4">
        <v>17.685</v>
      </c>
      <c r="K501" s="4">
        <v>19.05</v>
      </c>
      <c r="L501" s="4">
        <v>10.94</v>
      </c>
      <c r="M501" s="4">
        <v>39</v>
      </c>
      <c r="N501" s="4">
        <v>27.68</v>
      </c>
      <c r="O501" s="4">
        <v>1.971458416</v>
      </c>
      <c r="P501" s="4">
        <v>27.81</v>
      </c>
      <c r="R501" s="173">
        <f>(D501*U524)+(E501*V524)+(F501*W524)+(G501*X524)+(H501*Y524)+(I501*Z524)+(J501*AA524)+(K501*AB524)+(L501*AC524)+(M501*AD524)+(N501*AE524)+(O501*AF524)+(P501*AG524)</f>
        <v>61663765929.34814</v>
      </c>
      <c r="T501" s="2">
        <v>41038</v>
      </c>
      <c r="U501" s="6">
        <v>51591098</v>
      </c>
      <c r="V501" s="6">
        <f t="shared" si="6"/>
        <v>122724929</v>
      </c>
      <c r="W501" s="6">
        <v>47662021</v>
      </c>
      <c r="X501" s="6">
        <v>38984599</v>
      </c>
      <c r="Y501" s="6">
        <v>6475364</v>
      </c>
      <c r="Z501" s="6">
        <v>111698999</v>
      </c>
      <c r="AA501" s="6">
        <v>1561222705</v>
      </c>
      <c r="AB501" s="6">
        <v>811158130</v>
      </c>
      <c r="AC501" s="6">
        <v>356194433</v>
      </c>
      <c r="AD501" s="6">
        <v>44387915</v>
      </c>
      <c r="AE501" s="6">
        <v>125940227</v>
      </c>
      <c r="AF501" s="6">
        <v>508305</v>
      </c>
      <c r="AG501" s="6">
        <v>54788714</v>
      </c>
    </row>
    <row r="502" spans="2:33" ht="15">
      <c r="B502" s="2">
        <v>41001</v>
      </c>
      <c r="C502" s="5">
        <v>3462.91</v>
      </c>
      <c r="D502" s="52">
        <v>61.69</v>
      </c>
      <c r="E502" s="52">
        <v>30.95</v>
      </c>
      <c r="F502" s="52">
        <v>4.21</v>
      </c>
      <c r="G502" s="4">
        <v>16.1</v>
      </c>
      <c r="H502" s="4">
        <v>11.63</v>
      </c>
      <c r="I502" s="4">
        <v>0.29</v>
      </c>
      <c r="J502" s="4">
        <v>17.1</v>
      </c>
      <c r="K502" s="4">
        <v>19.575</v>
      </c>
      <c r="L502" s="4">
        <v>11.185</v>
      </c>
      <c r="M502" s="4">
        <v>39.005</v>
      </c>
      <c r="N502" s="4">
        <v>28.07</v>
      </c>
      <c r="O502" s="4">
        <v>1.9753856239999998</v>
      </c>
      <c r="P502" s="4">
        <v>28.355</v>
      </c>
      <c r="R502" s="173">
        <f>(D502*U525)+(E502*V525)+(F502*W525)+(G502*X525)+(H502*Y525)+(I502*Z525)+(J502*AA525)+(K502*AB525)+(L502*AC525)+(M502*AD525)+(N502*AE525)+(O502*AF525)+(P502*AG525)</f>
        <v>61296949328.81962</v>
      </c>
      <c r="T502" s="2">
        <v>41037</v>
      </c>
      <c r="U502" s="6">
        <v>51591098</v>
      </c>
      <c r="V502" s="6">
        <f t="shared" si="6"/>
        <v>122724929</v>
      </c>
      <c r="W502" s="6">
        <v>47662021</v>
      </c>
      <c r="X502" s="6">
        <v>38984599</v>
      </c>
      <c r="Y502" s="6">
        <v>6475364</v>
      </c>
      <c r="Z502" s="6">
        <v>111698999</v>
      </c>
      <c r="AA502" s="6">
        <v>1561222705</v>
      </c>
      <c r="AB502" s="6">
        <v>811158130</v>
      </c>
      <c r="AC502" s="6">
        <v>356194433</v>
      </c>
      <c r="AD502" s="6">
        <v>44387915</v>
      </c>
      <c r="AE502" s="6">
        <v>125940227</v>
      </c>
      <c r="AF502" s="6">
        <v>508305</v>
      </c>
      <c r="AG502" s="6">
        <v>54788714</v>
      </c>
    </row>
    <row r="503" spans="2:33" ht="15">
      <c r="B503" s="2">
        <v>40998</v>
      </c>
      <c r="C503" s="5">
        <v>3423.81</v>
      </c>
      <c r="D503" s="52">
        <v>61.54</v>
      </c>
      <c r="E503" s="52">
        <v>30.705</v>
      </c>
      <c r="F503" s="52">
        <v>4.26</v>
      </c>
      <c r="G503" s="4">
        <v>16.54</v>
      </c>
      <c r="H503" s="4">
        <v>11.7</v>
      </c>
      <c r="I503" s="4">
        <v>0.29</v>
      </c>
      <c r="J503" s="4">
        <v>17.11</v>
      </c>
      <c r="K503" s="4">
        <v>19.37</v>
      </c>
      <c r="L503" s="4">
        <v>11.105</v>
      </c>
      <c r="M503" s="4">
        <v>39.525</v>
      </c>
      <c r="N503" s="4">
        <v>27.555</v>
      </c>
      <c r="O503" s="4">
        <v>2.016621308</v>
      </c>
      <c r="P503" s="4">
        <v>28.06</v>
      </c>
      <c r="R503" s="173">
        <f>(D503*U526)+(E503*V526)+(F503*W526)+(G503*X526)+(H503*Y526)+(I503*Z526)+(J503*AA526)+(K503*AB526)+(L503*AC526)+(M503*AD526)+(N503*AE526)+(O503*AF526)+(P503*AG526)</f>
        <v>61042037396.08396</v>
      </c>
      <c r="T503" s="2">
        <v>41036</v>
      </c>
      <c r="U503" s="6">
        <v>51591098</v>
      </c>
      <c r="V503" s="6">
        <f t="shared" si="6"/>
        <v>122724929</v>
      </c>
      <c r="W503" s="6">
        <v>47662021</v>
      </c>
      <c r="X503" s="6">
        <v>38984599</v>
      </c>
      <c r="Y503" s="6">
        <v>6475364</v>
      </c>
      <c r="Z503" s="6">
        <v>111698999</v>
      </c>
      <c r="AA503" s="6">
        <v>1561222705</v>
      </c>
      <c r="AB503" s="6">
        <v>811158130</v>
      </c>
      <c r="AC503" s="6">
        <v>356194433</v>
      </c>
      <c r="AD503" s="6">
        <v>44387915</v>
      </c>
      <c r="AE503" s="6">
        <v>125940227</v>
      </c>
      <c r="AF503" s="6">
        <v>508305</v>
      </c>
      <c r="AG503" s="6">
        <v>54788714</v>
      </c>
    </row>
    <row r="504" spans="2:33" ht="15">
      <c r="B504" s="2">
        <v>40997</v>
      </c>
      <c r="C504" s="5">
        <v>3381.12</v>
      </c>
      <c r="D504" s="52">
        <v>60.29</v>
      </c>
      <c r="E504" s="52">
        <v>30.325</v>
      </c>
      <c r="F504" s="52">
        <v>4.221</v>
      </c>
      <c r="G504" s="4">
        <v>17.51</v>
      </c>
      <c r="H504" s="4">
        <v>11.565</v>
      </c>
      <c r="I504" s="4">
        <v>0.29</v>
      </c>
      <c r="J504" s="4">
        <v>17.12</v>
      </c>
      <c r="K504" s="4">
        <v>19.16</v>
      </c>
      <c r="L504" s="4">
        <v>11.04</v>
      </c>
      <c r="M504" s="4">
        <v>38.79</v>
      </c>
      <c r="N504" s="4">
        <v>27</v>
      </c>
      <c r="O504" s="4">
        <v>1.9842218419999997</v>
      </c>
      <c r="P504" s="4">
        <v>27.74</v>
      </c>
      <c r="R504" s="173">
        <f>(D504*U527)+(E504*V527)+(F504*W527)+(G504*X527)+(H504*Y527)+(I504*Z527)+(J504*AA527)+(K504*AB527)+(L504*AC527)+(M504*AD527)+(N504*AE527)+(O504*AF527)+(P504*AG527)</f>
        <v>60668044837.222404</v>
      </c>
      <c r="T504" s="2">
        <v>41033</v>
      </c>
      <c r="U504" s="6">
        <v>51591098</v>
      </c>
      <c r="V504" s="6">
        <f t="shared" si="6"/>
        <v>122724929</v>
      </c>
      <c r="W504" s="6">
        <v>47662021</v>
      </c>
      <c r="X504" s="6">
        <v>38984599</v>
      </c>
      <c r="Y504" s="6">
        <v>6475364</v>
      </c>
      <c r="Z504" s="6">
        <v>111698999</v>
      </c>
      <c r="AA504" s="6">
        <v>1561222705</v>
      </c>
      <c r="AB504" s="6">
        <v>811158130</v>
      </c>
      <c r="AC504" s="6">
        <v>356194433</v>
      </c>
      <c r="AD504" s="6">
        <v>44387915</v>
      </c>
      <c r="AE504" s="6">
        <v>125940227</v>
      </c>
      <c r="AF504" s="6">
        <v>508305</v>
      </c>
      <c r="AG504" s="6">
        <v>54788714</v>
      </c>
    </row>
    <row r="505" spans="2:33" ht="15">
      <c r="B505" s="2">
        <v>40996</v>
      </c>
      <c r="C505" s="5">
        <v>3430.15</v>
      </c>
      <c r="D505" s="52">
        <v>61.45</v>
      </c>
      <c r="E505" s="52">
        <v>30.695</v>
      </c>
      <c r="F505" s="52">
        <v>4.294</v>
      </c>
      <c r="G505" s="4">
        <v>17.585</v>
      </c>
      <c r="H505" s="4">
        <v>11.835</v>
      </c>
      <c r="I505" s="4">
        <v>0.29</v>
      </c>
      <c r="J505" s="4">
        <v>17.42</v>
      </c>
      <c r="K505" s="4">
        <v>19.445</v>
      </c>
      <c r="L505" s="4">
        <v>11.25</v>
      </c>
      <c r="M505" s="4">
        <v>39.92</v>
      </c>
      <c r="N505" s="4">
        <v>27.125</v>
      </c>
      <c r="O505" s="4">
        <v>2.0234939219999997</v>
      </c>
      <c r="P505" s="4">
        <v>28.05</v>
      </c>
      <c r="R505" s="173">
        <f>(D505*U528)+(E505*V528)+(F505*W528)+(G505*X528)+(H505*Y528)+(I505*Z528)+(J505*AA528)+(K505*AB528)+(L505*AC528)+(M505*AD528)+(N505*AE528)+(O505*AF528)+(P505*AG528)</f>
        <v>61638695555.62903</v>
      </c>
      <c r="T505" s="2">
        <v>41032</v>
      </c>
      <c r="U505" s="6">
        <v>51591098</v>
      </c>
      <c r="V505" s="6">
        <f t="shared" si="6"/>
        <v>122724929</v>
      </c>
      <c r="W505" s="6">
        <v>47662021</v>
      </c>
      <c r="X505" s="6">
        <v>38984599</v>
      </c>
      <c r="Y505" s="6">
        <v>6475364</v>
      </c>
      <c r="Z505" s="6">
        <v>111698999</v>
      </c>
      <c r="AA505" s="6">
        <v>1561222705</v>
      </c>
      <c r="AB505" s="6">
        <v>811158130</v>
      </c>
      <c r="AC505" s="6">
        <v>356194433</v>
      </c>
      <c r="AD505" s="6">
        <v>44387915</v>
      </c>
      <c r="AE505" s="6">
        <v>125940227</v>
      </c>
      <c r="AF505" s="6">
        <v>508305</v>
      </c>
      <c r="AG505" s="6">
        <v>54788714</v>
      </c>
    </row>
    <row r="506" spans="2:33" ht="15">
      <c r="B506" s="2">
        <v>40995</v>
      </c>
      <c r="C506" s="5">
        <v>3469.59</v>
      </c>
      <c r="D506" s="52">
        <v>61.89</v>
      </c>
      <c r="E506" s="52">
        <v>30.8</v>
      </c>
      <c r="F506" s="52">
        <v>4.358</v>
      </c>
      <c r="G506" s="4">
        <v>18.2</v>
      </c>
      <c r="H506" s="4">
        <v>11.97</v>
      </c>
      <c r="I506" s="4">
        <v>0.29</v>
      </c>
      <c r="J506" s="4">
        <v>17.96</v>
      </c>
      <c r="K506" s="4">
        <v>19.6</v>
      </c>
      <c r="L506" s="4">
        <v>11.36</v>
      </c>
      <c r="M506" s="4">
        <v>40.505</v>
      </c>
      <c r="N506" s="4">
        <v>27.17</v>
      </c>
      <c r="O506" s="4">
        <v>2.085347448</v>
      </c>
      <c r="P506" s="4">
        <v>28.21</v>
      </c>
      <c r="R506" s="173">
        <f>(D506*U529)+(E506*V529)+(F506*W529)+(G506*X529)+(H506*Y529)+(I506*Z529)+(J506*AA529)+(K506*AB529)+(L506*AC529)+(M506*AD529)+(N506*AE529)+(O506*AF529)+(P506*AG529)</f>
        <v>62750578071.62156</v>
      </c>
      <c r="T506" s="2">
        <v>41031</v>
      </c>
      <c r="U506" s="6">
        <v>51591098</v>
      </c>
      <c r="V506" s="6">
        <f t="shared" si="6"/>
        <v>122724929</v>
      </c>
      <c r="W506" s="6">
        <v>47662021</v>
      </c>
      <c r="X506" s="6">
        <v>38984599</v>
      </c>
      <c r="Y506" s="6">
        <v>6475364</v>
      </c>
      <c r="Z506" s="6">
        <v>111698999</v>
      </c>
      <c r="AA506" s="6">
        <v>1561222705</v>
      </c>
      <c r="AB506" s="6">
        <v>811158130</v>
      </c>
      <c r="AC506" s="6">
        <v>356194433</v>
      </c>
      <c r="AD506" s="6">
        <v>44387915</v>
      </c>
      <c r="AE506" s="6">
        <v>125940227</v>
      </c>
      <c r="AF506" s="6">
        <v>508305</v>
      </c>
      <c r="AG506" s="6">
        <v>54788714</v>
      </c>
    </row>
    <row r="507" spans="2:33" ht="15">
      <c r="B507" s="2">
        <v>40994</v>
      </c>
      <c r="C507" s="5">
        <v>3501.98</v>
      </c>
      <c r="D507" s="52">
        <v>61.93</v>
      </c>
      <c r="E507" s="52">
        <v>30.855</v>
      </c>
      <c r="F507" s="52">
        <v>4.405</v>
      </c>
      <c r="G507" s="4">
        <v>19.005</v>
      </c>
      <c r="H507" s="4">
        <v>12.095</v>
      </c>
      <c r="I507" s="4">
        <v>0.3</v>
      </c>
      <c r="J507" s="4">
        <v>17.935</v>
      </c>
      <c r="K507" s="4">
        <v>19.67</v>
      </c>
      <c r="L507" s="4">
        <v>11.505</v>
      </c>
      <c r="M507" s="4">
        <v>40.895</v>
      </c>
      <c r="N507" s="4">
        <v>27.185</v>
      </c>
      <c r="O507" s="4">
        <v>2.05196618</v>
      </c>
      <c r="P507" s="4">
        <v>28.265</v>
      </c>
      <c r="R507" s="173">
        <f>(D507*U530)+(E507*V530)+(F507*W530)+(G507*X530)+(H507*Y530)+(I507*Z530)+(J507*AA530)+(K507*AB530)+(L507*AC530)+(M507*AD530)+(N507*AE530)+(O507*AF530)+(P507*AG530)</f>
        <v>62886531223.669136</v>
      </c>
      <c r="T507" s="2">
        <v>41029</v>
      </c>
      <c r="U507" s="6">
        <v>51591098</v>
      </c>
      <c r="V507" s="6">
        <f t="shared" si="6"/>
        <v>122724929</v>
      </c>
      <c r="W507" s="6">
        <v>47662021</v>
      </c>
      <c r="X507" s="6">
        <v>38984599</v>
      </c>
      <c r="Y507" s="6">
        <v>6475364</v>
      </c>
      <c r="Z507" s="6">
        <v>111698999</v>
      </c>
      <c r="AA507" s="6">
        <v>1561222705</v>
      </c>
      <c r="AB507" s="6">
        <v>811158130</v>
      </c>
      <c r="AC507" s="6">
        <v>356194433</v>
      </c>
      <c r="AD507" s="6">
        <v>44387915</v>
      </c>
      <c r="AE507" s="6">
        <v>125940227</v>
      </c>
      <c r="AF507" s="6">
        <v>508305</v>
      </c>
      <c r="AG507" s="6">
        <v>54788714</v>
      </c>
    </row>
    <row r="508" spans="2:33" ht="15">
      <c r="B508" s="2">
        <v>40991</v>
      </c>
      <c r="C508" s="5">
        <v>3476.18</v>
      </c>
      <c r="D508" s="52">
        <v>61.05</v>
      </c>
      <c r="E508" s="52">
        <v>30.46</v>
      </c>
      <c r="F508" s="52">
        <v>4.385</v>
      </c>
      <c r="G508" s="4">
        <v>19.275</v>
      </c>
      <c r="H508" s="4">
        <v>12.045</v>
      </c>
      <c r="I508" s="4">
        <v>0.29</v>
      </c>
      <c r="J508" s="4">
        <v>17.955</v>
      </c>
      <c r="K508" s="4">
        <v>19.535</v>
      </c>
      <c r="L508" s="4">
        <v>11.49</v>
      </c>
      <c r="M508" s="4">
        <v>40.3</v>
      </c>
      <c r="N508" s="4">
        <v>27</v>
      </c>
      <c r="O508" s="4">
        <v>2.062766002</v>
      </c>
      <c r="P508" s="4">
        <v>28.14</v>
      </c>
      <c r="R508" s="173">
        <f>(D508*U531)+(E508*V531)+(F508*W531)+(G508*X531)+(H508*Y531)+(I508*Z531)+(J508*AA531)+(K508*AB531)+(L508*AC531)+(M508*AD531)+(N508*AE531)+(O508*AF531)+(P508*AG531)</f>
        <v>62660611014.52264</v>
      </c>
      <c r="T508" s="2">
        <v>41026</v>
      </c>
      <c r="U508" s="6">
        <v>51591098</v>
      </c>
      <c r="V508" s="6">
        <f t="shared" si="6"/>
        <v>122724929</v>
      </c>
      <c r="W508" s="6">
        <v>47662021</v>
      </c>
      <c r="X508" s="6">
        <v>38984599</v>
      </c>
      <c r="Y508" s="6">
        <v>6475364</v>
      </c>
      <c r="Z508" s="6">
        <v>111698999</v>
      </c>
      <c r="AA508" s="6">
        <v>1561222705</v>
      </c>
      <c r="AB508" s="6">
        <v>811158130</v>
      </c>
      <c r="AC508" s="6">
        <v>356194433</v>
      </c>
      <c r="AD508" s="6">
        <v>44387915</v>
      </c>
      <c r="AE508" s="6">
        <v>125940227</v>
      </c>
      <c r="AF508" s="6">
        <v>508305</v>
      </c>
      <c r="AG508" s="6">
        <v>54788714</v>
      </c>
    </row>
    <row r="509" spans="2:33" ht="15">
      <c r="B509" s="2">
        <v>40990</v>
      </c>
      <c r="C509" s="5">
        <v>3472.46</v>
      </c>
      <c r="D509" s="52">
        <v>60.45</v>
      </c>
      <c r="E509" s="52">
        <v>30.24</v>
      </c>
      <c r="F509" s="52">
        <v>4.354</v>
      </c>
      <c r="G509" s="4">
        <v>19.415</v>
      </c>
      <c r="H509" s="4">
        <v>11.96</v>
      </c>
      <c r="I509" s="4">
        <v>0.27</v>
      </c>
      <c r="J509" s="4">
        <v>18.01</v>
      </c>
      <c r="K509" s="4">
        <v>19.625</v>
      </c>
      <c r="L509" s="4">
        <v>11.51</v>
      </c>
      <c r="M509" s="4">
        <v>39.335</v>
      </c>
      <c r="N509" s="4">
        <v>26.575</v>
      </c>
      <c r="O509" s="4">
        <v>2.075529428</v>
      </c>
      <c r="P509" s="4">
        <v>27.895</v>
      </c>
      <c r="R509" s="173">
        <f>(D509*U532)+(E509*V532)+(F509*W532)+(G509*X532)+(H509*Y532)+(I509*Z532)+(J509*AA532)+(K509*AB532)+(L509*AC532)+(M509*AD532)+(N509*AE532)+(O509*AF532)+(P509*AG532)</f>
        <v>62660075783.1069</v>
      </c>
      <c r="T509" s="2">
        <v>41025</v>
      </c>
      <c r="U509" s="6">
        <v>51591098</v>
      </c>
      <c r="V509" s="6">
        <f t="shared" si="6"/>
        <v>122724929</v>
      </c>
      <c r="W509" s="6">
        <v>47662021</v>
      </c>
      <c r="X509" s="6">
        <v>38984599</v>
      </c>
      <c r="Y509" s="6">
        <v>6475364</v>
      </c>
      <c r="Z509" s="6">
        <v>111698999</v>
      </c>
      <c r="AA509" s="6">
        <v>1561222705</v>
      </c>
      <c r="AB509" s="6">
        <v>811158130</v>
      </c>
      <c r="AC509" s="6">
        <v>356194433</v>
      </c>
      <c r="AD509" s="6">
        <v>44387915</v>
      </c>
      <c r="AE509" s="6">
        <v>125940227</v>
      </c>
      <c r="AF509" s="6">
        <v>508305</v>
      </c>
      <c r="AG509" s="6">
        <v>54788714</v>
      </c>
    </row>
    <row r="510" spans="2:33" ht="15">
      <c r="B510" s="2">
        <v>40989</v>
      </c>
      <c r="C510" s="5">
        <v>3527.37</v>
      </c>
      <c r="D510" s="52">
        <v>60.67</v>
      </c>
      <c r="E510" s="52">
        <v>30.755</v>
      </c>
      <c r="F510" s="52">
        <v>4.539</v>
      </c>
      <c r="G510" s="4">
        <v>20.035</v>
      </c>
      <c r="H510" s="4">
        <v>12.32</v>
      </c>
      <c r="I510" s="4">
        <v>0.28</v>
      </c>
      <c r="J510" s="4">
        <v>18.415</v>
      </c>
      <c r="K510" s="4">
        <v>19.895</v>
      </c>
      <c r="L510" s="4">
        <v>11.605</v>
      </c>
      <c r="M510" s="4">
        <v>40.7</v>
      </c>
      <c r="N510" s="4">
        <v>27.095</v>
      </c>
      <c r="O510" s="4">
        <v>2.131492142</v>
      </c>
      <c r="P510" s="4">
        <v>28.405</v>
      </c>
      <c r="R510" s="173">
        <f>(D510*U533)+(E510*V533)+(F510*W533)+(G510*X533)+(H510*Y533)+(I510*Z533)+(J510*AA533)+(K510*AB533)+(L510*AC533)+(M510*AD533)+(N510*AE533)+(O510*AF533)+(P510*AG533)</f>
        <v>63810241055.49424</v>
      </c>
      <c r="T510" s="2">
        <v>41024</v>
      </c>
      <c r="U510" s="6">
        <v>51591098</v>
      </c>
      <c r="V510" s="6">
        <f t="shared" si="6"/>
        <v>122724929</v>
      </c>
      <c r="W510" s="6">
        <v>47662021</v>
      </c>
      <c r="X510" s="6">
        <v>38984599</v>
      </c>
      <c r="Y510" s="6">
        <v>6475364</v>
      </c>
      <c r="Z510" s="6">
        <v>111698999</v>
      </c>
      <c r="AA510" s="6">
        <v>1561222705</v>
      </c>
      <c r="AB510" s="6">
        <v>811158130</v>
      </c>
      <c r="AC510" s="6">
        <v>356194433</v>
      </c>
      <c r="AD510" s="6">
        <v>44387915</v>
      </c>
      <c r="AE510" s="6">
        <v>125940227</v>
      </c>
      <c r="AF510" s="6">
        <v>508305</v>
      </c>
      <c r="AG510" s="6">
        <v>54788714</v>
      </c>
    </row>
    <row r="511" spans="2:33" ht="15">
      <c r="B511" s="2">
        <v>40988</v>
      </c>
      <c r="C511" s="5">
        <v>3530.83</v>
      </c>
      <c r="D511" s="52">
        <v>60.7</v>
      </c>
      <c r="E511" s="52">
        <v>30.44</v>
      </c>
      <c r="F511" s="52">
        <v>4.562</v>
      </c>
      <c r="G511" s="4">
        <v>20.24</v>
      </c>
      <c r="H511" s="4">
        <v>12.6</v>
      </c>
      <c r="I511" s="4">
        <v>0.29</v>
      </c>
      <c r="J511" s="4">
        <v>18.71</v>
      </c>
      <c r="K511" s="4">
        <v>19.905</v>
      </c>
      <c r="L511" s="4">
        <v>11.615</v>
      </c>
      <c r="M511" s="4">
        <v>40.155</v>
      </c>
      <c r="N511" s="4">
        <v>26.95</v>
      </c>
      <c r="O511" s="4">
        <v>2.180582242</v>
      </c>
      <c r="P511" s="4">
        <v>28.63</v>
      </c>
      <c r="R511" s="173">
        <f>(D511*U534)+(E511*V534)+(F511*W534)+(G511*X534)+(H511*Y534)+(I511*Z534)+(J511*AA534)+(K511*AB534)+(L511*AC534)+(M511*AD534)+(N511*AE534)+(O511*AF534)+(P511*AG534)</f>
        <v>64227280047.16452</v>
      </c>
      <c r="T511" s="2">
        <v>41023</v>
      </c>
      <c r="U511" s="6">
        <v>51591098</v>
      </c>
      <c r="V511" s="6">
        <f t="shared" si="6"/>
        <v>122724929</v>
      </c>
      <c r="W511" s="6">
        <v>47662021</v>
      </c>
      <c r="X511" s="6">
        <v>38984599</v>
      </c>
      <c r="Y511" s="6">
        <v>6475364</v>
      </c>
      <c r="Z511" s="6">
        <v>111698999</v>
      </c>
      <c r="AA511" s="6">
        <v>1561222705</v>
      </c>
      <c r="AB511" s="6">
        <v>811158130</v>
      </c>
      <c r="AC511" s="6">
        <v>356194433</v>
      </c>
      <c r="AD511" s="6">
        <v>44387915</v>
      </c>
      <c r="AE511" s="6">
        <v>125940227</v>
      </c>
      <c r="AF511" s="6">
        <v>508305</v>
      </c>
      <c r="AG511" s="6">
        <v>54788714</v>
      </c>
    </row>
    <row r="512" spans="2:33" ht="15">
      <c r="B512" s="2">
        <v>40987</v>
      </c>
      <c r="C512" s="5">
        <v>3577.88</v>
      </c>
      <c r="D512" s="52">
        <v>61.24</v>
      </c>
      <c r="E512" s="52">
        <v>30.325</v>
      </c>
      <c r="F512" s="52">
        <v>4.595</v>
      </c>
      <c r="G512" s="4">
        <v>20.6</v>
      </c>
      <c r="H512" s="4">
        <v>12.77</v>
      </c>
      <c r="I512" s="4">
        <v>0.29</v>
      </c>
      <c r="J512" s="4">
        <v>18.87</v>
      </c>
      <c r="K512" s="4">
        <v>19.97</v>
      </c>
      <c r="L512" s="4">
        <v>11.44</v>
      </c>
      <c r="M512" s="4">
        <v>41.555</v>
      </c>
      <c r="N512" s="4">
        <v>27.31</v>
      </c>
      <c r="O512" s="4">
        <v>2.22869054</v>
      </c>
      <c r="P512" s="4">
        <v>28.365</v>
      </c>
      <c r="R512" s="173">
        <f>(D512*U535)+(E512*V535)+(F512*W535)+(G512*X535)+(H512*Y535)+(I512*Z535)+(J512*AA535)+(K512*AB535)+(L512*AC535)+(M512*AD535)+(N512*AE535)+(O512*AF535)+(P512*AG535)</f>
        <v>64590904378.93494</v>
      </c>
      <c r="T512" s="2">
        <v>41022</v>
      </c>
      <c r="U512" s="6">
        <v>51591098</v>
      </c>
      <c r="V512" s="6">
        <f t="shared" si="6"/>
        <v>122724929</v>
      </c>
      <c r="W512" s="6">
        <v>47662021</v>
      </c>
      <c r="X512" s="6">
        <v>38984599</v>
      </c>
      <c r="Y512" s="6">
        <v>6475364</v>
      </c>
      <c r="Z512" s="6">
        <v>111698999</v>
      </c>
      <c r="AA512" s="6">
        <v>1561222705</v>
      </c>
      <c r="AB512" s="6">
        <v>811158130</v>
      </c>
      <c r="AC512" s="6">
        <v>356194433</v>
      </c>
      <c r="AD512" s="6">
        <v>44387915</v>
      </c>
      <c r="AE512" s="6">
        <v>125940227</v>
      </c>
      <c r="AF512" s="6">
        <v>508305</v>
      </c>
      <c r="AG512" s="6">
        <v>54788714</v>
      </c>
    </row>
    <row r="513" spans="2:33" ht="15">
      <c r="B513" s="2">
        <v>40984</v>
      </c>
      <c r="C513" s="5">
        <v>3594.83</v>
      </c>
      <c r="D513" s="52">
        <v>61</v>
      </c>
      <c r="E513" s="52">
        <v>31.1</v>
      </c>
      <c r="F513" s="52">
        <v>4.503</v>
      </c>
      <c r="G513" s="4">
        <v>20.005</v>
      </c>
      <c r="H513" s="4">
        <v>12.375</v>
      </c>
      <c r="I513" s="4">
        <v>0.305</v>
      </c>
      <c r="J513" s="4">
        <v>18.755</v>
      </c>
      <c r="K513" s="4">
        <v>20.005</v>
      </c>
      <c r="L513" s="4">
        <v>11.33</v>
      </c>
      <c r="M513" s="4">
        <v>41.99</v>
      </c>
      <c r="N513" s="4">
        <v>27.4</v>
      </c>
      <c r="O513" s="4">
        <v>2.1982546779999996</v>
      </c>
      <c r="P513" s="4">
        <v>28.705</v>
      </c>
      <c r="R513" s="173">
        <f>(D513*U536)+(E513*V536)+(F513*W536)+(G513*X536)+(H513*Y536)+(I513*Z536)+(J513*AA536)+(K513*AB536)+(L513*AC536)+(M513*AD536)+(N513*AE536)+(O513*AF536)+(P513*AG536)</f>
        <v>64504105661.5411</v>
      </c>
      <c r="T513" s="2">
        <v>41019</v>
      </c>
      <c r="U513" s="6">
        <v>51591098</v>
      </c>
      <c r="V513" s="6">
        <f t="shared" si="6"/>
        <v>122724929</v>
      </c>
      <c r="W513" s="6">
        <v>47662021</v>
      </c>
      <c r="X513" s="6">
        <v>38984599</v>
      </c>
      <c r="Y513" s="6">
        <v>6475364</v>
      </c>
      <c r="Z513" s="6">
        <v>111698999</v>
      </c>
      <c r="AA513" s="6">
        <v>1561222705</v>
      </c>
      <c r="AB513" s="6">
        <v>811158130</v>
      </c>
      <c r="AC513" s="6">
        <v>356194433</v>
      </c>
      <c r="AD513" s="6">
        <v>44387915</v>
      </c>
      <c r="AE513" s="6">
        <v>125940227</v>
      </c>
      <c r="AF513" s="6">
        <v>508305</v>
      </c>
      <c r="AG513" s="6">
        <v>54788714</v>
      </c>
    </row>
    <row r="514" spans="2:33" ht="15">
      <c r="B514" s="2">
        <v>40983</v>
      </c>
      <c r="C514" s="5">
        <v>3580.21</v>
      </c>
      <c r="D514" s="52">
        <v>60.5</v>
      </c>
      <c r="E514" s="52">
        <v>30.815</v>
      </c>
      <c r="F514" s="52">
        <v>4.466</v>
      </c>
      <c r="G514" s="4">
        <v>20.08</v>
      </c>
      <c r="H514" s="4">
        <v>12.22</v>
      </c>
      <c r="I514" s="4">
        <v>0.302</v>
      </c>
      <c r="J514" s="4">
        <v>18.415</v>
      </c>
      <c r="K514" s="4">
        <v>20.06</v>
      </c>
      <c r="L514" s="4">
        <v>11.26</v>
      </c>
      <c r="M514" s="4">
        <v>42.385</v>
      </c>
      <c r="N514" s="4">
        <v>26.375</v>
      </c>
      <c r="O514" s="4">
        <v>2.2090544999999997</v>
      </c>
      <c r="P514" s="4">
        <v>28.535</v>
      </c>
      <c r="R514" s="173">
        <f>(D514*U537)+(E514*V537)+(F514*W537)+(G514*X537)+(H514*Y537)+(I514*Z537)+(J514*AA537)+(K514*AB537)+(L514*AC537)+(M514*AD537)+(N514*AE537)+(O514*AF537)+(P514*AG537)</f>
        <v>63811159274.20962</v>
      </c>
      <c r="T514" s="2">
        <v>41018</v>
      </c>
      <c r="U514" s="6">
        <v>51591098</v>
      </c>
      <c r="V514" s="6">
        <f t="shared" si="6"/>
        <v>122724929</v>
      </c>
      <c r="W514" s="6">
        <v>47662021</v>
      </c>
      <c r="X514" s="6">
        <v>38984599</v>
      </c>
      <c r="Y514" s="6">
        <v>6475364</v>
      </c>
      <c r="Z514" s="6">
        <v>111698999</v>
      </c>
      <c r="AA514" s="6">
        <v>1561222705</v>
      </c>
      <c r="AB514" s="6">
        <v>811158130</v>
      </c>
      <c r="AC514" s="6">
        <v>356194433</v>
      </c>
      <c r="AD514" s="6">
        <v>44387915</v>
      </c>
      <c r="AE514" s="6">
        <v>125940227</v>
      </c>
      <c r="AF514" s="6">
        <v>508305</v>
      </c>
      <c r="AG514" s="6">
        <v>54788714</v>
      </c>
    </row>
    <row r="515" spans="2:33" ht="15">
      <c r="B515" s="2">
        <v>40982</v>
      </c>
      <c r="C515" s="5">
        <v>3564.51</v>
      </c>
      <c r="D515" s="52">
        <v>60.73</v>
      </c>
      <c r="E515" s="52">
        <v>30.555</v>
      </c>
      <c r="F515" s="52">
        <v>4.45</v>
      </c>
      <c r="G515" s="4">
        <v>20.535</v>
      </c>
      <c r="H515" s="4">
        <v>12.1</v>
      </c>
      <c r="I515" s="4">
        <v>0.3</v>
      </c>
      <c r="J515" s="4">
        <v>18.58</v>
      </c>
      <c r="K515" s="4">
        <v>20</v>
      </c>
      <c r="L515" s="4">
        <v>11.28</v>
      </c>
      <c r="M515" s="4">
        <v>43.015</v>
      </c>
      <c r="N515" s="4">
        <v>26.245</v>
      </c>
      <c r="O515" s="4">
        <v>2.2139635099999997</v>
      </c>
      <c r="P515" s="4">
        <v>28.515</v>
      </c>
      <c r="R515" s="173">
        <f>(D515*U538)+(E515*V538)+(F515*W538)+(G515*X538)+(H515*Y538)+(I515*Z538)+(J515*AA538)+(K515*AB538)+(L515*AC538)+(M515*AD538)+(N515*AE538)+(O515*AF538)+(P515*AG538)</f>
        <v>64033648426.41194</v>
      </c>
      <c r="T515" s="2">
        <v>41017</v>
      </c>
      <c r="U515" s="6">
        <v>51591098</v>
      </c>
      <c r="V515" s="6">
        <f t="shared" si="6"/>
        <v>122724929</v>
      </c>
      <c r="W515" s="6">
        <v>47662021</v>
      </c>
      <c r="X515" s="6">
        <v>38984599</v>
      </c>
      <c r="Y515" s="6">
        <v>6475364</v>
      </c>
      <c r="Z515" s="6">
        <v>111698999</v>
      </c>
      <c r="AA515" s="6">
        <v>1561222705</v>
      </c>
      <c r="AB515" s="6">
        <v>811158130</v>
      </c>
      <c r="AC515" s="6">
        <v>356194433</v>
      </c>
      <c r="AD515" s="6">
        <v>44387915</v>
      </c>
      <c r="AE515" s="6">
        <v>125940227</v>
      </c>
      <c r="AF515" s="6">
        <v>508305</v>
      </c>
      <c r="AG515" s="6">
        <v>54788714</v>
      </c>
    </row>
    <row r="516" spans="2:33" ht="15">
      <c r="B516" s="2">
        <v>40981</v>
      </c>
      <c r="C516" s="5">
        <v>3550.16</v>
      </c>
      <c r="D516" s="52">
        <v>60.79</v>
      </c>
      <c r="E516" s="52">
        <v>30.25</v>
      </c>
      <c r="F516" s="52">
        <v>4.366</v>
      </c>
      <c r="G516" s="4">
        <v>20.17</v>
      </c>
      <c r="H516" s="4">
        <v>11.74</v>
      </c>
      <c r="I516" s="4">
        <v>0.301</v>
      </c>
      <c r="J516" s="4">
        <v>18.755</v>
      </c>
      <c r="K516" s="4">
        <v>19.86</v>
      </c>
      <c r="L516" s="4">
        <v>11.265</v>
      </c>
      <c r="M516" s="4">
        <v>42.175</v>
      </c>
      <c r="N516" s="4">
        <v>26.31</v>
      </c>
      <c r="O516" s="4">
        <v>2.2178907179999996</v>
      </c>
      <c r="P516" s="4">
        <v>28.555</v>
      </c>
      <c r="R516" s="173">
        <f>(D516*U539)+(E516*V539)+(F516*W539)+(G516*X539)+(H516*Y539)+(I516*Z539)+(J516*AA539)+(K516*AB539)+(L516*AC539)+(M516*AD539)+(N516*AE539)+(O516*AF539)+(P516*AG539)</f>
        <v>64106272010.26941</v>
      </c>
      <c r="T516" s="2">
        <v>41016</v>
      </c>
      <c r="U516" s="6">
        <v>51591098</v>
      </c>
      <c r="V516" s="6">
        <f t="shared" si="6"/>
        <v>122724929</v>
      </c>
      <c r="W516" s="6">
        <v>47662021</v>
      </c>
      <c r="X516" s="6">
        <v>38984599</v>
      </c>
      <c r="Y516" s="6">
        <v>6475364</v>
      </c>
      <c r="Z516" s="6">
        <v>111698999</v>
      </c>
      <c r="AA516" s="6">
        <v>1561222705</v>
      </c>
      <c r="AB516" s="6">
        <v>811158130</v>
      </c>
      <c r="AC516" s="6">
        <v>356194433</v>
      </c>
      <c r="AD516" s="6">
        <v>44387915</v>
      </c>
      <c r="AE516" s="6">
        <v>125940227</v>
      </c>
      <c r="AF516" s="6">
        <v>508305</v>
      </c>
      <c r="AG516" s="6">
        <v>54788714</v>
      </c>
    </row>
    <row r="517" spans="2:33" ht="15">
      <c r="B517" s="2">
        <v>40980</v>
      </c>
      <c r="C517" s="5">
        <v>3490.06</v>
      </c>
      <c r="D517" s="52">
        <v>60.55</v>
      </c>
      <c r="E517" s="52">
        <v>29.7</v>
      </c>
      <c r="F517" s="52">
        <v>4.154</v>
      </c>
      <c r="G517" s="4">
        <v>20.395</v>
      </c>
      <c r="H517" s="4">
        <v>11.385</v>
      </c>
      <c r="I517" s="4">
        <v>0.297</v>
      </c>
      <c r="J517" s="4">
        <v>18.28</v>
      </c>
      <c r="K517" s="4">
        <v>19.5</v>
      </c>
      <c r="L517" s="4">
        <v>11.09</v>
      </c>
      <c r="M517" s="4">
        <v>41.605</v>
      </c>
      <c r="N517" s="4">
        <v>25.805</v>
      </c>
      <c r="O517" s="4">
        <v>2.1403283600000003</v>
      </c>
      <c r="P517" s="4">
        <v>28.135</v>
      </c>
      <c r="R517" s="173">
        <f>(D517*U540)+(E517*V540)+(F517*W540)+(G517*X540)+(H517*Y540)+(I517*Z540)+(J517*AA540)+(K517*AB540)+(L517*AC540)+(M517*AD540)+(N517*AE540)+(O517*AF540)+(P517*AG540)</f>
        <v>62814452215.62103</v>
      </c>
      <c r="T517" s="2">
        <v>41015</v>
      </c>
      <c r="U517" s="6">
        <v>51591098</v>
      </c>
      <c r="V517" s="6">
        <f t="shared" si="6"/>
        <v>122724929</v>
      </c>
      <c r="W517" s="6">
        <v>47662021</v>
      </c>
      <c r="X517" s="6">
        <v>38984599</v>
      </c>
      <c r="Y517" s="6">
        <v>6475364</v>
      </c>
      <c r="Z517" s="6">
        <v>111698999</v>
      </c>
      <c r="AA517" s="6">
        <v>1561222705</v>
      </c>
      <c r="AB517" s="6">
        <v>811158130</v>
      </c>
      <c r="AC517" s="6">
        <v>356194433</v>
      </c>
      <c r="AD517" s="6">
        <v>44387915</v>
      </c>
      <c r="AE517" s="6">
        <v>125940227</v>
      </c>
      <c r="AF517" s="6">
        <v>508305</v>
      </c>
      <c r="AG517" s="6">
        <v>54788714</v>
      </c>
    </row>
    <row r="518" spans="2:33" ht="15">
      <c r="B518" s="2">
        <v>40977</v>
      </c>
      <c r="C518" s="5">
        <v>3487.48</v>
      </c>
      <c r="D518" s="52">
        <v>60.31</v>
      </c>
      <c r="E518" s="52">
        <v>30.06</v>
      </c>
      <c r="F518" s="52">
        <v>4.144</v>
      </c>
      <c r="G518" s="4">
        <v>20.415</v>
      </c>
      <c r="H518" s="4">
        <v>11.54</v>
      </c>
      <c r="I518" s="4">
        <v>0.31</v>
      </c>
      <c r="J518" s="4">
        <v>18.465</v>
      </c>
      <c r="K518" s="4">
        <v>19.725</v>
      </c>
      <c r="L518" s="4">
        <v>11.155</v>
      </c>
      <c r="M518" s="4">
        <v>41.735</v>
      </c>
      <c r="N518" s="4">
        <v>25.99</v>
      </c>
      <c r="O518" s="4">
        <v>2.188436658</v>
      </c>
      <c r="P518" s="4">
        <v>27.995</v>
      </c>
      <c r="R518" s="173">
        <f>(D518*U541)+(E518*V541)+(F518*W541)+(G518*X541)+(H518*Y541)+(I518*Z541)+(J518*AA541)+(K518*AB541)+(L518*AC541)+(M518*AD541)+(N518*AE541)+(O518*AF541)+(P518*AG541)</f>
        <v>63364924050.18145</v>
      </c>
      <c r="T518" s="2">
        <v>41012</v>
      </c>
      <c r="U518" s="6">
        <v>51591098</v>
      </c>
      <c r="V518" s="6">
        <f t="shared" si="6"/>
        <v>122724929</v>
      </c>
      <c r="W518" s="6">
        <v>47662021</v>
      </c>
      <c r="X518" s="6">
        <v>38984599</v>
      </c>
      <c r="Y518" s="6">
        <v>6475364</v>
      </c>
      <c r="Z518" s="6">
        <v>111698999</v>
      </c>
      <c r="AA518" s="6">
        <v>1561222705</v>
      </c>
      <c r="AB518" s="6">
        <v>811158130</v>
      </c>
      <c r="AC518" s="6">
        <v>356194433</v>
      </c>
      <c r="AD518" s="6">
        <v>44387915</v>
      </c>
      <c r="AE518" s="6">
        <v>125940227</v>
      </c>
      <c r="AF518" s="6">
        <v>508305</v>
      </c>
      <c r="AG518" s="6">
        <v>54788714</v>
      </c>
    </row>
    <row r="519" spans="2:33" ht="15">
      <c r="B519" s="2">
        <v>40976</v>
      </c>
      <c r="C519" s="5">
        <v>3478.36</v>
      </c>
      <c r="D519" s="52">
        <v>60.12</v>
      </c>
      <c r="E519" s="52">
        <v>29.74</v>
      </c>
      <c r="F519" s="52">
        <v>4.174</v>
      </c>
      <c r="G519" s="4">
        <v>20.33</v>
      </c>
      <c r="H519" s="4">
        <v>11.495</v>
      </c>
      <c r="I519" s="4">
        <v>0.316</v>
      </c>
      <c r="J519" s="4">
        <v>18.45</v>
      </c>
      <c r="K519" s="4">
        <v>19.82</v>
      </c>
      <c r="L519" s="4">
        <v>11.18</v>
      </c>
      <c r="M519" s="4">
        <v>41.2</v>
      </c>
      <c r="N519" s="4">
        <v>25.62</v>
      </c>
      <c r="O519" s="4">
        <v>2.2443993719999997</v>
      </c>
      <c r="P519" s="4">
        <v>27.845</v>
      </c>
      <c r="R519" s="173">
        <f>(D519*U542)+(E519*V542)+(F519*W542)+(G519*X542)+(H519*Y542)+(I519*Z542)+(J519*AA542)+(K519*AB542)+(L519*AC542)+(M519*AD542)+(N519*AE542)+(O519*AF542)+(P519*AG542)</f>
        <v>63298352816.81278</v>
      </c>
      <c r="T519" s="2">
        <v>41011</v>
      </c>
      <c r="U519" s="6">
        <v>51591098</v>
      </c>
      <c r="V519" s="6">
        <f t="shared" si="6"/>
        <v>122724929</v>
      </c>
      <c r="W519" s="6">
        <v>47662021</v>
      </c>
      <c r="X519" s="6">
        <v>38984599</v>
      </c>
      <c r="Y519" s="6">
        <v>6475364</v>
      </c>
      <c r="Z519" s="6">
        <v>111698999</v>
      </c>
      <c r="AA519" s="6">
        <v>1561222705</v>
      </c>
      <c r="AB519" s="6">
        <v>811158130</v>
      </c>
      <c r="AC519" s="6">
        <v>356194433</v>
      </c>
      <c r="AD519" s="6">
        <v>44387915</v>
      </c>
      <c r="AE519" s="6">
        <v>125940227</v>
      </c>
      <c r="AF519" s="6">
        <v>508305</v>
      </c>
      <c r="AG519" s="6">
        <v>54788714</v>
      </c>
    </row>
    <row r="520" spans="2:33" ht="15">
      <c r="B520" s="2">
        <v>40975</v>
      </c>
      <c r="C520" s="5">
        <v>3392.33</v>
      </c>
      <c r="D520" s="52">
        <v>59.12</v>
      </c>
      <c r="E520" s="52">
        <v>26.845</v>
      </c>
      <c r="F520" s="52">
        <v>4.185</v>
      </c>
      <c r="G520" s="4">
        <v>20</v>
      </c>
      <c r="H520" s="4">
        <v>11.42</v>
      </c>
      <c r="I520" s="4">
        <v>0.301</v>
      </c>
      <c r="J520" s="4">
        <v>18.265</v>
      </c>
      <c r="K520" s="4">
        <v>19.47</v>
      </c>
      <c r="L520" s="4">
        <v>11.02</v>
      </c>
      <c r="M520" s="4">
        <v>38.72</v>
      </c>
      <c r="N520" s="4">
        <v>24.8</v>
      </c>
      <c r="O520" s="4">
        <v>2.090256458</v>
      </c>
      <c r="P520" s="4">
        <v>27.09</v>
      </c>
      <c r="R520" s="173">
        <f>(D520*U543)+(E520*V543)+(F520*W543)+(G520*X543)+(H520*Y543)+(I520*Z543)+(J520*AA543)+(K520*AB543)+(L520*AC543)+(M520*AD543)+(N520*AE543)+(O520*AF543)+(P520*AG543)</f>
        <v>61992450608.33789</v>
      </c>
      <c r="T520" s="2">
        <v>41010</v>
      </c>
      <c r="U520" s="6">
        <v>51591098</v>
      </c>
      <c r="V520" s="6">
        <f t="shared" si="6"/>
        <v>122724929</v>
      </c>
      <c r="W520" s="6">
        <v>47662021</v>
      </c>
      <c r="X520" s="6">
        <v>38984599</v>
      </c>
      <c r="Y520" s="6">
        <v>6475364</v>
      </c>
      <c r="Z520" s="6">
        <v>111698999</v>
      </c>
      <c r="AA520" s="6">
        <v>1561222705</v>
      </c>
      <c r="AB520" s="6">
        <v>811158130</v>
      </c>
      <c r="AC520" s="6">
        <v>356194433</v>
      </c>
      <c r="AD520" s="6">
        <v>44387915</v>
      </c>
      <c r="AE520" s="6">
        <v>125940227</v>
      </c>
      <c r="AF520" s="6">
        <v>508305</v>
      </c>
      <c r="AG520" s="6">
        <v>54788714</v>
      </c>
    </row>
    <row r="521" spans="2:33" ht="15">
      <c r="B521" s="2">
        <v>40974</v>
      </c>
      <c r="C521" s="5">
        <v>3362.56</v>
      </c>
      <c r="D521" s="52">
        <v>57.75</v>
      </c>
      <c r="E521" s="52">
        <v>26.45</v>
      </c>
      <c r="F521" s="52">
        <v>4.12</v>
      </c>
      <c r="G521" s="4">
        <v>20.08</v>
      </c>
      <c r="H521" s="4">
        <v>11.06</v>
      </c>
      <c r="I521" s="4">
        <v>0.291</v>
      </c>
      <c r="J521" s="4">
        <v>18.635</v>
      </c>
      <c r="K521" s="4">
        <v>19.315</v>
      </c>
      <c r="L521" s="4">
        <v>11.01</v>
      </c>
      <c r="M521" s="4">
        <v>38.025</v>
      </c>
      <c r="N521" s="4">
        <v>24.755</v>
      </c>
      <c r="O521" s="4">
        <v>2.1049834880000002</v>
      </c>
      <c r="P521" s="4">
        <v>26.37</v>
      </c>
      <c r="R521" s="173">
        <f>(D521*U544)+(E521*V544)+(F521*W544)+(G521*X544)+(H521*Y544)+(I521*Z544)+(J521*AA544)+(K521*AB544)+(L521*AC544)+(M521*AD544)+(N521*AE544)+(O521*AF544)+(P521*AG544)</f>
        <v>62242277615.92587</v>
      </c>
      <c r="T521" s="2">
        <v>41009</v>
      </c>
      <c r="U521" s="6">
        <v>51591098</v>
      </c>
      <c r="V521" s="6">
        <f t="shared" si="6"/>
        <v>122724929</v>
      </c>
      <c r="W521" s="6">
        <v>47662021</v>
      </c>
      <c r="X521" s="6">
        <v>38984599</v>
      </c>
      <c r="Y521" s="6">
        <v>6475364</v>
      </c>
      <c r="Z521" s="6">
        <v>111698999</v>
      </c>
      <c r="AA521" s="6">
        <v>1561222705</v>
      </c>
      <c r="AB521" s="6">
        <v>811158130</v>
      </c>
      <c r="AC521" s="6">
        <v>356194433</v>
      </c>
      <c r="AD521" s="6">
        <v>44387915</v>
      </c>
      <c r="AE521" s="6">
        <v>125940227</v>
      </c>
      <c r="AF521" s="6">
        <v>508305</v>
      </c>
      <c r="AG521" s="6">
        <v>54788714</v>
      </c>
    </row>
    <row r="522" spans="2:33" ht="15">
      <c r="B522" s="2">
        <v>40973</v>
      </c>
      <c r="C522" s="5">
        <v>3487.54</v>
      </c>
      <c r="D522" s="52">
        <v>59.29</v>
      </c>
      <c r="E522" s="52">
        <v>27.47</v>
      </c>
      <c r="F522" s="52">
        <v>4.326</v>
      </c>
      <c r="G522" s="4">
        <v>20.13</v>
      </c>
      <c r="H522" s="4">
        <v>11.52</v>
      </c>
      <c r="I522" s="4">
        <v>0.308</v>
      </c>
      <c r="J522" s="4">
        <v>19.395</v>
      </c>
      <c r="K522" s="4">
        <v>19.725</v>
      </c>
      <c r="L522" s="4">
        <v>11.335</v>
      </c>
      <c r="M522" s="4">
        <v>39.92</v>
      </c>
      <c r="N522" s="4">
        <v>26.025</v>
      </c>
      <c r="O522" s="4">
        <v>2.2581445999999996</v>
      </c>
      <c r="P522" s="4">
        <v>27.25</v>
      </c>
      <c r="R522" s="173">
        <f>(D522*U545)+(E522*V545)+(F522*W545)+(G522*X545)+(H522*Y545)+(I522*Z545)+(J522*AA545)+(K522*AB545)+(L522*AC545)+(M522*AD545)+(N522*AE545)+(O522*AF545)+(P522*AG545)</f>
        <v>64390749023.061905</v>
      </c>
      <c r="T522" s="2">
        <v>41004</v>
      </c>
      <c r="U522" s="6">
        <v>51591098</v>
      </c>
      <c r="V522" s="6">
        <f t="shared" si="6"/>
        <v>122724929</v>
      </c>
      <c r="W522" s="6">
        <v>47555924</v>
      </c>
      <c r="X522" s="6">
        <v>38984599</v>
      </c>
      <c r="Y522" s="6">
        <v>6475364</v>
      </c>
      <c r="Z522" s="6">
        <v>111698999</v>
      </c>
      <c r="AA522" s="6">
        <v>1561222705</v>
      </c>
      <c r="AB522" s="6">
        <v>811158130</v>
      </c>
      <c r="AC522" s="6">
        <v>356194433</v>
      </c>
      <c r="AD522" s="6">
        <v>44387915</v>
      </c>
      <c r="AE522" s="6">
        <v>125940227</v>
      </c>
      <c r="AF522" s="6">
        <v>508305</v>
      </c>
      <c r="AG522" s="6">
        <v>54788714</v>
      </c>
    </row>
    <row r="523" spans="2:33" ht="15">
      <c r="B523" s="2">
        <v>40970</v>
      </c>
      <c r="C523" s="5">
        <v>3501.17</v>
      </c>
      <c r="D523" s="52">
        <v>60.01</v>
      </c>
      <c r="E523" s="52">
        <v>27.65</v>
      </c>
      <c r="F523" s="52">
        <v>4.467</v>
      </c>
      <c r="G523" s="4">
        <v>20.02</v>
      </c>
      <c r="H523" s="4">
        <v>11.23</v>
      </c>
      <c r="I523" s="4">
        <v>0.297</v>
      </c>
      <c r="J523" s="4">
        <v>19.6</v>
      </c>
      <c r="K523" s="4">
        <v>19.6</v>
      </c>
      <c r="L523" s="4">
        <v>11.435</v>
      </c>
      <c r="M523" s="4">
        <v>40.315</v>
      </c>
      <c r="N523" s="4">
        <v>25.695</v>
      </c>
      <c r="O523" s="4">
        <v>2.26305361</v>
      </c>
      <c r="P523" s="4">
        <v>27.3</v>
      </c>
      <c r="R523" s="173">
        <f>(D523*U546)+(E523*V546)+(F523*W546)+(G523*X546)+(H523*Y546)+(I523*Z546)+(J523*AA546)+(K523*AB546)+(L523*AC546)+(M523*AD546)+(N523*AE546)+(O523*AF546)+(P523*AG546)</f>
        <v>64682285849.751236</v>
      </c>
      <c r="T523" s="2">
        <v>41003</v>
      </c>
      <c r="U523" s="6">
        <v>51591098</v>
      </c>
      <c r="V523" s="6">
        <f t="shared" si="6"/>
        <v>122724929</v>
      </c>
      <c r="W523" s="6">
        <v>47555924</v>
      </c>
      <c r="X523" s="6">
        <v>38984599</v>
      </c>
      <c r="Y523" s="6">
        <v>6475364</v>
      </c>
      <c r="Z523" s="6">
        <v>111698999</v>
      </c>
      <c r="AA523" s="6">
        <v>1561222705</v>
      </c>
      <c r="AB523" s="6">
        <v>811158130</v>
      </c>
      <c r="AC523" s="6">
        <v>356194433</v>
      </c>
      <c r="AD523" s="6">
        <v>44387915</v>
      </c>
      <c r="AE523" s="6">
        <v>125940227</v>
      </c>
      <c r="AF523" s="6">
        <v>508305</v>
      </c>
      <c r="AG523" s="6">
        <v>54788714</v>
      </c>
    </row>
    <row r="524" spans="2:33" ht="15">
      <c r="B524" s="2">
        <v>40969</v>
      </c>
      <c r="C524" s="5">
        <v>3499.73</v>
      </c>
      <c r="D524" s="52">
        <v>60.07</v>
      </c>
      <c r="E524" s="52">
        <v>28.05</v>
      </c>
      <c r="F524" s="52">
        <v>4.411</v>
      </c>
      <c r="G524" s="4">
        <v>19.115</v>
      </c>
      <c r="H524" s="4">
        <v>11.1</v>
      </c>
      <c r="I524" s="4">
        <v>0.282</v>
      </c>
      <c r="J524" s="4">
        <v>18.98</v>
      </c>
      <c r="K524" s="4">
        <v>19.75</v>
      </c>
      <c r="L524" s="4">
        <v>11.485</v>
      </c>
      <c r="M524" s="4">
        <v>40.515</v>
      </c>
      <c r="N524" s="4">
        <v>25.765</v>
      </c>
      <c r="O524" s="4">
        <v>2.1403283600000003</v>
      </c>
      <c r="P524" s="4">
        <v>27.33</v>
      </c>
      <c r="R524" s="173">
        <f>(D524*U547)+(E524*V547)+(F524*W547)+(G524*X547)+(H524*Y547)+(I524*Z547)+(J524*AA547)+(K524*AB547)+(L524*AC547)+(M524*AD547)+(N524*AE547)+(O524*AF547)+(P524*AG547)</f>
        <v>63884809853.589035</v>
      </c>
      <c r="T524" s="2">
        <v>41002</v>
      </c>
      <c r="U524" s="6">
        <v>51591098</v>
      </c>
      <c r="V524" s="6">
        <f t="shared" si="6"/>
        <v>122724929</v>
      </c>
      <c r="W524" s="6">
        <v>47555924</v>
      </c>
      <c r="X524" s="6">
        <v>38984599</v>
      </c>
      <c r="Y524" s="6">
        <v>6475364</v>
      </c>
      <c r="Z524" s="6">
        <v>111698999</v>
      </c>
      <c r="AA524" s="6">
        <v>1561222705</v>
      </c>
      <c r="AB524" s="6">
        <v>811158130</v>
      </c>
      <c r="AC524" s="6">
        <v>356194433</v>
      </c>
      <c r="AD524" s="6">
        <v>44387915</v>
      </c>
      <c r="AE524" s="6">
        <v>125940227</v>
      </c>
      <c r="AF524" s="6">
        <v>508305</v>
      </c>
      <c r="AG524" s="6">
        <v>54788714</v>
      </c>
    </row>
    <row r="525" spans="2:33" ht="15">
      <c r="B525" s="2">
        <v>40968</v>
      </c>
      <c r="C525" s="5">
        <v>3452.45</v>
      </c>
      <c r="D525" s="52">
        <v>59.3</v>
      </c>
      <c r="E525" s="52">
        <v>27.265</v>
      </c>
      <c r="F525" s="52">
        <v>4.437</v>
      </c>
      <c r="G525" s="4">
        <v>19.5</v>
      </c>
      <c r="H525" s="4">
        <v>10.82</v>
      </c>
      <c r="I525" s="4">
        <v>0.277</v>
      </c>
      <c r="J525" s="4">
        <v>18.715</v>
      </c>
      <c r="K525" s="4">
        <v>19.47</v>
      </c>
      <c r="L525" s="4">
        <v>11.455</v>
      </c>
      <c r="M525" s="4">
        <v>39.74</v>
      </c>
      <c r="N525" s="4">
        <v>25.155</v>
      </c>
      <c r="O525" s="4">
        <v>2.1403283600000003</v>
      </c>
      <c r="P525" s="4">
        <v>27.095</v>
      </c>
      <c r="R525" s="173">
        <f>(D525*U548)+(E525*V548)+(F525*W548)+(G525*X548)+(H525*Y548)+(I525*Z548)+(J525*AA548)+(K525*AB548)+(L525*AC548)+(M525*AD548)+(N525*AE548)+(O525*AF548)+(P525*AG548)</f>
        <v>62986985919.98803</v>
      </c>
      <c r="T525" s="2">
        <v>41001</v>
      </c>
      <c r="U525" s="6">
        <v>51591098</v>
      </c>
      <c r="V525" s="6">
        <f t="shared" si="6"/>
        <v>122724929</v>
      </c>
      <c r="W525" s="6">
        <v>47555924</v>
      </c>
      <c r="X525" s="6">
        <v>38984599</v>
      </c>
      <c r="Y525" s="6">
        <v>6475364</v>
      </c>
      <c r="Z525" s="6">
        <v>111698999</v>
      </c>
      <c r="AA525" s="6">
        <v>1561222705</v>
      </c>
      <c r="AB525" s="6">
        <v>811158130</v>
      </c>
      <c r="AC525" s="6">
        <v>356194433</v>
      </c>
      <c r="AD525" s="6">
        <v>44387915</v>
      </c>
      <c r="AE525" s="6">
        <v>125940227</v>
      </c>
      <c r="AF525" s="6">
        <v>508305</v>
      </c>
      <c r="AG525" s="6">
        <v>54788714</v>
      </c>
    </row>
    <row r="526" spans="2:33" ht="15">
      <c r="B526" s="2">
        <v>40967</v>
      </c>
      <c r="C526" s="5">
        <v>3453.99</v>
      </c>
      <c r="D526" s="52">
        <v>59.49</v>
      </c>
      <c r="E526" s="52">
        <v>27.19</v>
      </c>
      <c r="F526" s="52">
        <v>4.39</v>
      </c>
      <c r="G526" s="4">
        <v>19.18</v>
      </c>
      <c r="H526" s="4">
        <v>10.725</v>
      </c>
      <c r="I526" s="4">
        <v>0.271</v>
      </c>
      <c r="J526" s="4">
        <v>18.575</v>
      </c>
      <c r="K526" s="4">
        <v>19.68</v>
      </c>
      <c r="L526" s="4">
        <v>11.585</v>
      </c>
      <c r="M526" s="4">
        <v>40.08</v>
      </c>
      <c r="N526" s="4">
        <v>24.62</v>
      </c>
      <c r="O526" s="4">
        <v>2.1108743</v>
      </c>
      <c r="P526" s="4">
        <v>26.935</v>
      </c>
      <c r="R526" s="173">
        <f>(D526*U549)+(E526*V549)+(F526*W549)+(G526*X549)+(H526*Y549)+(I526*Z549)+(J526*AA549)+(K526*AB549)+(L526*AC549)+(M526*AD549)+(N526*AE549)+(O526*AF549)+(P526*AG549)</f>
        <v>62908598313.91005</v>
      </c>
      <c r="T526" s="2">
        <v>40998</v>
      </c>
      <c r="U526" s="6">
        <v>51591098</v>
      </c>
      <c r="V526" s="6">
        <f t="shared" si="6"/>
        <v>122724929</v>
      </c>
      <c r="W526" s="6">
        <v>47555924</v>
      </c>
      <c r="X526" s="6">
        <v>38984599</v>
      </c>
      <c r="Y526" s="6">
        <v>6475364</v>
      </c>
      <c r="Z526" s="6">
        <v>111698999</v>
      </c>
      <c r="AA526" s="6">
        <v>1561222705</v>
      </c>
      <c r="AB526" s="6">
        <v>811158130</v>
      </c>
      <c r="AC526" s="6">
        <v>356194433</v>
      </c>
      <c r="AD526" s="6">
        <v>44387915</v>
      </c>
      <c r="AE526" s="6">
        <v>125940227</v>
      </c>
      <c r="AF526" s="6">
        <v>508305</v>
      </c>
      <c r="AG526" s="6">
        <v>54788714</v>
      </c>
    </row>
    <row r="527" spans="2:33" ht="15">
      <c r="B527" s="2">
        <v>40966</v>
      </c>
      <c r="C527" s="5">
        <v>3441.45</v>
      </c>
      <c r="D527" s="52">
        <v>60</v>
      </c>
      <c r="E527" s="52">
        <v>27.165</v>
      </c>
      <c r="F527" s="52">
        <v>4.352</v>
      </c>
      <c r="G527" s="4">
        <v>19.495</v>
      </c>
      <c r="H527" s="4">
        <v>10.51</v>
      </c>
      <c r="I527" s="4">
        <v>0.28</v>
      </c>
      <c r="J527" s="4">
        <v>18.62</v>
      </c>
      <c r="K527" s="4">
        <v>19.68</v>
      </c>
      <c r="L527" s="4">
        <v>11.715</v>
      </c>
      <c r="M527" s="4">
        <v>39.065</v>
      </c>
      <c r="N527" s="4">
        <v>24.355</v>
      </c>
      <c r="O527" s="4">
        <v>2.07651123</v>
      </c>
      <c r="P527" s="4">
        <v>26.92</v>
      </c>
      <c r="R527" s="173">
        <f>(D527*U550)+(E527*V550)+(F527*W550)+(G527*X550)+(H527*Y550)+(I527*Z550)+(J527*AA550)+(K527*AB550)+(L527*AC550)+(M527*AD550)+(N527*AE550)+(O527*AF550)+(P527*AG550)</f>
        <v>62979220868.47376</v>
      </c>
      <c r="T527" s="2">
        <v>40997</v>
      </c>
      <c r="U527" s="6">
        <v>51591098</v>
      </c>
      <c r="V527" s="6">
        <f t="shared" si="6"/>
        <v>122724929</v>
      </c>
      <c r="W527" s="6">
        <v>47555924</v>
      </c>
      <c r="X527" s="6">
        <v>38984599</v>
      </c>
      <c r="Y527" s="6">
        <v>6475364</v>
      </c>
      <c r="Z527" s="6">
        <v>111698999</v>
      </c>
      <c r="AA527" s="6">
        <v>1561222705</v>
      </c>
      <c r="AB527" s="6">
        <v>811158130</v>
      </c>
      <c r="AC527" s="6">
        <v>356194433</v>
      </c>
      <c r="AD527" s="6">
        <v>44387915</v>
      </c>
      <c r="AE527" s="6">
        <v>125940227</v>
      </c>
      <c r="AF527" s="6">
        <v>508305</v>
      </c>
      <c r="AG527" s="6">
        <v>54788714</v>
      </c>
    </row>
    <row r="528" spans="2:33" ht="15">
      <c r="B528" s="2">
        <v>40963</v>
      </c>
      <c r="C528" s="5">
        <v>3467.03</v>
      </c>
      <c r="D528" s="52">
        <v>61.06</v>
      </c>
      <c r="E528" s="52">
        <v>27.06</v>
      </c>
      <c r="F528" s="52">
        <v>4.464</v>
      </c>
      <c r="G528" s="4">
        <v>19.685</v>
      </c>
      <c r="H528" s="4">
        <v>10.62</v>
      </c>
      <c r="I528" s="4">
        <v>0.275</v>
      </c>
      <c r="J528" s="4">
        <v>18.59</v>
      </c>
      <c r="K528" s="4">
        <v>19.675</v>
      </c>
      <c r="L528" s="4">
        <v>11.73</v>
      </c>
      <c r="M528" s="4">
        <v>39.94</v>
      </c>
      <c r="N528" s="4">
        <v>24.22</v>
      </c>
      <c r="O528" s="4">
        <v>2.157018994</v>
      </c>
      <c r="P528" s="4">
        <v>27.53</v>
      </c>
      <c r="R528" s="173">
        <f>(D528*U551)+(E528*V551)+(F528*W551)+(G528*X551)+(H528*Y551)+(I528*Z551)+(J528*AA551)+(K528*AB551)+(L528*AC551)+(M528*AD551)+(N528*AE551)+(O528*AF551)+(P528*AG551)</f>
        <v>63043658424.86574</v>
      </c>
      <c r="T528" s="2">
        <v>40996</v>
      </c>
      <c r="U528" s="6">
        <v>51591098</v>
      </c>
      <c r="V528" s="6">
        <f t="shared" si="6"/>
        <v>122724929</v>
      </c>
      <c r="W528" s="6">
        <v>47555924</v>
      </c>
      <c r="X528" s="6">
        <v>38984599</v>
      </c>
      <c r="Y528" s="6">
        <v>6475364</v>
      </c>
      <c r="Z528" s="6">
        <v>111698999</v>
      </c>
      <c r="AA528" s="6">
        <v>1561222705</v>
      </c>
      <c r="AB528" s="6">
        <v>811158130</v>
      </c>
      <c r="AC528" s="6">
        <v>356194433</v>
      </c>
      <c r="AD528" s="6">
        <v>44387915</v>
      </c>
      <c r="AE528" s="6">
        <v>125940227</v>
      </c>
      <c r="AF528" s="6">
        <v>508305</v>
      </c>
      <c r="AG528" s="6">
        <v>54788714</v>
      </c>
    </row>
    <row r="529" spans="2:33" ht="15">
      <c r="B529" s="2">
        <v>40962</v>
      </c>
      <c r="C529" s="5">
        <v>3447.31</v>
      </c>
      <c r="D529" s="52">
        <v>60.15</v>
      </c>
      <c r="E529" s="52">
        <v>27.295</v>
      </c>
      <c r="F529" s="52">
        <v>4.52</v>
      </c>
      <c r="G529" s="4">
        <v>19.285</v>
      </c>
      <c r="H529" s="4">
        <v>10.52</v>
      </c>
      <c r="I529" s="4">
        <v>0.287</v>
      </c>
      <c r="J529" s="4">
        <v>18.555</v>
      </c>
      <c r="K529" s="4">
        <v>19.57</v>
      </c>
      <c r="L529" s="4">
        <v>11.605</v>
      </c>
      <c r="M529" s="4">
        <v>39.29</v>
      </c>
      <c r="N529" s="4">
        <v>24.75</v>
      </c>
      <c r="O529" s="4">
        <v>2.1982546779999996</v>
      </c>
      <c r="P529" s="4">
        <v>27.275</v>
      </c>
      <c r="R529" s="173">
        <f>(D529*U552)+(E529*V552)+(F529*W552)+(G529*X552)+(H529*Y552)+(I529*Z552)+(J529*AA552)+(K529*AB552)+(L529*AC552)+(M529*AD552)+(N529*AE552)+(O529*AF552)+(P529*AG552)</f>
        <v>62852920339.07709</v>
      </c>
      <c r="T529" s="2">
        <v>40995</v>
      </c>
      <c r="U529" s="6">
        <v>51591098</v>
      </c>
      <c r="V529" s="6">
        <f t="shared" si="6"/>
        <v>122724929</v>
      </c>
      <c r="W529" s="6">
        <v>47555924</v>
      </c>
      <c r="X529" s="6">
        <v>38984599</v>
      </c>
      <c r="Y529" s="6">
        <v>6475364</v>
      </c>
      <c r="Z529" s="6">
        <v>111698999</v>
      </c>
      <c r="AA529" s="6">
        <v>1561222705</v>
      </c>
      <c r="AB529" s="6">
        <v>811158130</v>
      </c>
      <c r="AC529" s="6">
        <v>356194433</v>
      </c>
      <c r="AD529" s="6">
        <v>44387915</v>
      </c>
      <c r="AE529" s="6">
        <v>125940227</v>
      </c>
      <c r="AF529" s="6">
        <v>508305</v>
      </c>
      <c r="AG529" s="6">
        <v>54788714</v>
      </c>
    </row>
    <row r="530" spans="2:33" ht="15">
      <c r="B530" s="2">
        <v>40961</v>
      </c>
      <c r="C530" s="5">
        <v>3447.37</v>
      </c>
      <c r="D530" s="52">
        <v>59.8</v>
      </c>
      <c r="E530" s="52">
        <v>27.165</v>
      </c>
      <c r="F530" s="52">
        <v>4.568</v>
      </c>
      <c r="G530" s="4">
        <v>19.875</v>
      </c>
      <c r="H530" s="4">
        <v>10.88</v>
      </c>
      <c r="I530" s="4">
        <v>0.307</v>
      </c>
      <c r="J530" s="4">
        <v>18.835</v>
      </c>
      <c r="K530" s="4">
        <v>19.625</v>
      </c>
      <c r="L530" s="4">
        <v>11.665</v>
      </c>
      <c r="M530" s="4">
        <v>40.235</v>
      </c>
      <c r="N530" s="4">
        <v>25.425</v>
      </c>
      <c r="O530" s="4">
        <v>2.266980818</v>
      </c>
      <c r="P530" s="4">
        <v>27.455</v>
      </c>
      <c r="R530" s="173">
        <f>(D530*U553)+(E530*V553)+(F530*W553)+(G530*X553)+(H530*Y553)+(I530*Z553)+(J530*AA553)+(K530*AB553)+(L530*AC553)+(M530*AD553)+(N530*AE553)+(O530*AF553)+(P530*AG553)</f>
        <v>63488738778.5797</v>
      </c>
      <c r="T530" s="2">
        <v>40994</v>
      </c>
      <c r="U530" s="6">
        <v>51591098</v>
      </c>
      <c r="V530" s="6">
        <f t="shared" si="6"/>
        <v>122724929</v>
      </c>
      <c r="W530" s="6">
        <v>47555924</v>
      </c>
      <c r="X530" s="6">
        <v>38984599</v>
      </c>
      <c r="Y530" s="6">
        <v>6475364</v>
      </c>
      <c r="Z530" s="6">
        <v>111698999</v>
      </c>
      <c r="AA530" s="6">
        <v>1561222705</v>
      </c>
      <c r="AB530" s="6">
        <v>811158130</v>
      </c>
      <c r="AC530" s="6">
        <v>356194433</v>
      </c>
      <c r="AD530" s="6">
        <v>44387915</v>
      </c>
      <c r="AE530" s="6">
        <v>125940227</v>
      </c>
      <c r="AF530" s="6">
        <v>508305</v>
      </c>
      <c r="AG530" s="6">
        <v>54788714</v>
      </c>
    </row>
    <row r="531" spans="2:33" ht="15">
      <c r="B531" s="2">
        <v>40960</v>
      </c>
      <c r="C531" s="5">
        <v>3465.24</v>
      </c>
      <c r="D531" s="52">
        <v>59.86</v>
      </c>
      <c r="E531" s="52">
        <v>27</v>
      </c>
      <c r="F531" s="52">
        <v>4.706</v>
      </c>
      <c r="G531" s="4">
        <v>19.84</v>
      </c>
      <c r="H531" s="4">
        <v>10.94</v>
      </c>
      <c r="I531" s="4">
        <v>0.31</v>
      </c>
      <c r="J531" s="4">
        <v>19.075</v>
      </c>
      <c r="K531" s="4">
        <v>19.82</v>
      </c>
      <c r="L531" s="4">
        <v>11.445</v>
      </c>
      <c r="M531" s="4">
        <v>41</v>
      </c>
      <c r="N531" s="4">
        <v>25.43</v>
      </c>
      <c r="O531" s="4">
        <v>2.26796262</v>
      </c>
      <c r="P531" s="4">
        <v>27.37</v>
      </c>
      <c r="R531" s="173">
        <f>(D531*U554)+(E531*V554)+(F531*W554)+(G531*X554)+(H531*Y554)+(I531*Z554)+(J531*AA554)+(K531*AB554)+(L531*AC554)+(M531*AD554)+(N531*AE554)+(O531*AF554)+(P531*AG554)</f>
        <v>63961942930.323555</v>
      </c>
      <c r="T531" s="2">
        <v>40991</v>
      </c>
      <c r="U531" s="6">
        <v>51591098</v>
      </c>
      <c r="V531" s="6">
        <f t="shared" si="6"/>
        <v>122724929</v>
      </c>
      <c r="W531" s="6">
        <v>47555924</v>
      </c>
      <c r="X531" s="6">
        <v>38984599</v>
      </c>
      <c r="Y531" s="6">
        <v>6475364</v>
      </c>
      <c r="Z531" s="6">
        <v>111698999</v>
      </c>
      <c r="AA531" s="6">
        <v>1561222705</v>
      </c>
      <c r="AB531" s="6">
        <v>811158130</v>
      </c>
      <c r="AC531" s="6">
        <v>356194433</v>
      </c>
      <c r="AD531" s="6">
        <v>44387915</v>
      </c>
      <c r="AE531" s="6">
        <v>125940227</v>
      </c>
      <c r="AF531" s="6">
        <v>508305</v>
      </c>
      <c r="AG531" s="6">
        <v>54788714</v>
      </c>
    </row>
    <row r="532" spans="2:33" ht="15">
      <c r="B532" s="2">
        <v>40959</v>
      </c>
      <c r="C532" s="5">
        <v>3472.54</v>
      </c>
      <c r="D532" s="52">
        <v>59.35</v>
      </c>
      <c r="E532" s="52">
        <v>27.07</v>
      </c>
      <c r="F532" s="52">
        <v>4.832</v>
      </c>
      <c r="G532" s="4">
        <v>19.66</v>
      </c>
      <c r="H532" s="4">
        <v>11</v>
      </c>
      <c r="I532" s="4">
        <v>0.313</v>
      </c>
      <c r="J532" s="4">
        <v>19.075</v>
      </c>
      <c r="K532" s="4">
        <v>19.87</v>
      </c>
      <c r="L532" s="4">
        <v>11.475</v>
      </c>
      <c r="M532" s="4">
        <v>41.075</v>
      </c>
      <c r="N532" s="4">
        <v>25.425</v>
      </c>
      <c r="O532" s="4">
        <v>2.265017214</v>
      </c>
      <c r="P532" s="4">
        <v>27.555</v>
      </c>
      <c r="R532" s="173">
        <f>(D532*U555)+(E532*V555)+(F532*W555)+(G532*X555)+(H532*Y555)+(I532*Z555)+(J532*AA555)+(K532*AB555)+(L532*AC555)+(M532*AD555)+(N532*AE555)+(O532*AF555)+(P532*AG555)</f>
        <v>64007998199.719955</v>
      </c>
      <c r="T532" s="2">
        <v>40990</v>
      </c>
      <c r="U532" s="6">
        <v>51591098</v>
      </c>
      <c r="V532" s="6">
        <f t="shared" si="6"/>
        <v>122724929</v>
      </c>
      <c r="W532" s="6">
        <v>47555924</v>
      </c>
      <c r="X532" s="6">
        <v>38984599</v>
      </c>
      <c r="Y532" s="6">
        <v>6475364</v>
      </c>
      <c r="Z532" s="6">
        <v>111698999</v>
      </c>
      <c r="AA532" s="6">
        <v>1561222705</v>
      </c>
      <c r="AB532" s="6">
        <v>811158130</v>
      </c>
      <c r="AC532" s="6">
        <v>356194433</v>
      </c>
      <c r="AD532" s="6">
        <v>44387915</v>
      </c>
      <c r="AE532" s="6">
        <v>125940227</v>
      </c>
      <c r="AF532" s="6">
        <v>508305</v>
      </c>
      <c r="AG532" s="6">
        <v>54788714</v>
      </c>
    </row>
    <row r="533" spans="2:33" ht="15">
      <c r="B533" s="2">
        <v>40956</v>
      </c>
      <c r="C533" s="5">
        <v>3439.62</v>
      </c>
      <c r="D533" s="52">
        <v>57.8</v>
      </c>
      <c r="E533" s="52">
        <v>27.12</v>
      </c>
      <c r="F533" s="52">
        <v>4.779</v>
      </c>
      <c r="G533" s="4">
        <v>19.1</v>
      </c>
      <c r="H533" s="4">
        <v>10.92</v>
      </c>
      <c r="I533" s="4">
        <v>0.315</v>
      </c>
      <c r="J533" s="4">
        <v>18.89</v>
      </c>
      <c r="K533" s="4">
        <v>19.785</v>
      </c>
      <c r="L533" s="4">
        <v>11.415</v>
      </c>
      <c r="M533" s="4">
        <v>39.795</v>
      </c>
      <c r="N533" s="4">
        <v>24.915</v>
      </c>
      <c r="O533" s="4">
        <v>2.108910696</v>
      </c>
      <c r="P533" s="4">
        <v>27.4</v>
      </c>
      <c r="R533" s="173">
        <f>(D533*U556)+(E533*V556)+(F533*W556)+(G533*X556)+(H533*Y556)+(I533*Z556)+(J533*AA556)+(K533*AB556)+(L533*AC556)+(M533*AD556)+(N533*AE556)+(O533*AF556)+(P533*AG556)</f>
        <v>63400757818.91734</v>
      </c>
      <c r="T533" s="2">
        <v>40989</v>
      </c>
      <c r="U533" s="6">
        <v>51591098</v>
      </c>
      <c r="V533" s="6">
        <f t="shared" si="6"/>
        <v>122724929</v>
      </c>
      <c r="W533" s="6">
        <v>47555924</v>
      </c>
      <c r="X533" s="6">
        <v>38984599</v>
      </c>
      <c r="Y533" s="6">
        <v>6475364</v>
      </c>
      <c r="Z533" s="6">
        <v>111698999</v>
      </c>
      <c r="AA533" s="6">
        <v>1561222705</v>
      </c>
      <c r="AB533" s="6">
        <v>811158130</v>
      </c>
      <c r="AC533" s="6">
        <v>356194433</v>
      </c>
      <c r="AD533" s="6">
        <v>44387915</v>
      </c>
      <c r="AE533" s="6">
        <v>125940227</v>
      </c>
      <c r="AF533" s="6">
        <v>508305</v>
      </c>
      <c r="AG533" s="6">
        <v>54788714</v>
      </c>
    </row>
    <row r="534" spans="2:33" ht="15">
      <c r="B534" s="2">
        <v>40955</v>
      </c>
      <c r="C534" s="5">
        <v>3393.25</v>
      </c>
      <c r="D534" s="52">
        <v>57.41</v>
      </c>
      <c r="E534" s="52">
        <v>26.89</v>
      </c>
      <c r="F534" s="52">
        <v>4.619</v>
      </c>
      <c r="G534" s="4">
        <v>18.755</v>
      </c>
      <c r="H534" s="4">
        <v>10.585</v>
      </c>
      <c r="I534" s="4">
        <v>0.303</v>
      </c>
      <c r="J534" s="4">
        <v>18.4</v>
      </c>
      <c r="K534" s="4">
        <v>19.55</v>
      </c>
      <c r="L534" s="4">
        <v>11.255</v>
      </c>
      <c r="M534" s="4">
        <v>37.825</v>
      </c>
      <c r="N534" s="4">
        <v>24.195</v>
      </c>
      <c r="O534" s="4">
        <v>2.0441117639999997</v>
      </c>
      <c r="P534" s="4">
        <v>27.07</v>
      </c>
      <c r="R534" s="173">
        <f>(D534*U557)+(E534*V557)+(F534*W557)+(G534*X557)+(H534*Y557)+(I534*Z557)+(J534*AA557)+(K534*AB557)+(L534*AC557)+(M534*AD557)+(N534*AE557)+(O534*AF557)+(P534*AG557)</f>
        <v>62118995523.0932</v>
      </c>
      <c r="T534" s="2">
        <v>40988</v>
      </c>
      <c r="U534" s="6">
        <v>51591098</v>
      </c>
      <c r="V534" s="6">
        <f t="shared" si="6"/>
        <v>122724929</v>
      </c>
      <c r="W534" s="6">
        <v>47555924</v>
      </c>
      <c r="X534" s="6">
        <v>38984599</v>
      </c>
      <c r="Y534" s="6">
        <v>6475364</v>
      </c>
      <c r="Z534" s="6">
        <v>111698999</v>
      </c>
      <c r="AA534" s="6">
        <v>1561222705</v>
      </c>
      <c r="AB534" s="6">
        <v>811158130</v>
      </c>
      <c r="AC534" s="6">
        <v>356194433</v>
      </c>
      <c r="AD534" s="6">
        <v>44387915</v>
      </c>
      <c r="AE534" s="6">
        <v>125940227</v>
      </c>
      <c r="AF534" s="6">
        <v>508305</v>
      </c>
      <c r="AG534" s="6">
        <v>54788714</v>
      </c>
    </row>
    <row r="535" spans="2:33" ht="15">
      <c r="B535" s="2">
        <v>40954</v>
      </c>
      <c r="C535" s="5">
        <v>3390.35</v>
      </c>
      <c r="D535" s="52">
        <v>57.47</v>
      </c>
      <c r="E535" s="52">
        <v>27.035</v>
      </c>
      <c r="F535" s="52">
        <v>4.739</v>
      </c>
      <c r="G535" s="4">
        <v>19.24</v>
      </c>
      <c r="H535" s="4">
        <v>10.7</v>
      </c>
      <c r="I535" s="4">
        <v>0.31</v>
      </c>
      <c r="J535" s="4">
        <v>18.685</v>
      </c>
      <c r="K535" s="4">
        <v>19.425</v>
      </c>
      <c r="L535" s="4">
        <v>11.29</v>
      </c>
      <c r="M535" s="4">
        <v>36.2</v>
      </c>
      <c r="N535" s="4">
        <v>24.44</v>
      </c>
      <c r="O535" s="4">
        <v>2.1148015079999998</v>
      </c>
      <c r="P535" s="4">
        <v>27.2</v>
      </c>
      <c r="R535" s="173">
        <f>(D535*U558)+(E535*V558)+(F535*W558)+(G535*X558)+(H535*Y558)+(I535*Z558)+(J535*AA558)+(K535*AB558)+(L535*AC558)+(M535*AD558)+(N535*AE558)+(O535*AF558)+(P535*AG558)</f>
        <v>62487930873.266525</v>
      </c>
      <c r="T535" s="2">
        <v>40987</v>
      </c>
      <c r="U535" s="6">
        <v>51591098</v>
      </c>
      <c r="V535" s="6">
        <f t="shared" si="6"/>
        <v>122724929</v>
      </c>
      <c r="W535" s="6">
        <v>47555924</v>
      </c>
      <c r="X535" s="6">
        <v>38984599</v>
      </c>
      <c r="Y535" s="6">
        <v>6475364</v>
      </c>
      <c r="Z535" s="6">
        <v>111698999</v>
      </c>
      <c r="AA535" s="6">
        <v>1561222705</v>
      </c>
      <c r="AB535" s="6">
        <v>811158130</v>
      </c>
      <c r="AC535" s="6">
        <v>356194433</v>
      </c>
      <c r="AD535" s="6">
        <v>44387915</v>
      </c>
      <c r="AE535" s="6">
        <v>125940227</v>
      </c>
      <c r="AF535" s="6">
        <v>508305</v>
      </c>
      <c r="AG535" s="6">
        <v>54788714</v>
      </c>
    </row>
    <row r="536" spans="2:33" ht="15">
      <c r="B536" s="2">
        <v>40953</v>
      </c>
      <c r="C536" s="5">
        <v>3375.64</v>
      </c>
      <c r="D536" s="52">
        <v>56.59</v>
      </c>
      <c r="E536" s="52">
        <v>26.99</v>
      </c>
      <c r="F536" s="52">
        <v>4.682</v>
      </c>
      <c r="G536" s="4">
        <v>19.565</v>
      </c>
      <c r="H536" s="4">
        <v>10.715</v>
      </c>
      <c r="I536" s="4">
        <v>0.314</v>
      </c>
      <c r="J536" s="4">
        <v>18.61</v>
      </c>
      <c r="K536" s="4">
        <v>19.4</v>
      </c>
      <c r="L536" s="4">
        <v>11.335</v>
      </c>
      <c r="M536" s="4">
        <v>35.5</v>
      </c>
      <c r="N536" s="4">
        <v>24.21</v>
      </c>
      <c r="O536" s="4">
        <v>2.085347448</v>
      </c>
      <c r="P536" s="4">
        <v>26.95</v>
      </c>
      <c r="R536" s="173">
        <f>(D536*U559)+(E536*V559)+(F536*W559)+(G536*X559)+(H536*Y559)+(I536*Z559)+(J536*AA559)+(K536*AB559)+(L536*AC559)+(M536*AD559)+(N536*AE559)+(O536*AF559)+(P536*AG559)</f>
        <v>62252419469.18855</v>
      </c>
      <c r="T536" s="2">
        <v>40984</v>
      </c>
      <c r="U536" s="6">
        <v>51591098</v>
      </c>
      <c r="V536" s="6">
        <f t="shared" si="6"/>
        <v>122724929</v>
      </c>
      <c r="W536" s="6">
        <v>47555924</v>
      </c>
      <c r="X536" s="6">
        <v>38984599</v>
      </c>
      <c r="Y536" s="6">
        <v>6475364</v>
      </c>
      <c r="Z536" s="6">
        <v>111698999</v>
      </c>
      <c r="AA536" s="6">
        <v>1561222705</v>
      </c>
      <c r="AB536" s="6">
        <v>811158130</v>
      </c>
      <c r="AC536" s="6">
        <v>356194433</v>
      </c>
      <c r="AD536" s="6">
        <v>44387915</v>
      </c>
      <c r="AE536" s="6">
        <v>125940227</v>
      </c>
      <c r="AF536" s="6">
        <v>508305</v>
      </c>
      <c r="AG536" s="6">
        <v>54788714</v>
      </c>
    </row>
    <row r="537" spans="2:33" ht="15">
      <c r="B537" s="2">
        <v>40952</v>
      </c>
      <c r="C537" s="5">
        <v>3384.55</v>
      </c>
      <c r="D537" s="52">
        <v>56.74</v>
      </c>
      <c r="E537" s="52">
        <v>27.05</v>
      </c>
      <c r="F537" s="52">
        <v>4.865</v>
      </c>
      <c r="G537" s="4">
        <v>19.15</v>
      </c>
      <c r="H537" s="4">
        <v>10.94</v>
      </c>
      <c r="I537" s="4">
        <v>0.323</v>
      </c>
      <c r="J537" s="4">
        <v>18.46</v>
      </c>
      <c r="K537" s="4">
        <v>19.435</v>
      </c>
      <c r="L537" s="4">
        <v>11.34</v>
      </c>
      <c r="M537" s="4">
        <v>36.315</v>
      </c>
      <c r="N537" s="4">
        <v>23.755</v>
      </c>
      <c r="O537" s="4">
        <v>2.158000796</v>
      </c>
      <c r="P537" s="4">
        <v>26.985</v>
      </c>
      <c r="R537" s="173">
        <f>(D537*U560)+(E537*V560)+(F537*W560)+(G537*X560)+(H537*Y560)+(I537*Z560)+(J537*AA560)+(K537*AB560)+(L537*AC560)+(M537*AD560)+(N537*AE560)+(O537*AF560)+(P537*AG560)</f>
        <v>62039323986.48161</v>
      </c>
      <c r="T537" s="2">
        <v>40983</v>
      </c>
      <c r="U537" s="6">
        <v>51591098</v>
      </c>
      <c r="V537" s="6">
        <f t="shared" si="6"/>
        <v>122724929</v>
      </c>
      <c r="W537" s="6">
        <v>47555924</v>
      </c>
      <c r="X537" s="6">
        <v>38984599</v>
      </c>
      <c r="Y537" s="6">
        <v>6475364</v>
      </c>
      <c r="Z537" s="6">
        <v>111698999</v>
      </c>
      <c r="AA537" s="6">
        <v>1561222705</v>
      </c>
      <c r="AB537" s="6">
        <v>811158130</v>
      </c>
      <c r="AC537" s="6">
        <v>356194433</v>
      </c>
      <c r="AD537" s="6">
        <v>44387915</v>
      </c>
      <c r="AE537" s="6">
        <v>125940227</v>
      </c>
      <c r="AF537" s="6">
        <v>508305</v>
      </c>
      <c r="AG537" s="6">
        <v>54788714</v>
      </c>
    </row>
    <row r="538" spans="2:33" ht="15">
      <c r="B538" s="2">
        <v>40949</v>
      </c>
      <c r="C538" s="5">
        <v>3373.14</v>
      </c>
      <c r="D538" s="52">
        <v>56.52</v>
      </c>
      <c r="E538" s="52">
        <v>26.75</v>
      </c>
      <c r="F538" s="52">
        <v>4.873</v>
      </c>
      <c r="G538" s="4">
        <v>18.4</v>
      </c>
      <c r="H538" s="4">
        <v>10.875</v>
      </c>
      <c r="I538" s="4">
        <v>0.323</v>
      </c>
      <c r="J538" s="4">
        <v>17.98</v>
      </c>
      <c r="K538" s="4">
        <v>19.55</v>
      </c>
      <c r="L538" s="4">
        <v>11.25</v>
      </c>
      <c r="M538" s="4">
        <v>36.04</v>
      </c>
      <c r="N538" s="4">
        <v>23.765</v>
      </c>
      <c r="O538" s="4">
        <v>2.034293744</v>
      </c>
      <c r="P538" s="4">
        <v>26.745</v>
      </c>
      <c r="R538" s="173">
        <f>(D538*U561)+(E538*V561)+(F538*W561)+(G538*X561)+(H538*Y561)+(I538*Z561)+(J538*AA561)+(K538*AB561)+(L538*AC561)+(M538*AD561)+(N538*AE561)+(O538*AF561)+(P538*AG561)</f>
        <v>61249556906.65554</v>
      </c>
      <c r="T538" s="2">
        <v>40982</v>
      </c>
      <c r="U538" s="6">
        <v>51591098</v>
      </c>
      <c r="V538" s="6">
        <f t="shared" si="6"/>
        <v>122724929</v>
      </c>
      <c r="W538" s="6">
        <v>47555924</v>
      </c>
      <c r="X538" s="6">
        <v>38984599</v>
      </c>
      <c r="Y538" s="6">
        <v>6475364</v>
      </c>
      <c r="Z538" s="6">
        <v>111698999</v>
      </c>
      <c r="AA538" s="6">
        <v>1561222705</v>
      </c>
      <c r="AB538" s="6">
        <v>811158130</v>
      </c>
      <c r="AC538" s="6">
        <v>356194433</v>
      </c>
      <c r="AD538" s="6">
        <v>44387915</v>
      </c>
      <c r="AE538" s="6">
        <v>125940227</v>
      </c>
      <c r="AF538" s="6">
        <v>508305</v>
      </c>
      <c r="AG538" s="6">
        <v>54788714</v>
      </c>
    </row>
    <row r="539" spans="2:33" ht="15">
      <c r="B539" s="2">
        <v>40948</v>
      </c>
      <c r="C539" s="5">
        <v>3424.71</v>
      </c>
      <c r="D539" s="52">
        <v>56.43</v>
      </c>
      <c r="E539" s="52">
        <v>26.83</v>
      </c>
      <c r="F539" s="52">
        <v>5.077</v>
      </c>
      <c r="G539" s="4">
        <v>18.94</v>
      </c>
      <c r="H539" s="4">
        <v>11.2</v>
      </c>
      <c r="I539" s="4">
        <v>0.328</v>
      </c>
      <c r="J539" s="4">
        <v>18.46</v>
      </c>
      <c r="K539" s="4">
        <v>20.295</v>
      </c>
      <c r="L539" s="4">
        <v>11.44</v>
      </c>
      <c r="M539" s="4">
        <v>37.055</v>
      </c>
      <c r="N539" s="4">
        <v>24</v>
      </c>
      <c r="O539" s="4">
        <v>2.1187287159999997</v>
      </c>
      <c r="P539" s="4">
        <v>27</v>
      </c>
      <c r="R539" s="173">
        <f>(D539*U562)+(E539*V562)+(F539*W562)+(G539*X562)+(H539*Y562)+(I539*Z562)+(J539*AA562)+(K539*AB562)+(L539*AC562)+(M539*AD562)+(N539*AE562)+(O539*AF562)+(P539*AG562)</f>
        <v>62798188157.78499</v>
      </c>
      <c r="T539" s="2">
        <v>40981</v>
      </c>
      <c r="U539" s="6">
        <v>51591098</v>
      </c>
      <c r="V539" s="6">
        <f t="shared" si="6"/>
        <v>122724929</v>
      </c>
      <c r="W539" s="6">
        <v>47555924</v>
      </c>
      <c r="X539" s="6">
        <v>38984599</v>
      </c>
      <c r="Y539" s="6">
        <v>6475364</v>
      </c>
      <c r="Z539" s="6">
        <v>111698999</v>
      </c>
      <c r="AA539" s="6">
        <v>1561222705</v>
      </c>
      <c r="AB539" s="6">
        <v>811158130</v>
      </c>
      <c r="AC539" s="6">
        <v>356194433</v>
      </c>
      <c r="AD539" s="6">
        <v>44387915</v>
      </c>
      <c r="AE539" s="6">
        <v>125940227</v>
      </c>
      <c r="AF539" s="6">
        <v>508305</v>
      </c>
      <c r="AG539" s="6">
        <v>54788714</v>
      </c>
    </row>
    <row r="540" spans="2:33" ht="15">
      <c r="B540" s="2">
        <v>40947</v>
      </c>
      <c r="C540" s="5">
        <v>3410</v>
      </c>
      <c r="D540" s="52">
        <v>56.29</v>
      </c>
      <c r="E540" s="52">
        <v>26.455</v>
      </c>
      <c r="F540" s="52">
        <v>5.057</v>
      </c>
      <c r="G540" s="4">
        <v>19.62</v>
      </c>
      <c r="H540" s="4">
        <v>11.02</v>
      </c>
      <c r="I540" s="4">
        <v>0.327</v>
      </c>
      <c r="J540" s="4">
        <v>18.71</v>
      </c>
      <c r="K540" s="4">
        <v>21.32</v>
      </c>
      <c r="L540" s="4">
        <v>11.59</v>
      </c>
      <c r="M540" s="4">
        <v>36.78</v>
      </c>
      <c r="N540" s="4">
        <v>23.95</v>
      </c>
      <c r="O540" s="4">
        <v>2.2385085599999996</v>
      </c>
      <c r="P540" s="4">
        <v>26.9</v>
      </c>
      <c r="R540" s="173">
        <f>(D540*U563)+(E540*V563)+(F540*W563)+(G540*X563)+(H540*Y563)+(I540*Z563)+(J540*AA563)+(K540*AB563)+(L540*AC563)+(M540*AD563)+(N540*AE563)+(O540*AF563)+(P540*AG563)</f>
        <v>64020474949.77959</v>
      </c>
      <c r="T540" s="2">
        <v>40980</v>
      </c>
      <c r="U540" s="6">
        <v>51591098</v>
      </c>
      <c r="V540" s="6">
        <f t="shared" si="6"/>
        <v>122724929</v>
      </c>
      <c r="W540" s="6">
        <v>47555924</v>
      </c>
      <c r="X540" s="6">
        <v>38984599</v>
      </c>
      <c r="Y540" s="6">
        <v>6475364</v>
      </c>
      <c r="Z540" s="6">
        <v>111698999</v>
      </c>
      <c r="AA540" s="6">
        <v>1561222705</v>
      </c>
      <c r="AB540" s="6">
        <v>811158130</v>
      </c>
      <c r="AC540" s="6">
        <v>356194433</v>
      </c>
      <c r="AD540" s="6">
        <v>44387915</v>
      </c>
      <c r="AE540" s="6">
        <v>125940227</v>
      </c>
      <c r="AF540" s="6">
        <v>508305</v>
      </c>
      <c r="AG540" s="6">
        <v>54788714</v>
      </c>
    </row>
    <row r="541" spans="2:33" ht="15">
      <c r="B541" s="2">
        <v>40946</v>
      </c>
      <c r="C541" s="5">
        <v>3411.54</v>
      </c>
      <c r="D541" s="52">
        <v>56.48</v>
      </c>
      <c r="E541" s="52">
        <v>26.955</v>
      </c>
      <c r="F541" s="52">
        <v>5.11</v>
      </c>
      <c r="G541" s="4">
        <v>19.455</v>
      </c>
      <c r="H541" s="4">
        <v>10.945</v>
      </c>
      <c r="I541" s="4">
        <v>0.328</v>
      </c>
      <c r="J541" s="4">
        <v>18.63</v>
      </c>
      <c r="K541" s="4">
        <v>21.35</v>
      </c>
      <c r="L541" s="4">
        <v>11.645</v>
      </c>
      <c r="M541" s="4">
        <v>36.705</v>
      </c>
      <c r="N541" s="4">
        <v>23.94</v>
      </c>
      <c r="O541" s="4">
        <v>2.320979928</v>
      </c>
      <c r="P541" s="4">
        <v>27.245</v>
      </c>
      <c r="R541" s="173">
        <f>(D541*U564)+(E541*V564)+(F541*W564)+(G541*X564)+(H541*Y564)+(I541*Z564)+(J541*AA564)+(K541*AB564)+(L541*AC564)+(M541*AD564)+(N541*AE564)+(O541*AF564)+(P541*AG564)</f>
        <v>64020736927.0943</v>
      </c>
      <c r="T541" s="2">
        <v>40977</v>
      </c>
      <c r="U541" s="6">
        <v>51591098</v>
      </c>
      <c r="V541" s="6">
        <f t="shared" si="6"/>
        <v>122724929</v>
      </c>
      <c r="W541" s="6">
        <v>47555924</v>
      </c>
      <c r="X541" s="6">
        <v>38984599</v>
      </c>
      <c r="Y541" s="6">
        <v>6475364</v>
      </c>
      <c r="Z541" s="6">
        <v>111698999</v>
      </c>
      <c r="AA541" s="6">
        <v>1561222705</v>
      </c>
      <c r="AB541" s="6">
        <v>811158130</v>
      </c>
      <c r="AC541" s="6">
        <v>356194433</v>
      </c>
      <c r="AD541" s="6">
        <v>44387915</v>
      </c>
      <c r="AE541" s="6">
        <v>125940227</v>
      </c>
      <c r="AF541" s="6">
        <v>508305</v>
      </c>
      <c r="AG541" s="6">
        <v>54788714</v>
      </c>
    </row>
    <row r="542" spans="2:33" ht="15">
      <c r="B542" s="2">
        <v>40945</v>
      </c>
      <c r="C542" s="5">
        <v>3405.27</v>
      </c>
      <c r="D542" s="52">
        <v>56</v>
      </c>
      <c r="E542" s="52">
        <v>27.23</v>
      </c>
      <c r="F542" s="52">
        <v>5.12</v>
      </c>
      <c r="G542" s="4">
        <v>19.37</v>
      </c>
      <c r="H542" s="4">
        <v>11.065</v>
      </c>
      <c r="I542" s="4">
        <v>0.33</v>
      </c>
      <c r="J542" s="4">
        <v>18.47</v>
      </c>
      <c r="K542" s="4">
        <v>21.315</v>
      </c>
      <c r="L542" s="4">
        <v>11.52</v>
      </c>
      <c r="M542" s="4">
        <v>37.075</v>
      </c>
      <c r="N542" s="4">
        <v>24.455</v>
      </c>
      <c r="O542" s="4">
        <v>2.4947588819999997</v>
      </c>
      <c r="P542" s="4">
        <v>27.4</v>
      </c>
      <c r="R542" s="173">
        <f>(D542*U565)+(E542*V565)+(F542*W565)+(G542*X565)+(H542*Y565)+(I542*Z565)+(J542*AA565)+(K542*AB565)+(L542*AC565)+(M542*AD565)+(N542*AE565)+(O542*AF565)+(P542*AG565)</f>
        <v>63795037722.89352</v>
      </c>
      <c r="T542" s="2">
        <v>40976</v>
      </c>
      <c r="U542" s="6">
        <v>51591098</v>
      </c>
      <c r="V542" s="6">
        <f t="shared" si="6"/>
        <v>122724929</v>
      </c>
      <c r="W542" s="6">
        <v>47555924</v>
      </c>
      <c r="X542" s="6">
        <v>38984599</v>
      </c>
      <c r="Y542" s="6">
        <v>6475364</v>
      </c>
      <c r="Z542" s="6">
        <v>111698999</v>
      </c>
      <c r="AA542" s="6">
        <v>1561222705</v>
      </c>
      <c r="AB542" s="6">
        <v>811158130</v>
      </c>
      <c r="AC542" s="6">
        <v>356194433</v>
      </c>
      <c r="AD542" s="6">
        <v>44387915</v>
      </c>
      <c r="AE542" s="6">
        <v>125940227</v>
      </c>
      <c r="AF542" s="6">
        <v>508305</v>
      </c>
      <c r="AG542" s="6">
        <v>54788714</v>
      </c>
    </row>
    <row r="543" spans="2:33" ht="15">
      <c r="B543" s="2">
        <v>40942</v>
      </c>
      <c r="C543" s="5">
        <v>3427.92</v>
      </c>
      <c r="D543" s="52">
        <v>56.29</v>
      </c>
      <c r="E543" s="52">
        <v>27.54</v>
      </c>
      <c r="F543" s="52">
        <v>5.341</v>
      </c>
      <c r="G543" s="4">
        <v>19.605</v>
      </c>
      <c r="H543" s="4">
        <v>11.1</v>
      </c>
      <c r="I543" s="4">
        <v>0.335</v>
      </c>
      <c r="J543" s="4">
        <v>18.505</v>
      </c>
      <c r="K543" s="4">
        <v>21.56</v>
      </c>
      <c r="L543" s="4">
        <v>11.535</v>
      </c>
      <c r="M543" s="4">
        <v>36.09</v>
      </c>
      <c r="N543" s="4">
        <v>24.645</v>
      </c>
      <c r="O543" s="4">
        <v>2.51341312</v>
      </c>
      <c r="P543" s="4">
        <v>27.555</v>
      </c>
      <c r="R543" s="173">
        <f>(D543*U566)+(E543*V566)+(F543*W566)+(G543*X566)+(H543*Y566)+(I543*Z566)+(J543*AA566)+(K543*AB566)+(L543*AC566)+(M543*AD566)+(N543*AE566)+(O543*AF566)+(P543*AG566)</f>
        <v>64115927974.59495</v>
      </c>
      <c r="T543" s="2">
        <v>40975</v>
      </c>
      <c r="U543" s="6">
        <v>51591098</v>
      </c>
      <c r="V543" s="6">
        <f t="shared" si="6"/>
        <v>122724929</v>
      </c>
      <c r="W543" s="6">
        <v>47555924</v>
      </c>
      <c r="X543" s="6">
        <v>38984599</v>
      </c>
      <c r="Y543" s="6">
        <v>6475364</v>
      </c>
      <c r="Z543" s="6">
        <v>111698999</v>
      </c>
      <c r="AA543" s="6">
        <v>1561222705</v>
      </c>
      <c r="AB543" s="6">
        <v>811158130</v>
      </c>
      <c r="AC543" s="6">
        <v>356194433</v>
      </c>
      <c r="AD543" s="6">
        <v>44387915</v>
      </c>
      <c r="AE543" s="6">
        <v>125940227</v>
      </c>
      <c r="AF543" s="6">
        <v>508305</v>
      </c>
      <c r="AG543" s="6">
        <v>54788714</v>
      </c>
    </row>
    <row r="544" spans="2:33" ht="15">
      <c r="B544" s="2">
        <v>40941</v>
      </c>
      <c r="C544" s="5">
        <v>3376.66</v>
      </c>
      <c r="D544" s="52">
        <v>56.51</v>
      </c>
      <c r="E544" s="52">
        <v>25.96</v>
      </c>
      <c r="F544" s="52">
        <v>5.228</v>
      </c>
      <c r="G544" s="4">
        <v>18.8</v>
      </c>
      <c r="H544" s="4">
        <v>10.995</v>
      </c>
      <c r="I544" s="4">
        <v>0.33</v>
      </c>
      <c r="J544" s="4">
        <v>18.21</v>
      </c>
      <c r="K544" s="4">
        <v>21.215</v>
      </c>
      <c r="L544" s="4">
        <v>11.5</v>
      </c>
      <c r="M544" s="4">
        <v>34.845</v>
      </c>
      <c r="N544" s="4">
        <v>24.26</v>
      </c>
      <c r="O544" s="4">
        <v>2.453523198</v>
      </c>
      <c r="P544" s="4">
        <v>27</v>
      </c>
      <c r="R544" s="173">
        <f>(D544*U567)+(E544*V567)+(F544*W567)+(G544*X567)+(H544*Y567)+(I544*Z567)+(J544*AA567)+(K544*AB567)+(L544*AC567)+(M544*AD567)+(N544*AE567)+(O544*AF567)+(P544*AG567)</f>
        <v>63008312620.34617</v>
      </c>
      <c r="T544" s="2">
        <v>40974</v>
      </c>
      <c r="U544" s="6">
        <v>51591098</v>
      </c>
      <c r="V544" s="6">
        <f t="shared" si="6"/>
        <v>122724929</v>
      </c>
      <c r="W544" s="6">
        <v>47555924</v>
      </c>
      <c r="X544" s="6">
        <v>38984599</v>
      </c>
      <c r="Y544" s="6">
        <v>6475364</v>
      </c>
      <c r="Z544" s="6">
        <v>111698999</v>
      </c>
      <c r="AA544" s="6">
        <v>1561222705</v>
      </c>
      <c r="AB544" s="6">
        <v>811158130</v>
      </c>
      <c r="AC544" s="6">
        <v>356194433</v>
      </c>
      <c r="AD544" s="6">
        <v>44387915</v>
      </c>
      <c r="AE544" s="6">
        <v>125940227</v>
      </c>
      <c r="AF544" s="6">
        <v>508305</v>
      </c>
      <c r="AG544" s="6">
        <v>54788714</v>
      </c>
    </row>
    <row r="545" spans="2:33" ht="15">
      <c r="B545" s="2">
        <v>40940</v>
      </c>
      <c r="C545" s="5">
        <v>3367.46</v>
      </c>
      <c r="D545" s="52">
        <v>56.75</v>
      </c>
      <c r="E545" s="52">
        <v>25.955</v>
      </c>
      <c r="F545" s="52">
        <v>5.06</v>
      </c>
      <c r="G545" s="4">
        <v>18.785</v>
      </c>
      <c r="H545" s="4">
        <v>10.78</v>
      </c>
      <c r="I545" s="4">
        <v>0.339</v>
      </c>
      <c r="J545" s="4">
        <v>18.14</v>
      </c>
      <c r="K545" s="4">
        <v>21.2</v>
      </c>
      <c r="L545" s="4">
        <v>11.555</v>
      </c>
      <c r="M545" s="4">
        <v>34.175</v>
      </c>
      <c r="N545" s="4">
        <v>24.545</v>
      </c>
      <c r="O545" s="4">
        <v>2.294471274</v>
      </c>
      <c r="P545" s="4">
        <v>27.065</v>
      </c>
      <c r="R545" s="173">
        <f>(D545*U568)+(E545*V568)+(F545*W568)+(G545*X568)+(H545*Y568)+(I545*Z568)+(J545*AA568)+(K545*AB568)+(L545*AC568)+(M545*AD568)+(N545*AE568)+(O545*AF568)+(P545*AG568)</f>
        <v>62918890996.41693</v>
      </c>
      <c r="T545" s="2">
        <v>40973</v>
      </c>
      <c r="U545" s="6">
        <v>51591098</v>
      </c>
      <c r="V545" s="6">
        <f t="shared" si="6"/>
        <v>122724929</v>
      </c>
      <c r="W545" s="6">
        <v>47555924</v>
      </c>
      <c r="X545" s="6">
        <v>38984599</v>
      </c>
      <c r="Y545" s="6">
        <v>6475364</v>
      </c>
      <c r="Z545" s="6">
        <v>111698999</v>
      </c>
      <c r="AA545" s="6">
        <v>1561222705</v>
      </c>
      <c r="AB545" s="6">
        <v>811158130</v>
      </c>
      <c r="AC545" s="6">
        <v>356194433</v>
      </c>
      <c r="AD545" s="6">
        <v>44387915</v>
      </c>
      <c r="AE545" s="6">
        <v>125940227</v>
      </c>
      <c r="AF545" s="6">
        <v>508305</v>
      </c>
      <c r="AG545" s="6">
        <v>54788714</v>
      </c>
    </row>
    <row r="546" spans="2:33" ht="15">
      <c r="B546" s="2">
        <v>40939</v>
      </c>
      <c r="C546" s="5">
        <v>3298.55</v>
      </c>
      <c r="D546" s="52">
        <v>56.45</v>
      </c>
      <c r="E546" s="52">
        <v>25.68</v>
      </c>
      <c r="F546" s="52">
        <v>4.85</v>
      </c>
      <c r="G546" s="4">
        <v>18.58</v>
      </c>
      <c r="H546" s="4">
        <v>10.305</v>
      </c>
      <c r="I546" s="4">
        <v>0.335</v>
      </c>
      <c r="J546" s="4">
        <v>17.62</v>
      </c>
      <c r="K546" s="4">
        <v>20.75</v>
      </c>
      <c r="L546" s="4">
        <v>11.465</v>
      </c>
      <c r="M546" s="4">
        <v>32.565</v>
      </c>
      <c r="N546" s="4">
        <v>23.82</v>
      </c>
      <c r="O546" s="4">
        <v>2.241453966</v>
      </c>
      <c r="P546" s="4">
        <v>26.155</v>
      </c>
      <c r="R546" s="173">
        <f>(D546*U569)+(E546*V569)+(F546*W569)+(G546*X569)+(H546*Y569)+(I546*Z569)+(J546*AA569)+(K546*AB569)+(L546*AC569)+(M546*AD569)+(N546*AE569)+(O546*AF569)+(P546*AG569)</f>
        <v>61426592780.31319</v>
      </c>
      <c r="T546" s="2">
        <v>40970</v>
      </c>
      <c r="U546" s="6">
        <v>51591098</v>
      </c>
      <c r="V546" s="6">
        <f t="shared" si="6"/>
        <v>122724929</v>
      </c>
      <c r="W546" s="6">
        <v>47555924</v>
      </c>
      <c r="X546" s="6">
        <v>38984599</v>
      </c>
      <c r="Y546" s="6">
        <v>6475364</v>
      </c>
      <c r="Z546" s="6">
        <v>111698999</v>
      </c>
      <c r="AA546" s="6">
        <v>1561222705</v>
      </c>
      <c r="AB546" s="6">
        <v>811158130</v>
      </c>
      <c r="AC546" s="6">
        <v>356194433</v>
      </c>
      <c r="AD546" s="6">
        <v>44387915</v>
      </c>
      <c r="AE546" s="6">
        <v>125940227</v>
      </c>
      <c r="AF546" s="6">
        <v>508305</v>
      </c>
      <c r="AG546" s="6">
        <v>54788714</v>
      </c>
    </row>
    <row r="547" spans="2:33" ht="15">
      <c r="B547" s="2">
        <v>40938</v>
      </c>
      <c r="C547" s="5">
        <v>3265.64</v>
      </c>
      <c r="D547" s="52">
        <v>55.49</v>
      </c>
      <c r="E547" s="52">
        <v>25.38</v>
      </c>
      <c r="F547" s="52">
        <v>4.841</v>
      </c>
      <c r="G547" s="4">
        <v>18.52</v>
      </c>
      <c r="H547" s="4">
        <v>10.375</v>
      </c>
      <c r="I547" s="4">
        <v>0.312</v>
      </c>
      <c r="J547" s="4">
        <v>17.14</v>
      </c>
      <c r="K547" s="4">
        <v>20.435</v>
      </c>
      <c r="L547" s="4">
        <v>11.34</v>
      </c>
      <c r="M547" s="4">
        <v>32.7</v>
      </c>
      <c r="N547" s="4">
        <v>22.995</v>
      </c>
      <c r="O547" s="4">
        <v>2.2090544999999997</v>
      </c>
      <c r="P547" s="4">
        <v>25.025</v>
      </c>
      <c r="R547" s="173">
        <f>(D547*U570)+(E547*V570)+(F547*W570)+(G547*X570)+(H547*Y570)+(I547*Z570)+(J547*AA570)+(K547*AB570)+(L547*AC570)+(M547*AD570)+(N547*AE570)+(O547*AF570)+(P547*AG570)</f>
        <v>60126102918.92462</v>
      </c>
      <c r="T547" s="2">
        <v>40969</v>
      </c>
      <c r="U547" s="6">
        <v>51591098</v>
      </c>
      <c r="V547" s="6">
        <f t="shared" si="6"/>
        <v>122724929</v>
      </c>
      <c r="W547" s="6">
        <v>47555924</v>
      </c>
      <c r="X547" s="6">
        <v>38984599</v>
      </c>
      <c r="Y547" s="6">
        <v>6475364</v>
      </c>
      <c r="Z547" s="6">
        <v>111698999</v>
      </c>
      <c r="AA547" s="6">
        <v>1561222705</v>
      </c>
      <c r="AB547" s="6">
        <v>811158130</v>
      </c>
      <c r="AC547" s="6">
        <v>356194433</v>
      </c>
      <c r="AD547" s="6">
        <v>44387915</v>
      </c>
      <c r="AE547" s="6">
        <v>125940227</v>
      </c>
      <c r="AF547" s="6">
        <v>508305</v>
      </c>
      <c r="AG547" s="6">
        <v>54788714</v>
      </c>
    </row>
    <row r="548" spans="2:33" ht="15">
      <c r="B548" s="2">
        <v>40935</v>
      </c>
      <c r="C548" s="5">
        <v>3318.76</v>
      </c>
      <c r="D548" s="52">
        <v>56.2</v>
      </c>
      <c r="E548" s="52">
        <v>25.61</v>
      </c>
      <c r="F548" s="52">
        <v>5.022</v>
      </c>
      <c r="G548" s="4">
        <v>18.935</v>
      </c>
      <c r="H548" s="4">
        <v>10.525</v>
      </c>
      <c r="I548" s="4">
        <v>0.332</v>
      </c>
      <c r="J548" s="4">
        <v>17.54</v>
      </c>
      <c r="K548" s="4">
        <v>20.76</v>
      </c>
      <c r="L548" s="4">
        <v>11.415</v>
      </c>
      <c r="M548" s="4">
        <v>33.39</v>
      </c>
      <c r="N548" s="4">
        <v>23.265</v>
      </c>
      <c r="O548" s="4">
        <v>2.3563248</v>
      </c>
      <c r="P548" s="4">
        <v>25.56</v>
      </c>
      <c r="R548" s="173">
        <f>(D548*U571)+(E548*V571)+(F548*W571)+(G548*X571)+(H548*Y571)+(I548*Z571)+(J548*AA571)+(K548*AB571)+(L548*AC571)+(M548*AD571)+(N548*AE571)+(O548*AF571)+(P548*AG571)</f>
        <v>61227799247.168465</v>
      </c>
      <c r="T548" s="2">
        <v>40968</v>
      </c>
      <c r="U548" s="6">
        <v>51591098</v>
      </c>
      <c r="V548" s="6">
        <f t="shared" si="6"/>
        <v>122724929</v>
      </c>
      <c r="W548" s="6">
        <v>47555924</v>
      </c>
      <c r="X548" s="6">
        <v>38984599</v>
      </c>
      <c r="Y548" s="6">
        <v>6475364</v>
      </c>
      <c r="Z548" s="6">
        <v>111698999</v>
      </c>
      <c r="AA548" s="6">
        <v>1561222705</v>
      </c>
      <c r="AB548" s="6">
        <v>811158130</v>
      </c>
      <c r="AC548" s="6">
        <v>356194433</v>
      </c>
      <c r="AD548" s="6">
        <v>44387915</v>
      </c>
      <c r="AE548" s="6">
        <v>125940227</v>
      </c>
      <c r="AF548" s="6">
        <v>508305</v>
      </c>
      <c r="AG548" s="6">
        <v>54788714</v>
      </c>
    </row>
    <row r="549" spans="2:33" ht="15">
      <c r="B549" s="2">
        <v>40934</v>
      </c>
      <c r="C549" s="5">
        <v>3363.23</v>
      </c>
      <c r="D549" s="52">
        <v>56.83</v>
      </c>
      <c r="E549" s="52">
        <v>25.445</v>
      </c>
      <c r="F549" s="52">
        <v>5.09</v>
      </c>
      <c r="G549" s="4">
        <v>19.38</v>
      </c>
      <c r="H549" s="4">
        <v>10.985</v>
      </c>
      <c r="I549" s="4">
        <v>0.334</v>
      </c>
      <c r="J549" s="4">
        <v>17.655</v>
      </c>
      <c r="K549" s="4">
        <v>21.04</v>
      </c>
      <c r="L549" s="4">
        <v>11.5</v>
      </c>
      <c r="M549" s="4">
        <v>34.02</v>
      </c>
      <c r="N549" s="4">
        <v>23.37</v>
      </c>
      <c r="O549" s="4">
        <v>2.239490362</v>
      </c>
      <c r="P549" s="4">
        <v>25.715</v>
      </c>
      <c r="R549" s="173">
        <f>(D549*U572)+(E549*V572)+(F549*W572)+(G549*X572)+(H549*Y572)+(I549*Z572)+(J549*AA572)+(K549*AB572)+(L549*AC572)+(M549*AD572)+(N549*AE572)+(O549*AF572)+(P549*AG572)</f>
        <v>61750398428.15446</v>
      </c>
      <c r="T549" s="2">
        <v>40967</v>
      </c>
      <c r="U549" s="6">
        <v>51591098</v>
      </c>
      <c r="V549" s="6">
        <f t="shared" si="6"/>
        <v>122724929</v>
      </c>
      <c r="W549" s="6">
        <v>47555924</v>
      </c>
      <c r="X549" s="6">
        <v>38984599</v>
      </c>
      <c r="Y549" s="6">
        <v>6475364</v>
      </c>
      <c r="Z549" s="6">
        <v>111698999</v>
      </c>
      <c r="AA549" s="6">
        <v>1561222705</v>
      </c>
      <c r="AB549" s="6">
        <v>811158130</v>
      </c>
      <c r="AC549" s="6">
        <v>356194433</v>
      </c>
      <c r="AD549" s="6">
        <v>44387915</v>
      </c>
      <c r="AE549" s="6">
        <v>125940227</v>
      </c>
      <c r="AF549" s="6">
        <v>508305</v>
      </c>
      <c r="AG549" s="6">
        <v>54788714</v>
      </c>
    </row>
    <row r="550" spans="2:33" ht="15">
      <c r="B550" s="2">
        <v>40933</v>
      </c>
      <c r="C550" s="5">
        <v>3312.48</v>
      </c>
      <c r="D550" s="52">
        <v>56.59</v>
      </c>
      <c r="E550" s="52">
        <v>25.81</v>
      </c>
      <c r="F550" s="52">
        <v>4.92</v>
      </c>
      <c r="G550" s="4">
        <v>19.26</v>
      </c>
      <c r="H550" s="4">
        <v>10.94</v>
      </c>
      <c r="I550" s="4">
        <v>0.324</v>
      </c>
      <c r="J550" s="4">
        <v>17.115</v>
      </c>
      <c r="K550" s="4">
        <v>20.54</v>
      </c>
      <c r="L550" s="4">
        <v>11.2</v>
      </c>
      <c r="M550" s="4">
        <v>32.82</v>
      </c>
      <c r="N550" s="4">
        <v>23.7</v>
      </c>
      <c r="O550" s="4">
        <v>1.963604</v>
      </c>
      <c r="P550" s="4">
        <v>25.27</v>
      </c>
      <c r="R550" s="173">
        <f>(D550*U573)+(E550*V573)+(F550*W573)+(G550*X573)+(H550*Y573)+(I550*Z573)+(J550*AA573)+(K550*AB573)+(L550*AC573)+(M550*AD573)+(N550*AE573)+(O550*AF573)+(P550*AG573)</f>
        <v>60376916032.552216</v>
      </c>
      <c r="T550" s="2">
        <v>40966</v>
      </c>
      <c r="U550" s="6">
        <v>51591098</v>
      </c>
      <c r="V550" s="6">
        <f t="shared" si="6"/>
        <v>122724929</v>
      </c>
      <c r="W550" s="6">
        <v>47555924</v>
      </c>
      <c r="X550" s="6">
        <v>38984599</v>
      </c>
      <c r="Y550" s="6">
        <v>6475364</v>
      </c>
      <c r="Z550" s="6">
        <v>111698999</v>
      </c>
      <c r="AA550" s="6">
        <v>1561222705</v>
      </c>
      <c r="AB550" s="6">
        <v>811158130</v>
      </c>
      <c r="AC550" s="6">
        <v>356194433</v>
      </c>
      <c r="AD550" s="6">
        <v>44387915</v>
      </c>
      <c r="AE550" s="6">
        <v>125940227</v>
      </c>
      <c r="AF550" s="6">
        <v>508305</v>
      </c>
      <c r="AG550" s="6">
        <v>54788714</v>
      </c>
    </row>
    <row r="551" spans="2:33" ht="15">
      <c r="B551" s="2">
        <v>40932</v>
      </c>
      <c r="C551" s="5">
        <v>3322.65</v>
      </c>
      <c r="D551" s="52">
        <v>56.6</v>
      </c>
      <c r="E551" s="52">
        <v>25.97</v>
      </c>
      <c r="F551" s="52">
        <v>4.873</v>
      </c>
      <c r="G551" s="4">
        <v>19.68</v>
      </c>
      <c r="H551" s="4">
        <v>11.015</v>
      </c>
      <c r="I551" s="4">
        <v>0.328</v>
      </c>
      <c r="J551" s="4">
        <v>17.14</v>
      </c>
      <c r="K551" s="4">
        <v>20.81</v>
      </c>
      <c r="L551" s="4">
        <v>11.195</v>
      </c>
      <c r="M551" s="4">
        <v>32.645</v>
      </c>
      <c r="N551" s="4">
        <v>23.825</v>
      </c>
      <c r="O551" s="4">
        <v>1.758407382</v>
      </c>
      <c r="P551" s="4">
        <v>25.45</v>
      </c>
      <c r="R551" s="173">
        <f>(D551*U574)+(E551*V574)+(F551*W574)+(G551*X574)+(H551*Y574)+(I551*Z574)+(J551*AA574)+(K551*AB574)+(L551*AC574)+(M551*AD574)+(N551*AE574)+(O551*AF574)+(P551*AG574)</f>
        <v>60686133383.48331</v>
      </c>
      <c r="T551" s="2">
        <v>40963</v>
      </c>
      <c r="U551" s="6">
        <v>51591098</v>
      </c>
      <c r="V551" s="6">
        <f t="shared" si="6"/>
        <v>122724929</v>
      </c>
      <c r="W551" s="6">
        <v>47555924</v>
      </c>
      <c r="X551" s="6">
        <v>38984599</v>
      </c>
      <c r="Y551" s="6">
        <v>6475364</v>
      </c>
      <c r="Z551" s="6">
        <v>111698999</v>
      </c>
      <c r="AA551" s="6">
        <v>1561222705</v>
      </c>
      <c r="AB551" s="6">
        <v>811158130</v>
      </c>
      <c r="AC551" s="6">
        <v>356194433</v>
      </c>
      <c r="AD551" s="6">
        <v>44387915</v>
      </c>
      <c r="AE551" s="6">
        <v>125940227</v>
      </c>
      <c r="AF551" s="6">
        <v>508305</v>
      </c>
      <c r="AG551" s="6">
        <v>54788714</v>
      </c>
    </row>
    <row r="552" spans="2:33" ht="15">
      <c r="B552" s="2">
        <v>40931</v>
      </c>
      <c r="C552" s="5">
        <v>3338.42</v>
      </c>
      <c r="D552" s="52">
        <v>56.93</v>
      </c>
      <c r="E552" s="52">
        <v>25.645</v>
      </c>
      <c r="F552" s="52">
        <v>5.06</v>
      </c>
      <c r="G552" s="4">
        <v>20.08</v>
      </c>
      <c r="H552" s="4">
        <v>11.545</v>
      </c>
      <c r="I552" s="4">
        <v>0.338</v>
      </c>
      <c r="J552" s="4">
        <v>17.075</v>
      </c>
      <c r="K552" s="4">
        <v>20.36</v>
      </c>
      <c r="L552" s="4">
        <v>11.445</v>
      </c>
      <c r="M552" s="4">
        <v>33.295</v>
      </c>
      <c r="N552" s="4">
        <v>23.86</v>
      </c>
      <c r="O552" s="4">
        <v>1.77706162</v>
      </c>
      <c r="P552" s="4">
        <v>25.6</v>
      </c>
      <c r="R552" s="173">
        <f>(D552*U575)+(E552*V575)+(F552*W575)+(G552*X575)+(H552*Y575)+(I552*Z575)+(J552*AA575)+(K552*AB575)+(L552*AC575)+(M552*AD575)+(N552*AE575)+(O552*AF575)+(P552*AG575)</f>
        <v>60356344389.958755</v>
      </c>
      <c r="T552" s="2">
        <v>40962</v>
      </c>
      <c r="U552" s="6">
        <v>51591098</v>
      </c>
      <c r="V552" s="6">
        <f t="shared" si="6"/>
        <v>122724929</v>
      </c>
      <c r="W552" s="6">
        <v>47555924</v>
      </c>
      <c r="X552" s="6">
        <v>38984599</v>
      </c>
      <c r="Y552" s="6">
        <v>6475364</v>
      </c>
      <c r="Z552" s="6">
        <v>111698999</v>
      </c>
      <c r="AA552" s="6">
        <v>1561222705</v>
      </c>
      <c r="AB552" s="6">
        <v>811158130</v>
      </c>
      <c r="AC552" s="6">
        <v>356194433</v>
      </c>
      <c r="AD552" s="6">
        <v>44387915</v>
      </c>
      <c r="AE552" s="6">
        <v>125940227</v>
      </c>
      <c r="AF552" s="6">
        <v>508305</v>
      </c>
      <c r="AG552" s="6">
        <v>54788714</v>
      </c>
    </row>
    <row r="553" spans="2:33" ht="15">
      <c r="B553" s="2">
        <v>40928</v>
      </c>
      <c r="C553" s="5">
        <v>3321.5</v>
      </c>
      <c r="D553" s="52">
        <v>56.54</v>
      </c>
      <c r="E553" s="52">
        <v>25.65</v>
      </c>
      <c r="F553" s="52">
        <v>4.942</v>
      </c>
      <c r="G553" s="4">
        <v>20.05</v>
      </c>
      <c r="H553" s="4">
        <v>11.195</v>
      </c>
      <c r="I553" s="4">
        <v>0.332</v>
      </c>
      <c r="J553" s="4">
        <v>17.425</v>
      </c>
      <c r="K553" s="4">
        <v>21.125</v>
      </c>
      <c r="L553" s="4">
        <v>11.465</v>
      </c>
      <c r="M553" s="4">
        <v>32.645</v>
      </c>
      <c r="N553" s="4">
        <v>23.4</v>
      </c>
      <c r="O553" s="4">
        <v>1.53161112</v>
      </c>
      <c r="P553" s="4">
        <v>25.655</v>
      </c>
      <c r="R553" s="173">
        <f>(D553*U576)+(E553*V576)+(F553*W576)+(G553*X576)+(H553*Y576)+(I553*Z576)+(J553*AA576)+(K553*AB576)+(L553*AC576)+(M553*AD576)+(N553*AE576)+(O553*AF576)+(P553*AG576)</f>
        <v>61417311549.23136</v>
      </c>
      <c r="T553" s="2">
        <v>40961</v>
      </c>
      <c r="U553" s="6">
        <v>51591098</v>
      </c>
      <c r="V553" s="6">
        <f t="shared" si="6"/>
        <v>122724929</v>
      </c>
      <c r="W553" s="6">
        <v>47555924</v>
      </c>
      <c r="X553" s="6">
        <v>38984599</v>
      </c>
      <c r="Y553" s="6">
        <v>6475364</v>
      </c>
      <c r="Z553" s="6">
        <v>111698999</v>
      </c>
      <c r="AA553" s="6">
        <v>1561222705</v>
      </c>
      <c r="AB553" s="6">
        <v>811158130</v>
      </c>
      <c r="AC553" s="6">
        <v>356194433</v>
      </c>
      <c r="AD553" s="6">
        <v>44387915</v>
      </c>
      <c r="AE553" s="6">
        <v>125940227</v>
      </c>
      <c r="AF553" s="6">
        <v>508305</v>
      </c>
      <c r="AG553" s="6">
        <v>54788714</v>
      </c>
    </row>
    <row r="554" spans="2:33" ht="15">
      <c r="B554" s="2">
        <v>40927</v>
      </c>
      <c r="C554" s="5">
        <v>3328.94</v>
      </c>
      <c r="D554" s="52">
        <v>57.06</v>
      </c>
      <c r="E554" s="52">
        <v>25.525</v>
      </c>
      <c r="F554" s="52">
        <v>4.965</v>
      </c>
      <c r="G554" s="4">
        <v>19.955</v>
      </c>
      <c r="H554" s="4">
        <v>10.995</v>
      </c>
      <c r="I554" s="4">
        <v>0.334</v>
      </c>
      <c r="J554" s="4">
        <v>17.42</v>
      </c>
      <c r="K554" s="4">
        <v>21.395</v>
      </c>
      <c r="L554" s="4">
        <v>11.54</v>
      </c>
      <c r="M554" s="4">
        <v>32.425</v>
      </c>
      <c r="N554" s="4">
        <v>23.9</v>
      </c>
      <c r="O554" s="4">
        <v>1.4236129</v>
      </c>
      <c r="P554" s="4">
        <v>25.645</v>
      </c>
      <c r="R554" s="173">
        <f>(D554*U577)+(E554*V577)+(F554*W577)+(G554*X577)+(H554*Y577)+(I554*Z577)+(J554*AA577)+(K554*AB577)+(L554*AC577)+(M554*AD577)+(N554*AE577)+(O554*AF577)+(P554*AG577)</f>
        <v>61715640031.68614</v>
      </c>
      <c r="T554" s="2">
        <v>40960</v>
      </c>
      <c r="U554" s="6">
        <v>51591098</v>
      </c>
      <c r="V554" s="6">
        <f t="shared" si="6"/>
        <v>122724929</v>
      </c>
      <c r="W554" s="6">
        <v>47555924</v>
      </c>
      <c r="X554" s="6">
        <v>38984599</v>
      </c>
      <c r="Y554" s="6">
        <v>6475364</v>
      </c>
      <c r="Z554" s="6">
        <v>111698999</v>
      </c>
      <c r="AA554" s="6">
        <v>1561222705</v>
      </c>
      <c r="AB554" s="6">
        <v>811158130</v>
      </c>
      <c r="AC554" s="6">
        <v>356194433</v>
      </c>
      <c r="AD554" s="6">
        <v>44387915</v>
      </c>
      <c r="AE554" s="6">
        <v>125940227</v>
      </c>
      <c r="AF554" s="6">
        <v>508305</v>
      </c>
      <c r="AG554" s="6">
        <v>54788714</v>
      </c>
    </row>
    <row r="555" spans="2:33" ht="15">
      <c r="B555" s="2">
        <v>40926</v>
      </c>
      <c r="C555" s="5">
        <v>3264.93</v>
      </c>
      <c r="D555" s="52">
        <v>56.3</v>
      </c>
      <c r="E555" s="52">
        <v>25.865</v>
      </c>
      <c r="F555" s="52">
        <v>4.561</v>
      </c>
      <c r="G555" s="4">
        <v>19.355</v>
      </c>
      <c r="H555" s="4">
        <v>10.07</v>
      </c>
      <c r="I555" s="4">
        <v>0.302</v>
      </c>
      <c r="J555" s="4">
        <v>17.625</v>
      </c>
      <c r="K555" s="4">
        <v>21.03</v>
      </c>
      <c r="L555" s="4">
        <v>11.51</v>
      </c>
      <c r="M555" s="4">
        <v>31.89</v>
      </c>
      <c r="N555" s="4">
        <v>24.645</v>
      </c>
      <c r="O555" s="4">
        <v>1.28616062</v>
      </c>
      <c r="P555" s="4">
        <v>25.11</v>
      </c>
      <c r="R555" s="173">
        <f>(D555*U578)+(E555*V578)+(F555*W578)+(G555*X578)+(H555*Y578)+(I555*Z578)+(J555*AA578)+(K555*AB578)+(L555*AC578)+(M555*AD578)+(N555*AE578)+(O555*AF578)+(P555*AG578)</f>
        <v>61719978049.70595</v>
      </c>
      <c r="T555" s="2">
        <v>40959</v>
      </c>
      <c r="U555" s="6">
        <v>51591098</v>
      </c>
      <c r="V555" s="6">
        <f t="shared" si="6"/>
        <v>122724929</v>
      </c>
      <c r="W555" s="6">
        <v>47555924</v>
      </c>
      <c r="X555" s="6">
        <v>38984599</v>
      </c>
      <c r="Y555" s="6">
        <v>6475364</v>
      </c>
      <c r="Z555" s="6">
        <v>111698999</v>
      </c>
      <c r="AA555" s="6">
        <v>1561222705</v>
      </c>
      <c r="AB555" s="6">
        <v>811158130</v>
      </c>
      <c r="AC555" s="6">
        <v>356194433</v>
      </c>
      <c r="AD555" s="6">
        <v>44387915</v>
      </c>
      <c r="AE555" s="6">
        <v>125940227</v>
      </c>
      <c r="AF555" s="6">
        <v>508305</v>
      </c>
      <c r="AG555" s="6">
        <v>54788714</v>
      </c>
    </row>
    <row r="556" spans="2:33" ht="15">
      <c r="B556" s="2">
        <v>40925</v>
      </c>
      <c r="C556" s="5">
        <v>3269.99</v>
      </c>
      <c r="D556" s="52">
        <v>55.89</v>
      </c>
      <c r="E556" s="52">
        <v>25.79</v>
      </c>
      <c r="F556" s="52">
        <v>4.477</v>
      </c>
      <c r="G556" s="4">
        <v>19.67</v>
      </c>
      <c r="H556" s="4">
        <v>10.345</v>
      </c>
      <c r="I556" s="4">
        <v>0.303</v>
      </c>
      <c r="J556" s="4">
        <v>18.015</v>
      </c>
      <c r="K556" s="4">
        <v>21.54</v>
      </c>
      <c r="L556" s="4">
        <v>11.915</v>
      </c>
      <c r="M556" s="4">
        <v>31.68</v>
      </c>
      <c r="N556" s="4">
        <v>24.585</v>
      </c>
      <c r="O556" s="4">
        <v>1.278306204</v>
      </c>
      <c r="P556" s="4">
        <v>25.045</v>
      </c>
      <c r="R556" s="173">
        <f>(D556*U579)+(E556*V579)+(F556*W579)+(G556*X579)+(H556*Y579)+(I556*Z579)+(J556*AA579)+(K556*AB579)+(L556*AC579)+(M556*AD579)+(N556*AE579)+(O556*AF579)+(P556*AG579)</f>
        <v>62846182317.01501</v>
      </c>
      <c r="T556" s="2">
        <v>40956</v>
      </c>
      <c r="U556" s="6">
        <v>51591098</v>
      </c>
      <c r="V556" s="6">
        <f t="shared" si="6"/>
        <v>122724929</v>
      </c>
      <c r="W556" s="6">
        <v>47555924</v>
      </c>
      <c r="X556" s="6">
        <v>38984599</v>
      </c>
      <c r="Y556" s="6">
        <v>6475364</v>
      </c>
      <c r="Z556" s="6">
        <v>111698999</v>
      </c>
      <c r="AA556" s="6">
        <v>1561222705</v>
      </c>
      <c r="AB556" s="6">
        <v>811158130</v>
      </c>
      <c r="AC556" s="6">
        <v>356194433</v>
      </c>
      <c r="AD556" s="6">
        <v>44387915</v>
      </c>
      <c r="AE556" s="6">
        <v>125940227</v>
      </c>
      <c r="AF556" s="6">
        <v>508305</v>
      </c>
      <c r="AG556" s="6">
        <v>54788714</v>
      </c>
    </row>
    <row r="557" spans="2:33" ht="15">
      <c r="B557" s="2">
        <v>40924</v>
      </c>
      <c r="C557" s="5">
        <v>3225</v>
      </c>
      <c r="D557" s="52">
        <v>54.76</v>
      </c>
      <c r="E557" s="52">
        <v>25.675</v>
      </c>
      <c r="F557" s="52">
        <v>4.379</v>
      </c>
      <c r="G557" s="4">
        <v>19.94</v>
      </c>
      <c r="H557" s="4">
        <v>10.12</v>
      </c>
      <c r="I557" s="4">
        <v>0.301</v>
      </c>
      <c r="J557" s="4">
        <v>17.81</v>
      </c>
      <c r="K557" s="4">
        <v>21.045</v>
      </c>
      <c r="L557" s="4">
        <v>11.735</v>
      </c>
      <c r="M557" s="4">
        <v>30.87</v>
      </c>
      <c r="N557" s="4">
        <v>24.39</v>
      </c>
      <c r="O557" s="4">
        <v>1.258670164</v>
      </c>
      <c r="P557" s="4">
        <v>24.71</v>
      </c>
      <c r="R557" s="173">
        <f>(D557*U580)+(E557*V580)+(F557*W580)+(G557*X580)+(H557*Y580)+(I557*Z580)+(J557*AA580)+(K557*AB580)+(L557*AC580)+(M557*AD580)+(N557*AE580)+(O557*AF580)+(P557*AG580)</f>
        <v>61913390333.20271</v>
      </c>
      <c r="T557" s="2">
        <v>40955</v>
      </c>
      <c r="U557" s="6">
        <v>51591098</v>
      </c>
      <c r="V557" s="6">
        <f t="shared" si="6"/>
        <v>122724929</v>
      </c>
      <c r="W557" s="6">
        <v>47555924</v>
      </c>
      <c r="X557" s="6">
        <v>38984599</v>
      </c>
      <c r="Y557" s="6">
        <v>6475364</v>
      </c>
      <c r="Z557" s="6">
        <v>111698999</v>
      </c>
      <c r="AA557" s="6">
        <v>1561222705</v>
      </c>
      <c r="AB557" s="6">
        <v>811158130</v>
      </c>
      <c r="AC557" s="6">
        <v>356194433</v>
      </c>
      <c r="AD557" s="6">
        <v>44387915</v>
      </c>
      <c r="AE557" s="6">
        <v>125940227</v>
      </c>
      <c r="AF557" s="6">
        <v>508305</v>
      </c>
      <c r="AG557" s="6">
        <v>54788714</v>
      </c>
    </row>
    <row r="558" spans="2:33" ht="15">
      <c r="B558" s="2">
        <v>40921</v>
      </c>
      <c r="C558" s="5">
        <v>3196.49</v>
      </c>
      <c r="D558" s="52">
        <v>53.97</v>
      </c>
      <c r="E558" s="52">
        <v>25.15</v>
      </c>
      <c r="F558" s="52">
        <v>4.244</v>
      </c>
      <c r="G558" s="4">
        <v>19.485</v>
      </c>
      <c r="H558" s="4">
        <v>9.976</v>
      </c>
      <c r="I558" s="4">
        <v>0.298</v>
      </c>
      <c r="J558" s="4">
        <v>17.955</v>
      </c>
      <c r="K558" s="4">
        <v>20.9</v>
      </c>
      <c r="L558" s="4">
        <v>11.67</v>
      </c>
      <c r="M558" s="4">
        <v>29.99</v>
      </c>
      <c r="N558" s="4">
        <v>24.105</v>
      </c>
      <c r="O558" s="4">
        <v>1.2193980839999998</v>
      </c>
      <c r="P558" s="4">
        <v>24.685</v>
      </c>
      <c r="R558" s="173">
        <f>(D558*U581)+(E558*V581)+(F558*W581)+(G558*X581)+(H558*Y581)+(I558*Z581)+(J558*AA581)+(K558*AB581)+(L558*AC581)+(M558*AD581)+(N558*AE581)+(O558*AF581)+(P558*AG581)</f>
        <v>61792039901.65008</v>
      </c>
      <c r="T558" s="2">
        <v>40954</v>
      </c>
      <c r="U558" s="6">
        <v>51591098</v>
      </c>
      <c r="V558" s="6">
        <f t="shared" si="6"/>
        <v>122724929</v>
      </c>
      <c r="W558" s="6">
        <v>47555924</v>
      </c>
      <c r="X558" s="6">
        <v>38984599</v>
      </c>
      <c r="Y558" s="6">
        <v>6475364</v>
      </c>
      <c r="Z558" s="6">
        <v>111698999</v>
      </c>
      <c r="AA558" s="6">
        <v>1561222705</v>
      </c>
      <c r="AB558" s="6">
        <v>811158130</v>
      </c>
      <c r="AC558" s="6">
        <v>356194433</v>
      </c>
      <c r="AD558" s="6">
        <v>44387915</v>
      </c>
      <c r="AE558" s="6">
        <v>125940227</v>
      </c>
      <c r="AF558" s="6">
        <v>508305</v>
      </c>
      <c r="AG558" s="6">
        <v>54788714</v>
      </c>
    </row>
    <row r="559" spans="2:33" ht="15">
      <c r="B559" s="2">
        <v>40920</v>
      </c>
      <c r="C559" s="5">
        <v>3199.98</v>
      </c>
      <c r="D559" s="52">
        <v>53.94</v>
      </c>
      <c r="E559" s="52">
        <v>25.035</v>
      </c>
      <c r="F559" s="52">
        <v>4.29</v>
      </c>
      <c r="G559" s="4">
        <v>18.92</v>
      </c>
      <c r="H559" s="4">
        <v>10.215</v>
      </c>
      <c r="I559" s="4">
        <v>0.299</v>
      </c>
      <c r="J559" s="4">
        <v>18.12</v>
      </c>
      <c r="K559" s="4">
        <v>21.225</v>
      </c>
      <c r="L559" s="4">
        <v>11.805</v>
      </c>
      <c r="M559" s="4">
        <v>29.98</v>
      </c>
      <c r="N559" s="4">
        <v>24.135</v>
      </c>
      <c r="O559" s="4">
        <v>1.2625973719999999</v>
      </c>
      <c r="P559" s="4">
        <v>24.82</v>
      </c>
      <c r="R559" s="173">
        <f>(D559*U582)+(E559*V582)+(F559*W582)+(G559*X582)+(H559*Y582)+(I559*Z582)+(J559*AA582)+(K559*AB582)+(L559*AC582)+(M559*AD582)+(N559*AE582)+(O559*AF582)+(P559*AG582)</f>
        <v>62338266536.433174</v>
      </c>
      <c r="T559" s="2">
        <v>40953</v>
      </c>
      <c r="U559" s="6">
        <v>51591098</v>
      </c>
      <c r="V559" s="6">
        <f aca="true" t="shared" si="7" ref="V559:V585">502746+122222183</f>
        <v>122724929</v>
      </c>
      <c r="W559" s="6">
        <v>47555924</v>
      </c>
      <c r="X559" s="6">
        <v>38984599</v>
      </c>
      <c r="Y559" s="6">
        <v>6475364</v>
      </c>
      <c r="Z559" s="6">
        <v>111698999</v>
      </c>
      <c r="AA559" s="6">
        <v>1561222705</v>
      </c>
      <c r="AB559" s="6">
        <v>811158130</v>
      </c>
      <c r="AC559" s="6">
        <v>356194433</v>
      </c>
      <c r="AD559" s="6">
        <v>44387915</v>
      </c>
      <c r="AE559" s="6">
        <v>125940227</v>
      </c>
      <c r="AF559" s="6">
        <v>508305</v>
      </c>
      <c r="AG559" s="6">
        <v>54788714</v>
      </c>
    </row>
    <row r="560" spans="2:33" ht="15">
      <c r="B560" s="2">
        <v>40919</v>
      </c>
      <c r="C560" s="5">
        <v>3204.83</v>
      </c>
      <c r="D560" s="52">
        <v>53.23</v>
      </c>
      <c r="E560" s="52">
        <v>25.17</v>
      </c>
      <c r="F560" s="52">
        <v>3.992</v>
      </c>
      <c r="G560" s="4">
        <v>18.59</v>
      </c>
      <c r="H560" s="4">
        <v>9.938</v>
      </c>
      <c r="I560" s="4">
        <v>0.282</v>
      </c>
      <c r="J560" s="4">
        <v>18.02</v>
      </c>
      <c r="K560" s="4">
        <v>21.25</v>
      </c>
      <c r="L560" s="4">
        <v>11.92</v>
      </c>
      <c r="M560" s="4">
        <v>29.605</v>
      </c>
      <c r="N560" s="4">
        <v>24</v>
      </c>
      <c r="O560" s="4">
        <v>1.25670656</v>
      </c>
      <c r="P560" s="4">
        <v>24.74</v>
      </c>
      <c r="R560" s="173">
        <f>(D560*U583)+(E560*V583)+(F560*W583)+(G560*X583)+(H560*Y583)+(I560*Z583)+(J560*AA583)+(K560*AB583)+(L560*AC583)+(M560*AD583)+(N560*AE583)+(O560*AF583)+(P560*AG583)</f>
        <v>62154561132.76098</v>
      </c>
      <c r="T560" s="2">
        <v>40952</v>
      </c>
      <c r="U560" s="6">
        <v>51591098</v>
      </c>
      <c r="V560" s="6">
        <f t="shared" si="7"/>
        <v>122724929</v>
      </c>
      <c r="W560" s="6">
        <v>47555924</v>
      </c>
      <c r="X560" s="6">
        <v>38984599</v>
      </c>
      <c r="Y560" s="6">
        <v>6475364</v>
      </c>
      <c r="Z560" s="6">
        <v>111698999</v>
      </c>
      <c r="AA560" s="6">
        <v>1561222705</v>
      </c>
      <c r="AB560" s="6">
        <v>811158130</v>
      </c>
      <c r="AC560" s="6">
        <v>356194433</v>
      </c>
      <c r="AD560" s="6">
        <v>44387915</v>
      </c>
      <c r="AE560" s="6">
        <v>125940227</v>
      </c>
      <c r="AF560" s="6">
        <v>508305</v>
      </c>
      <c r="AG560" s="6">
        <v>54788714</v>
      </c>
    </row>
    <row r="561" spans="2:33" ht="15">
      <c r="B561" s="2">
        <v>40918</v>
      </c>
      <c r="C561" s="5">
        <v>3210.79</v>
      </c>
      <c r="D561" s="52">
        <v>53.57</v>
      </c>
      <c r="E561" s="52">
        <v>25.03</v>
      </c>
      <c r="F561" s="52">
        <v>3.892</v>
      </c>
      <c r="G561" s="4">
        <v>18.465</v>
      </c>
      <c r="H561" s="4">
        <v>9.721</v>
      </c>
      <c r="I561" s="4">
        <v>0.28</v>
      </c>
      <c r="J561" s="4">
        <v>18.025</v>
      </c>
      <c r="K561" s="4">
        <v>21.36</v>
      </c>
      <c r="L561" s="4">
        <v>11.875</v>
      </c>
      <c r="M561" s="4">
        <v>29.495</v>
      </c>
      <c r="N561" s="4">
        <v>23.52</v>
      </c>
      <c r="O561" s="4">
        <v>1.186998618</v>
      </c>
      <c r="P561" s="4">
        <v>23.89</v>
      </c>
      <c r="R561" s="173">
        <f>(D561*U584)+(E561*V584)+(F561*W584)+(G561*X584)+(H561*Y584)+(I561*Z584)+(J561*AA584)+(K561*AB584)+(L561*AC584)+(M561*AD584)+(N561*AE584)+(O561*AF584)+(P561*AG584)</f>
        <v>62112728335.69452</v>
      </c>
      <c r="T561" s="2">
        <v>40949</v>
      </c>
      <c r="U561" s="6">
        <v>51591098</v>
      </c>
      <c r="V561" s="6">
        <f t="shared" si="7"/>
        <v>122724929</v>
      </c>
      <c r="W561" s="6">
        <v>47555924</v>
      </c>
      <c r="X561" s="6">
        <v>38984599</v>
      </c>
      <c r="Y561" s="6">
        <v>6475364</v>
      </c>
      <c r="Z561" s="6">
        <v>111698999</v>
      </c>
      <c r="AA561" s="6">
        <v>1561222705</v>
      </c>
      <c r="AB561" s="6">
        <v>811158130</v>
      </c>
      <c r="AC561" s="6">
        <v>356194433</v>
      </c>
      <c r="AD561" s="6">
        <v>44387915</v>
      </c>
      <c r="AE561" s="6">
        <v>125940227</v>
      </c>
      <c r="AF561" s="6">
        <v>508305</v>
      </c>
      <c r="AG561" s="6">
        <v>54788714</v>
      </c>
    </row>
    <row r="562" spans="2:33" ht="15">
      <c r="B562" s="2">
        <v>40917</v>
      </c>
      <c r="C562" s="5">
        <v>3127.69</v>
      </c>
      <c r="D562" s="52">
        <v>51.8</v>
      </c>
      <c r="E562" s="52">
        <v>24.865</v>
      </c>
      <c r="F562" s="52">
        <v>3.813</v>
      </c>
      <c r="G562" s="4">
        <v>18.405</v>
      </c>
      <c r="H562" s="4">
        <v>9.502</v>
      </c>
      <c r="I562" s="4">
        <v>0.282</v>
      </c>
      <c r="J562" s="4">
        <v>17.77</v>
      </c>
      <c r="K562" s="4">
        <v>20.53</v>
      </c>
      <c r="L562" s="4">
        <v>11.69</v>
      </c>
      <c r="M562" s="4">
        <v>28.195</v>
      </c>
      <c r="N562" s="4">
        <v>23.325</v>
      </c>
      <c r="O562" s="4">
        <v>1.147726538</v>
      </c>
      <c r="P562" s="4">
        <v>23.345</v>
      </c>
      <c r="R562" s="173">
        <f>(D562*U585)+(E562*V585)+(F562*W585)+(G562*X585)+(H562*Y585)+(I562*Z585)+(J562*AA585)+(K562*AB585)+(L562*AC585)+(M562*AD585)+(N562*AE585)+(O562*AF585)+(P562*AG585)</f>
        <v>60744460325.4259</v>
      </c>
      <c r="T562" s="2">
        <v>40948</v>
      </c>
      <c r="U562" s="6">
        <v>51591098</v>
      </c>
      <c r="V562" s="6">
        <f t="shared" si="7"/>
        <v>122724929</v>
      </c>
      <c r="W562" s="6">
        <v>47555924</v>
      </c>
      <c r="X562" s="6">
        <v>38984599</v>
      </c>
      <c r="Y562" s="6">
        <v>6475364</v>
      </c>
      <c r="Z562" s="6">
        <v>111698999</v>
      </c>
      <c r="AA562" s="6">
        <v>1561222705</v>
      </c>
      <c r="AB562" s="6">
        <v>811158130</v>
      </c>
      <c r="AC562" s="6">
        <v>356194433</v>
      </c>
      <c r="AD562" s="6">
        <v>44387915</v>
      </c>
      <c r="AE562" s="6">
        <v>125940227</v>
      </c>
      <c r="AF562" s="6">
        <v>508305</v>
      </c>
      <c r="AG562" s="6">
        <v>54788714</v>
      </c>
    </row>
    <row r="563" spans="2:33" ht="15">
      <c r="B563" s="2">
        <v>40914</v>
      </c>
      <c r="C563" s="5">
        <v>3137.36</v>
      </c>
      <c r="D563" s="52">
        <v>52</v>
      </c>
      <c r="E563" s="52">
        <v>24.765</v>
      </c>
      <c r="F563" s="52">
        <v>3.957</v>
      </c>
      <c r="G563" s="4">
        <v>18.295</v>
      </c>
      <c r="H563" s="4">
        <v>9.828</v>
      </c>
      <c r="I563" s="4">
        <v>0.292</v>
      </c>
      <c r="J563" s="4">
        <v>17.81</v>
      </c>
      <c r="K563" s="4">
        <v>20.67</v>
      </c>
      <c r="L563" s="4">
        <v>11.79</v>
      </c>
      <c r="M563" s="4">
        <v>28.31</v>
      </c>
      <c r="N563" s="4">
        <v>23.355</v>
      </c>
      <c r="O563" s="4">
        <v>1.15852636</v>
      </c>
      <c r="P563" s="4">
        <v>23.83</v>
      </c>
      <c r="R563" s="173">
        <f>(D563*U586)+(E563*V586)+(F563*W586)+(G563*X586)+(H563*Y586)+(I563*Z586)+(J563*AA586)+(K563*AB586)+(L563*AC586)+(M563*AD586)+(N563*AE586)+(O563*AF586)+(P563*AG586)</f>
        <v>0</v>
      </c>
      <c r="T563" s="2">
        <v>40947</v>
      </c>
      <c r="U563" s="6">
        <v>51591098</v>
      </c>
      <c r="V563" s="6">
        <f t="shared" si="7"/>
        <v>122724929</v>
      </c>
      <c r="W563" s="6">
        <v>47555924</v>
      </c>
      <c r="X563" s="6">
        <v>38984599</v>
      </c>
      <c r="Y563" s="6">
        <v>6475364</v>
      </c>
      <c r="Z563" s="6">
        <v>111698999</v>
      </c>
      <c r="AA563" s="6">
        <v>1561222705</v>
      </c>
      <c r="AB563" s="6">
        <v>811158130</v>
      </c>
      <c r="AC563" s="6">
        <v>356194433</v>
      </c>
      <c r="AD563" s="6">
        <v>44387915</v>
      </c>
      <c r="AE563" s="6">
        <v>125940227</v>
      </c>
      <c r="AF563" s="6">
        <v>508305</v>
      </c>
      <c r="AG563" s="6">
        <v>54788714</v>
      </c>
    </row>
    <row r="564" spans="2:33" ht="15">
      <c r="B564" s="2">
        <v>40913</v>
      </c>
      <c r="C564" s="5">
        <v>3144.91</v>
      </c>
      <c r="D564" s="52">
        <v>51.8</v>
      </c>
      <c r="E564" s="52">
        <v>24.89</v>
      </c>
      <c r="F564" s="52">
        <v>3.81</v>
      </c>
      <c r="G564" s="4">
        <v>19.07</v>
      </c>
      <c r="H564" s="4">
        <v>9.8</v>
      </c>
      <c r="I564" s="4">
        <v>0.298</v>
      </c>
      <c r="J564" s="4">
        <v>17.845</v>
      </c>
      <c r="K564" s="4">
        <v>20.785</v>
      </c>
      <c r="L564" s="4">
        <v>11.79</v>
      </c>
      <c r="M564" s="4">
        <v>27.62</v>
      </c>
      <c r="N564" s="4">
        <v>23.15</v>
      </c>
      <c r="O564" s="4">
        <v>1.1221996859999999</v>
      </c>
      <c r="P564" s="4">
        <v>23.5</v>
      </c>
      <c r="R564" s="173">
        <f>(D564*U587)+(E564*V587)+(F564*W587)+(G564*X587)+(H564*Y587)+(I564*Z587)+(J564*AA587)+(K564*AB587)+(L564*AC587)+(M564*AD587)+(N564*AE587)+(O564*AF587)+(P564*AG587)</f>
        <v>0</v>
      </c>
      <c r="T564" s="2">
        <v>40946</v>
      </c>
      <c r="U564" s="6">
        <v>51591098</v>
      </c>
      <c r="V564" s="6">
        <f t="shared" si="7"/>
        <v>122724929</v>
      </c>
      <c r="W564" s="6">
        <v>47555924</v>
      </c>
      <c r="X564" s="6">
        <v>38984599</v>
      </c>
      <c r="Y564" s="6">
        <v>6475364</v>
      </c>
      <c r="Z564" s="6">
        <v>111698999</v>
      </c>
      <c r="AA564" s="6">
        <v>1561222705</v>
      </c>
      <c r="AB564" s="6">
        <v>811158130</v>
      </c>
      <c r="AC564" s="6">
        <v>356194433</v>
      </c>
      <c r="AD564" s="6">
        <v>44387915</v>
      </c>
      <c r="AE564" s="6">
        <v>125940227</v>
      </c>
      <c r="AF564" s="6">
        <v>508305</v>
      </c>
      <c r="AG564" s="6">
        <v>54788714</v>
      </c>
    </row>
    <row r="565" spans="2:33" ht="15">
      <c r="B565" s="2">
        <v>40912</v>
      </c>
      <c r="C565" s="5">
        <v>3193.65</v>
      </c>
      <c r="D565" s="52">
        <v>52.77</v>
      </c>
      <c r="E565" s="52">
        <v>24.565</v>
      </c>
      <c r="F565" s="52">
        <v>4.011</v>
      </c>
      <c r="G565" s="4">
        <v>19.175</v>
      </c>
      <c r="H565" s="4">
        <v>9.96</v>
      </c>
      <c r="I565" s="4">
        <v>0.303</v>
      </c>
      <c r="J565" s="4">
        <v>18.235</v>
      </c>
      <c r="K565" s="4">
        <v>21.28</v>
      </c>
      <c r="L565" s="4">
        <v>12.045</v>
      </c>
      <c r="M565" s="4">
        <v>27.825</v>
      </c>
      <c r="N565" s="4">
        <v>22.93</v>
      </c>
      <c r="O565" s="4">
        <v>1.1781624</v>
      </c>
      <c r="P565" s="4">
        <v>24</v>
      </c>
      <c r="R565" s="173">
        <f>(D565*U588)+(E565*V588)+(F565*W588)+(G565*X588)+(H565*Y588)+(I565*Z588)+(J565*AA588)+(K565*AB588)+(L565*AC588)+(M565*AD588)+(N565*AE588)+(O565*AF588)+(P565*AG588)</f>
        <v>0</v>
      </c>
      <c r="T565" s="2">
        <v>40945</v>
      </c>
      <c r="U565" s="6">
        <v>51591098</v>
      </c>
      <c r="V565" s="6">
        <f t="shared" si="7"/>
        <v>122724929</v>
      </c>
      <c r="W565" s="6">
        <v>47555924</v>
      </c>
      <c r="X565" s="6">
        <v>38984599</v>
      </c>
      <c r="Y565" s="6">
        <v>6475364</v>
      </c>
      <c r="Z565" s="6">
        <v>111698999</v>
      </c>
      <c r="AA565" s="6">
        <v>1561222705</v>
      </c>
      <c r="AB565" s="6">
        <v>811158130</v>
      </c>
      <c r="AC565" s="6">
        <v>356194433</v>
      </c>
      <c r="AD565" s="6">
        <v>44387915</v>
      </c>
      <c r="AE565" s="6">
        <v>125940227</v>
      </c>
      <c r="AF565" s="6">
        <v>508305</v>
      </c>
      <c r="AG565" s="6">
        <v>54788714</v>
      </c>
    </row>
    <row r="566" spans="2:33" ht="15">
      <c r="B566" s="2">
        <v>40911</v>
      </c>
      <c r="C566" s="5">
        <v>3245.4</v>
      </c>
      <c r="D566" s="52">
        <v>53</v>
      </c>
      <c r="E566" s="52">
        <v>24.5</v>
      </c>
      <c r="F566" s="52">
        <v>4.121</v>
      </c>
      <c r="G566" s="4">
        <v>19.305</v>
      </c>
      <c r="H566" s="4">
        <v>10.09</v>
      </c>
      <c r="I566" s="4">
        <v>0.302</v>
      </c>
      <c r="J566" s="4">
        <v>19.215</v>
      </c>
      <c r="K566" s="4">
        <v>21.725</v>
      </c>
      <c r="L566" s="4">
        <v>12.355</v>
      </c>
      <c r="M566" s="4">
        <v>28.39</v>
      </c>
      <c r="N566" s="4">
        <v>23.31</v>
      </c>
      <c r="O566" s="4">
        <v>1.26652458</v>
      </c>
      <c r="P566" s="4">
        <v>24.38</v>
      </c>
      <c r="R566" s="173">
        <f>(D566*U589)+(E566*V589)+(F566*W589)+(G566*X589)+(H566*Y589)+(I566*Z589)+(J566*AA589)+(K566*AB589)+(L566*AC589)+(M566*AD589)+(N566*AE589)+(O566*AF589)+(P566*AG589)</f>
        <v>0</v>
      </c>
      <c r="T566" s="2">
        <v>40942</v>
      </c>
      <c r="U566" s="6">
        <v>51591098</v>
      </c>
      <c r="V566" s="6">
        <f t="shared" si="7"/>
        <v>122724929</v>
      </c>
      <c r="W566" s="6">
        <v>47555924</v>
      </c>
      <c r="X566" s="6">
        <v>38984599</v>
      </c>
      <c r="Y566" s="6">
        <v>6475364</v>
      </c>
      <c r="Z566" s="6">
        <v>111698999</v>
      </c>
      <c r="AA566" s="6">
        <v>1561222705</v>
      </c>
      <c r="AB566" s="6">
        <v>811158130</v>
      </c>
      <c r="AC566" s="6">
        <v>356194433</v>
      </c>
      <c r="AD566" s="6">
        <v>44387915</v>
      </c>
      <c r="AE566" s="6">
        <v>125940227</v>
      </c>
      <c r="AF566" s="6">
        <v>508305</v>
      </c>
      <c r="AG566" s="6">
        <v>54788714</v>
      </c>
    </row>
    <row r="567" spans="2:33" ht="15">
      <c r="B567" s="2">
        <v>40910</v>
      </c>
      <c r="C567" s="5">
        <v>3222.3</v>
      </c>
      <c r="D567" s="52">
        <v>53</v>
      </c>
      <c r="E567" s="52">
        <v>24.5</v>
      </c>
      <c r="F567" s="52">
        <v>4.14</v>
      </c>
      <c r="G567" s="4">
        <v>18.985</v>
      </c>
      <c r="H567" s="4">
        <v>10</v>
      </c>
      <c r="I567" s="4">
        <v>0.304</v>
      </c>
      <c r="J567" s="4">
        <v>19.24</v>
      </c>
      <c r="K567" s="4">
        <v>21.79</v>
      </c>
      <c r="L567" s="4">
        <v>12.355</v>
      </c>
      <c r="M567" s="4">
        <v>27.595</v>
      </c>
      <c r="N567" s="4">
        <v>23.5</v>
      </c>
      <c r="O567" s="4">
        <v>1.2871424219999998</v>
      </c>
      <c r="P567" s="4">
        <v>24.4</v>
      </c>
      <c r="R567" s="173">
        <f>(D567*U590)+(E567*V590)+(F567*W590)+(G567*X590)+(H567*Y590)+(I567*Z590)+(J567*AA590)+(K567*AB590)+(L567*AC590)+(M567*AD590)+(N567*AE590)+(O567*AF590)+(P567*AG590)</f>
        <v>0</v>
      </c>
      <c r="T567" s="2">
        <v>40941</v>
      </c>
      <c r="U567" s="6">
        <v>51591098</v>
      </c>
      <c r="V567" s="6">
        <f t="shared" si="7"/>
        <v>122724929</v>
      </c>
      <c r="W567" s="6">
        <v>47555924</v>
      </c>
      <c r="X567" s="6">
        <v>38984599</v>
      </c>
      <c r="Y567" s="6">
        <v>6475364</v>
      </c>
      <c r="Z567" s="6">
        <v>111698999</v>
      </c>
      <c r="AA567" s="6">
        <v>1561222705</v>
      </c>
      <c r="AB567" s="6">
        <v>811158130</v>
      </c>
      <c r="AC567" s="6">
        <v>356194433</v>
      </c>
      <c r="AD567" s="6">
        <v>44387915</v>
      </c>
      <c r="AE567" s="6">
        <v>125940227</v>
      </c>
      <c r="AF567" s="6">
        <v>508305</v>
      </c>
      <c r="AG567" s="6">
        <v>54788714</v>
      </c>
    </row>
    <row r="568" spans="2:33" ht="15">
      <c r="B568" s="2">
        <v>40907</v>
      </c>
      <c r="C568" s="5">
        <v>3159.81</v>
      </c>
      <c r="D568" s="52">
        <v>53</v>
      </c>
      <c r="E568" s="52">
        <v>24.15</v>
      </c>
      <c r="F568" s="52">
        <v>3.973</v>
      </c>
      <c r="G568" s="4">
        <v>19.09</v>
      </c>
      <c r="H568" s="4">
        <v>9.578</v>
      </c>
      <c r="I568" s="4">
        <v>0.297</v>
      </c>
      <c r="J568" s="4">
        <v>18.8</v>
      </c>
      <c r="K568" s="4">
        <v>21.12</v>
      </c>
      <c r="L568" s="4">
        <v>12.135</v>
      </c>
      <c r="M568" s="4">
        <v>26.8</v>
      </c>
      <c r="N568" s="4">
        <v>23.205</v>
      </c>
      <c r="O568" s="4">
        <v>1.140853924</v>
      </c>
      <c r="P568" s="4">
        <v>24.4</v>
      </c>
      <c r="R568" s="173">
        <f>(D568*U591)+(E568*V591)+(F568*W591)+(G568*X591)+(H568*Y591)+(I568*Z591)+(J568*AA591)+(K568*AB591)+(L568*AC591)+(M568*AD591)+(N568*AE591)+(O568*AF591)+(P568*AG591)</f>
        <v>0</v>
      </c>
      <c r="T568" s="2">
        <v>40940</v>
      </c>
      <c r="U568" s="6">
        <v>51591098</v>
      </c>
      <c r="V568" s="6">
        <f t="shared" si="7"/>
        <v>122724929</v>
      </c>
      <c r="W568" s="6">
        <v>47555924</v>
      </c>
      <c r="X568" s="6">
        <v>38984599</v>
      </c>
      <c r="Y568" s="6">
        <v>6475364</v>
      </c>
      <c r="Z568" s="6">
        <v>111698999</v>
      </c>
      <c r="AA568" s="6">
        <v>1561222705</v>
      </c>
      <c r="AB568" s="6">
        <v>811158130</v>
      </c>
      <c r="AC568" s="6">
        <v>356194433</v>
      </c>
      <c r="AD568" s="6">
        <v>44387915</v>
      </c>
      <c r="AE568" s="6">
        <v>125940227</v>
      </c>
      <c r="AF568" s="6">
        <v>508305</v>
      </c>
      <c r="AG568" s="6">
        <v>54788714</v>
      </c>
    </row>
    <row r="569" spans="2:33" ht="15">
      <c r="B569" s="2"/>
      <c r="C569" s="5"/>
      <c r="D569" s="52"/>
      <c r="E569" s="52"/>
      <c r="F569" s="52"/>
      <c r="G569" s="4"/>
      <c r="H569" s="4"/>
      <c r="I569" s="4"/>
      <c r="J569" s="4"/>
      <c r="K569" s="4"/>
      <c r="L569" s="4"/>
      <c r="M569" s="4"/>
      <c r="N569" s="4"/>
      <c r="O569" s="4"/>
      <c r="P569" s="4"/>
      <c r="R569" s="173">
        <f>(D569*U592)+(E569*V592)+(F569*W592)+(G569*X592)+(H569*Y592)+(I569*Z592)+(J569*AA592)+(K569*AB592)+(L569*AC592)+(M569*AD592)+(N569*AE592)+(O569*AF592)+(P569*AG592)</f>
        <v>0</v>
      </c>
      <c r="T569" s="2">
        <v>40939</v>
      </c>
      <c r="U569" s="6">
        <v>51591098</v>
      </c>
      <c r="V569" s="6">
        <f t="shared" si="7"/>
        <v>122724929</v>
      </c>
      <c r="W569" s="6">
        <v>47555924</v>
      </c>
      <c r="X569" s="6">
        <v>38984599</v>
      </c>
      <c r="Y569" s="6">
        <v>6475364</v>
      </c>
      <c r="Z569" s="6">
        <v>111698999</v>
      </c>
      <c r="AA569" s="6">
        <v>1561222705</v>
      </c>
      <c r="AB569" s="6">
        <v>811158130</v>
      </c>
      <c r="AC569" s="6">
        <v>356194433</v>
      </c>
      <c r="AD569" s="6">
        <v>44387915</v>
      </c>
      <c r="AE569" s="6">
        <v>125940227</v>
      </c>
      <c r="AF569" s="6">
        <v>508305</v>
      </c>
      <c r="AG569" s="6">
        <v>54788714</v>
      </c>
    </row>
    <row r="570" spans="2:33" ht="15">
      <c r="B570" s="2"/>
      <c r="C570" s="5"/>
      <c r="D570" s="52"/>
      <c r="E570" s="52"/>
      <c r="F570" s="52"/>
      <c r="G570" s="4"/>
      <c r="H570" s="4"/>
      <c r="I570" s="4"/>
      <c r="J570" s="4"/>
      <c r="K570" s="4"/>
      <c r="L570" s="4"/>
      <c r="M570" s="4"/>
      <c r="N570" s="4"/>
      <c r="O570" s="4"/>
      <c r="P570" s="4"/>
      <c r="R570" s="173">
        <f>(D570*U593)+(E570*V593)+(F570*W593)+(G570*X593)+(H570*Y593)+(I570*Z593)+(J570*AA593)+(K570*AB593)+(L570*AC593)+(M570*AD593)+(N570*AE593)+(O570*AF593)+(P570*AG593)</f>
        <v>0</v>
      </c>
      <c r="T570" s="2">
        <v>40938</v>
      </c>
      <c r="U570" s="6">
        <v>51591098</v>
      </c>
      <c r="V570" s="6">
        <f t="shared" si="7"/>
        <v>122724929</v>
      </c>
      <c r="W570" s="6">
        <v>47555924</v>
      </c>
      <c r="X570" s="6">
        <v>38984599</v>
      </c>
      <c r="Y570" s="6">
        <v>6475364</v>
      </c>
      <c r="Z570" s="6">
        <v>111698999</v>
      </c>
      <c r="AA570" s="6">
        <v>1561222705</v>
      </c>
      <c r="AB570" s="6">
        <v>811158130</v>
      </c>
      <c r="AC570" s="6">
        <v>356194433</v>
      </c>
      <c r="AD570" s="6">
        <v>44387915</v>
      </c>
      <c r="AE570" s="6">
        <v>125940227</v>
      </c>
      <c r="AF570" s="6">
        <v>508305</v>
      </c>
      <c r="AG570" s="6">
        <v>54788714</v>
      </c>
    </row>
    <row r="571" spans="2:33" ht="15">
      <c r="B571" s="2"/>
      <c r="C571" s="5"/>
      <c r="D571" s="52"/>
      <c r="E571" s="52"/>
      <c r="F571" s="52"/>
      <c r="G571" s="4"/>
      <c r="H571" s="4"/>
      <c r="I571" s="4"/>
      <c r="J571" s="4"/>
      <c r="K571" s="4"/>
      <c r="L571" s="4"/>
      <c r="M571" s="4"/>
      <c r="N571" s="4"/>
      <c r="O571" s="4"/>
      <c r="P571" s="4"/>
      <c r="R571" s="173">
        <f>(D571*U594)+(E571*V594)+(F571*W594)+(G571*X594)+(H571*Y594)+(I571*Z594)+(J571*AA594)+(K571*AB594)+(L571*AC594)+(M571*AD594)+(N571*AE594)+(O571*AF594)+(P571*AG594)</f>
        <v>0</v>
      </c>
      <c r="T571" s="2">
        <v>40935</v>
      </c>
      <c r="U571" s="6">
        <v>51591098</v>
      </c>
      <c r="V571" s="6">
        <f t="shared" si="7"/>
        <v>122724929</v>
      </c>
      <c r="W571" s="6">
        <v>47555924</v>
      </c>
      <c r="X571" s="6">
        <v>38984599</v>
      </c>
      <c r="Y571" s="6">
        <v>6475364</v>
      </c>
      <c r="Z571" s="6">
        <v>111698999</v>
      </c>
      <c r="AA571" s="6">
        <v>1561222705</v>
      </c>
      <c r="AB571" s="6">
        <v>811158130</v>
      </c>
      <c r="AC571" s="6">
        <v>356194433</v>
      </c>
      <c r="AD571" s="6">
        <v>44387915</v>
      </c>
      <c r="AE571" s="6">
        <v>125940227</v>
      </c>
      <c r="AF571" s="6">
        <v>508305</v>
      </c>
      <c r="AG571" s="6">
        <v>54788714</v>
      </c>
    </row>
    <row r="572" spans="2:33" ht="15">
      <c r="B572" s="2"/>
      <c r="C572" s="5"/>
      <c r="D572" s="52"/>
      <c r="E572" s="52"/>
      <c r="F572" s="52"/>
      <c r="G572" s="4"/>
      <c r="H572" s="4"/>
      <c r="I572" s="4"/>
      <c r="J572" s="4"/>
      <c r="K572" s="4"/>
      <c r="L572" s="4"/>
      <c r="M572" s="4"/>
      <c r="N572" s="4"/>
      <c r="O572" s="4"/>
      <c r="P572" s="4"/>
      <c r="R572" s="173">
        <f>(D572*U595)+(E572*V595)+(F572*W595)+(G572*X595)+(H572*Y595)+(I572*Z595)+(J572*AA595)+(K572*AB595)+(L572*AC595)+(M572*AD595)+(N572*AE595)+(O572*AF595)+(P572*AG595)</f>
        <v>0</v>
      </c>
      <c r="T572" s="2">
        <v>40934</v>
      </c>
      <c r="U572" s="6">
        <v>51591098</v>
      </c>
      <c r="V572" s="6">
        <f t="shared" si="7"/>
        <v>122724929</v>
      </c>
      <c r="W572" s="6">
        <v>47555924</v>
      </c>
      <c r="X572" s="6">
        <v>38984599</v>
      </c>
      <c r="Y572" s="6">
        <v>6475364</v>
      </c>
      <c r="Z572" s="6">
        <v>111698999</v>
      </c>
      <c r="AA572" s="6">
        <v>1561222705</v>
      </c>
      <c r="AB572" s="6">
        <v>811158130</v>
      </c>
      <c r="AC572" s="6">
        <v>356194433</v>
      </c>
      <c r="AD572" s="6">
        <v>44387915</v>
      </c>
      <c r="AE572" s="6">
        <v>125940227</v>
      </c>
      <c r="AF572" s="6">
        <v>508305</v>
      </c>
      <c r="AG572" s="6">
        <v>54788714</v>
      </c>
    </row>
    <row r="573" spans="2:33" ht="15">
      <c r="B573" s="2"/>
      <c r="C573" s="5"/>
      <c r="D573" s="52"/>
      <c r="E573" s="52"/>
      <c r="F573" s="52"/>
      <c r="G573" s="4"/>
      <c r="H573" s="4"/>
      <c r="I573" s="4"/>
      <c r="J573" s="4"/>
      <c r="K573" s="4"/>
      <c r="L573" s="4"/>
      <c r="M573" s="4"/>
      <c r="N573" s="4"/>
      <c r="O573" s="4"/>
      <c r="P573" s="4"/>
      <c r="R573" s="173">
        <f>(D573*U596)+(E573*V596)+(F573*W596)+(G573*X596)+(H573*Y596)+(I573*Z596)+(J573*AA596)+(K573*AB596)+(L573*AC596)+(M573*AD596)+(N573*AE596)+(O573*AF596)+(P573*AG596)</f>
        <v>0</v>
      </c>
      <c r="T573" s="2">
        <v>40933</v>
      </c>
      <c r="U573" s="6">
        <v>51591098</v>
      </c>
      <c r="V573" s="6">
        <f t="shared" si="7"/>
        <v>122724929</v>
      </c>
      <c r="W573" s="6">
        <v>47555924</v>
      </c>
      <c r="X573" s="6">
        <v>38984599</v>
      </c>
      <c r="Y573" s="6">
        <v>6475364</v>
      </c>
      <c r="Z573" s="6">
        <v>111698999</v>
      </c>
      <c r="AA573" s="6">
        <v>1561222705</v>
      </c>
      <c r="AB573" s="6">
        <v>811158130</v>
      </c>
      <c r="AC573" s="6">
        <v>356194433</v>
      </c>
      <c r="AD573" s="6">
        <v>44387915</v>
      </c>
      <c r="AE573" s="6">
        <v>125940227</v>
      </c>
      <c r="AF573" s="6">
        <v>508305</v>
      </c>
      <c r="AG573" s="6">
        <v>54788714</v>
      </c>
    </row>
    <row r="574" spans="2:33" ht="15">
      <c r="B574" s="2"/>
      <c r="C574" s="5"/>
      <c r="D574" s="52"/>
      <c r="E574" s="52"/>
      <c r="F574" s="52"/>
      <c r="G574" s="4"/>
      <c r="H574" s="4"/>
      <c r="I574" s="4"/>
      <c r="J574" s="4"/>
      <c r="K574" s="4"/>
      <c r="L574" s="4"/>
      <c r="M574" s="4"/>
      <c r="N574" s="4"/>
      <c r="O574" s="4"/>
      <c r="P574" s="4"/>
      <c r="R574" s="173">
        <f>(D574*U597)+(E574*V597)+(F574*W597)+(G574*X597)+(H574*Y597)+(I574*Z597)+(J574*AA597)+(K574*AB597)+(L574*AC597)+(M574*AD597)+(N574*AE597)+(O574*AF597)+(P574*AG597)</f>
        <v>0</v>
      </c>
      <c r="T574" s="2">
        <v>40932</v>
      </c>
      <c r="U574" s="6">
        <v>51591098</v>
      </c>
      <c r="V574" s="6">
        <f t="shared" si="7"/>
        <v>122724929</v>
      </c>
      <c r="W574" s="6">
        <v>47555924</v>
      </c>
      <c r="X574" s="6">
        <v>38984599</v>
      </c>
      <c r="Y574" s="6">
        <v>6475364</v>
      </c>
      <c r="Z574" s="6">
        <v>111698999</v>
      </c>
      <c r="AA574" s="6">
        <v>1561222705</v>
      </c>
      <c r="AB574" s="6">
        <v>811158130</v>
      </c>
      <c r="AC574" s="6">
        <v>356194433</v>
      </c>
      <c r="AD574" s="6">
        <v>44387915</v>
      </c>
      <c r="AE574" s="6">
        <v>125940227</v>
      </c>
      <c r="AF574" s="6">
        <v>508305</v>
      </c>
      <c r="AG574" s="6">
        <v>54788714</v>
      </c>
    </row>
    <row r="575" spans="2:33" ht="15">
      <c r="B575" s="2"/>
      <c r="C575" s="5"/>
      <c r="D575" s="52"/>
      <c r="E575" s="52"/>
      <c r="F575" s="52"/>
      <c r="G575" s="4"/>
      <c r="H575" s="4"/>
      <c r="I575" s="4"/>
      <c r="J575" s="4"/>
      <c r="K575" s="4"/>
      <c r="L575" s="4"/>
      <c r="M575" s="4"/>
      <c r="N575" s="4"/>
      <c r="O575" s="4"/>
      <c r="P575" s="4"/>
      <c r="R575" s="173">
        <f>(D575*U598)+(E575*V598)+(F575*W598)+(G575*X598)+(H575*Y598)+(I575*Z598)+(J575*AA598)+(K575*AB598)+(L575*AC598)+(M575*AD598)+(N575*AE598)+(O575*AF598)+(P575*AG598)</f>
        <v>0</v>
      </c>
      <c r="T575" s="2">
        <v>40931</v>
      </c>
      <c r="U575" s="6">
        <v>51591098</v>
      </c>
      <c r="V575" s="6">
        <f t="shared" si="7"/>
        <v>122724929</v>
      </c>
      <c r="W575" s="6">
        <v>47555924</v>
      </c>
      <c r="X575" s="6">
        <v>38984599</v>
      </c>
      <c r="Y575" s="6">
        <v>6475364</v>
      </c>
      <c r="Z575" s="6">
        <v>111698999</v>
      </c>
      <c r="AA575" s="6">
        <v>1561222705</v>
      </c>
      <c r="AB575" s="6">
        <v>811158130</v>
      </c>
      <c r="AC575" s="6">
        <v>356194433</v>
      </c>
      <c r="AD575" s="6">
        <v>44387915</v>
      </c>
      <c r="AE575" s="6">
        <v>125940227</v>
      </c>
      <c r="AF575" s="6">
        <v>508305</v>
      </c>
      <c r="AG575" s="6">
        <v>54788714</v>
      </c>
    </row>
    <row r="576" spans="2:33" ht="15">
      <c r="B576" s="2"/>
      <c r="C576" s="5"/>
      <c r="D576" s="52"/>
      <c r="E576" s="52"/>
      <c r="F576" s="52"/>
      <c r="G576" s="4"/>
      <c r="H576" s="4"/>
      <c r="I576" s="4"/>
      <c r="J576" s="4"/>
      <c r="K576" s="4"/>
      <c r="L576" s="4"/>
      <c r="M576" s="4"/>
      <c r="N576" s="4"/>
      <c r="O576" s="4"/>
      <c r="P576" s="4"/>
      <c r="R576" s="173">
        <f>(D576*U599)+(E576*V599)+(F576*W599)+(G576*X599)+(H576*Y599)+(I576*Z599)+(J576*AA599)+(K576*AB599)+(L576*AC599)+(M576*AD599)+(N576*AE599)+(O576*AF599)+(P576*AG599)</f>
        <v>0</v>
      </c>
      <c r="T576" s="2">
        <v>40928</v>
      </c>
      <c r="U576" s="6">
        <v>51591098</v>
      </c>
      <c r="V576" s="6">
        <f t="shared" si="7"/>
        <v>122724929</v>
      </c>
      <c r="W576" s="6">
        <v>47555924</v>
      </c>
      <c r="X576" s="6">
        <v>38984599</v>
      </c>
      <c r="Y576" s="6">
        <v>6475364</v>
      </c>
      <c r="Z576" s="6">
        <v>111698999</v>
      </c>
      <c r="AA576" s="6">
        <v>1561222705</v>
      </c>
      <c r="AB576" s="6">
        <v>811158130</v>
      </c>
      <c r="AC576" s="6">
        <v>356194433</v>
      </c>
      <c r="AD576" s="6">
        <v>44387915</v>
      </c>
      <c r="AE576" s="6">
        <v>125940227</v>
      </c>
      <c r="AF576" s="6">
        <v>508305</v>
      </c>
      <c r="AG576" s="6">
        <v>54788714</v>
      </c>
    </row>
    <row r="577" spans="2:33" ht="15">
      <c r="B577" s="2"/>
      <c r="C577" s="5"/>
      <c r="D577" s="52"/>
      <c r="E577" s="52"/>
      <c r="F577" s="52"/>
      <c r="G577" s="4"/>
      <c r="H577" s="4"/>
      <c r="I577" s="4"/>
      <c r="J577" s="4"/>
      <c r="K577" s="4"/>
      <c r="L577" s="4"/>
      <c r="M577" s="4"/>
      <c r="N577" s="4"/>
      <c r="O577" s="4"/>
      <c r="P577" s="4"/>
      <c r="R577" s="173">
        <f>(D577*U600)+(E577*V600)+(F577*W600)+(G577*X600)+(H577*Y600)+(I577*Z600)+(J577*AA600)+(K577*AB600)+(L577*AC600)+(M577*AD600)+(N577*AE600)+(O577*AF600)+(P577*AG600)</f>
        <v>0</v>
      </c>
      <c r="T577" s="2">
        <v>40927</v>
      </c>
      <c r="U577" s="6">
        <v>51591098</v>
      </c>
      <c r="V577" s="6">
        <f t="shared" si="7"/>
        <v>122724929</v>
      </c>
      <c r="W577" s="6">
        <v>47555924</v>
      </c>
      <c r="X577" s="6">
        <v>38984599</v>
      </c>
      <c r="Y577" s="6">
        <v>6475364</v>
      </c>
      <c r="Z577" s="6">
        <v>111698999</v>
      </c>
      <c r="AA577" s="6">
        <v>1561222705</v>
      </c>
      <c r="AB577" s="6">
        <v>811158130</v>
      </c>
      <c r="AC577" s="6">
        <v>356194433</v>
      </c>
      <c r="AD577" s="6">
        <v>44387915</v>
      </c>
      <c r="AE577" s="6">
        <v>125940227</v>
      </c>
      <c r="AF577" s="6">
        <v>508305</v>
      </c>
      <c r="AG577" s="6">
        <v>54788714</v>
      </c>
    </row>
    <row r="578" spans="2:33" ht="15">
      <c r="B578" s="2"/>
      <c r="C578" s="5"/>
      <c r="D578" s="52"/>
      <c r="E578" s="52"/>
      <c r="F578" s="52"/>
      <c r="G578" s="4"/>
      <c r="H578" s="4"/>
      <c r="I578" s="4"/>
      <c r="J578" s="4"/>
      <c r="K578" s="4"/>
      <c r="L578" s="4"/>
      <c r="M578" s="4"/>
      <c r="N578" s="4"/>
      <c r="O578" s="4"/>
      <c r="P578" s="4"/>
      <c r="R578" s="173">
        <f>(D578*U601)+(E578*V601)+(F578*W601)+(G578*X601)+(H578*Y601)+(I578*Z601)+(J578*AA601)+(K578*AB601)+(L578*AC601)+(M578*AD601)+(N578*AE601)+(O578*AF601)+(P578*AG601)</f>
        <v>0</v>
      </c>
      <c r="T578" s="2">
        <v>40926</v>
      </c>
      <c r="U578" s="6">
        <v>51591098</v>
      </c>
      <c r="V578" s="6">
        <f t="shared" si="7"/>
        <v>122724929</v>
      </c>
      <c r="W578" s="6">
        <v>47555924</v>
      </c>
      <c r="X578" s="6">
        <v>38984599</v>
      </c>
      <c r="Y578" s="6">
        <v>6475364</v>
      </c>
      <c r="Z578" s="6">
        <v>111698999</v>
      </c>
      <c r="AA578" s="6">
        <v>1561222705</v>
      </c>
      <c r="AB578" s="6">
        <v>811158130</v>
      </c>
      <c r="AC578" s="6">
        <v>356194433</v>
      </c>
      <c r="AD578" s="6">
        <v>44387915</v>
      </c>
      <c r="AE578" s="6">
        <v>125940227</v>
      </c>
      <c r="AF578" s="6">
        <v>508305</v>
      </c>
      <c r="AG578" s="6">
        <v>54788714</v>
      </c>
    </row>
    <row r="579" spans="2:33" ht="15">
      <c r="B579" s="2"/>
      <c r="C579" s="5"/>
      <c r="D579" s="52"/>
      <c r="E579" s="52"/>
      <c r="F579" s="52"/>
      <c r="G579" s="4"/>
      <c r="H579" s="4"/>
      <c r="I579" s="4"/>
      <c r="J579" s="4"/>
      <c r="K579" s="4"/>
      <c r="L579" s="4"/>
      <c r="M579" s="4"/>
      <c r="N579" s="4"/>
      <c r="O579" s="4"/>
      <c r="P579" s="4"/>
      <c r="R579" s="173">
        <f>(D579*U602)+(E579*V602)+(F579*W602)+(G579*X602)+(H579*Y602)+(I579*Z602)+(J579*AA602)+(K579*AB602)+(L579*AC602)+(M579*AD602)+(N579*AE602)+(O579*AF602)+(P579*AG602)</f>
        <v>0</v>
      </c>
      <c r="T579" s="2">
        <v>40925</v>
      </c>
      <c r="U579" s="6">
        <v>51591098</v>
      </c>
      <c r="V579" s="6">
        <f t="shared" si="7"/>
        <v>122724929</v>
      </c>
      <c r="W579" s="6">
        <v>47555924</v>
      </c>
      <c r="X579" s="6">
        <v>38984599</v>
      </c>
      <c r="Y579" s="6">
        <v>6475364</v>
      </c>
      <c r="Z579" s="6">
        <v>111698999</v>
      </c>
      <c r="AA579" s="6">
        <v>1561222705</v>
      </c>
      <c r="AB579" s="6">
        <v>811158130</v>
      </c>
      <c r="AC579" s="6">
        <v>356194433</v>
      </c>
      <c r="AD579" s="6">
        <v>44387915</v>
      </c>
      <c r="AE579" s="6">
        <v>125940227</v>
      </c>
      <c r="AF579" s="6">
        <v>508305</v>
      </c>
      <c r="AG579" s="6">
        <v>54788714</v>
      </c>
    </row>
    <row r="580" spans="2:33" ht="15">
      <c r="B580" s="2"/>
      <c r="C580" s="5"/>
      <c r="D580" s="52"/>
      <c r="E580" s="52"/>
      <c r="F580" s="52"/>
      <c r="G580" s="4"/>
      <c r="H580" s="4"/>
      <c r="I580" s="4"/>
      <c r="J580" s="4"/>
      <c r="K580" s="4"/>
      <c r="L580" s="4"/>
      <c r="M580" s="4"/>
      <c r="N580" s="4"/>
      <c r="O580" s="4"/>
      <c r="P580" s="4"/>
      <c r="R580" s="173">
        <f>(D580*U603)+(E580*V603)+(F580*W603)+(G580*X603)+(H580*Y603)+(I580*Z603)+(J580*AA603)+(K580*AB603)+(L580*AC603)+(M580*AD603)+(N580*AE603)+(O580*AF603)+(P580*AG603)</f>
        <v>0</v>
      </c>
      <c r="T580" s="2">
        <v>40924</v>
      </c>
      <c r="U580" s="6">
        <v>51591098</v>
      </c>
      <c r="V580" s="6">
        <f t="shared" si="7"/>
        <v>122724929</v>
      </c>
      <c r="W580" s="6">
        <v>47555924</v>
      </c>
      <c r="X580" s="6">
        <v>38984599</v>
      </c>
      <c r="Y580" s="6">
        <v>6475364</v>
      </c>
      <c r="Z580" s="6">
        <v>111698999</v>
      </c>
      <c r="AA580" s="6">
        <v>1561222705</v>
      </c>
      <c r="AB580" s="6">
        <v>811158130</v>
      </c>
      <c r="AC580" s="6">
        <v>356194433</v>
      </c>
      <c r="AD580" s="6">
        <v>44387915</v>
      </c>
      <c r="AE580" s="6">
        <v>125940227</v>
      </c>
      <c r="AF580" s="6">
        <v>508305</v>
      </c>
      <c r="AG580" s="6">
        <v>54788714</v>
      </c>
    </row>
    <row r="581" spans="2:33" ht="15">
      <c r="B581" s="2"/>
      <c r="C581" s="5"/>
      <c r="D581" s="52"/>
      <c r="E581" s="52"/>
      <c r="F581" s="52"/>
      <c r="G581" s="4"/>
      <c r="H581" s="4"/>
      <c r="I581" s="4"/>
      <c r="J581" s="4"/>
      <c r="K581" s="4"/>
      <c r="L581" s="4"/>
      <c r="M581" s="4"/>
      <c r="N581" s="4"/>
      <c r="O581" s="4"/>
      <c r="P581" s="4"/>
      <c r="R581" s="173">
        <f>(D581*U604)+(E581*V604)+(F581*W604)+(G581*X604)+(H581*Y604)+(I581*Z604)+(J581*AA604)+(K581*AB604)+(L581*AC604)+(M581*AD604)+(N581*AE604)+(O581*AF604)+(P581*AG604)</f>
        <v>0</v>
      </c>
      <c r="T581" s="2">
        <v>40921</v>
      </c>
      <c r="U581" s="6">
        <v>51591098</v>
      </c>
      <c r="V581" s="6">
        <f t="shared" si="7"/>
        <v>122724929</v>
      </c>
      <c r="W581" s="6">
        <v>47555924</v>
      </c>
      <c r="X581" s="6">
        <v>38984599</v>
      </c>
      <c r="Y581" s="6">
        <v>6475364</v>
      </c>
      <c r="Z581" s="6">
        <v>111698999</v>
      </c>
      <c r="AA581" s="6">
        <v>1561222705</v>
      </c>
      <c r="AB581" s="6">
        <v>811158130</v>
      </c>
      <c r="AC581" s="6">
        <v>356194433</v>
      </c>
      <c r="AD581" s="6">
        <v>44387915</v>
      </c>
      <c r="AE581" s="6">
        <v>125940227</v>
      </c>
      <c r="AF581" s="6">
        <v>508305</v>
      </c>
      <c r="AG581" s="6">
        <v>54788714</v>
      </c>
    </row>
    <row r="582" spans="2:33" ht="15">
      <c r="B582" s="2"/>
      <c r="C582" s="5"/>
      <c r="D582" s="52"/>
      <c r="E582" s="52"/>
      <c r="F582" s="52"/>
      <c r="G582" s="4"/>
      <c r="H582" s="4"/>
      <c r="I582" s="4"/>
      <c r="J582" s="4"/>
      <c r="K582" s="4"/>
      <c r="L582" s="4"/>
      <c r="M582" s="4"/>
      <c r="N582" s="4"/>
      <c r="O582" s="4"/>
      <c r="P582" s="4"/>
      <c r="T582" s="2">
        <v>40920</v>
      </c>
      <c r="U582" s="6">
        <v>51591098</v>
      </c>
      <c r="V582" s="6">
        <f t="shared" si="7"/>
        <v>122724929</v>
      </c>
      <c r="W582" s="6">
        <v>47555924</v>
      </c>
      <c r="X582" s="6">
        <v>38984599</v>
      </c>
      <c r="Y582" s="6">
        <v>6475364</v>
      </c>
      <c r="Z582" s="6">
        <v>111698999</v>
      </c>
      <c r="AA582" s="6">
        <v>1561222705</v>
      </c>
      <c r="AB582" s="6">
        <v>811158130</v>
      </c>
      <c r="AC582" s="6">
        <v>356194433</v>
      </c>
      <c r="AD582" s="6">
        <v>44387915</v>
      </c>
      <c r="AE582" s="6">
        <v>125940227</v>
      </c>
      <c r="AF582" s="6">
        <v>508305</v>
      </c>
      <c r="AG582" s="6">
        <v>54788714</v>
      </c>
    </row>
    <row r="583" spans="2:33" ht="15">
      <c r="B583" s="2"/>
      <c r="C583" s="5"/>
      <c r="D583" s="52"/>
      <c r="E583" s="52"/>
      <c r="F583" s="52"/>
      <c r="G583" s="4"/>
      <c r="H583" s="4"/>
      <c r="I583" s="4"/>
      <c r="J583" s="4"/>
      <c r="K583" s="4"/>
      <c r="L583" s="4"/>
      <c r="M583" s="4"/>
      <c r="N583" s="4"/>
      <c r="O583" s="4"/>
      <c r="P583" s="4"/>
      <c r="T583" s="2">
        <v>40919</v>
      </c>
      <c r="U583" s="6">
        <v>51591098</v>
      </c>
      <c r="V583" s="6">
        <f t="shared" si="7"/>
        <v>122724929</v>
      </c>
      <c r="W583" s="6">
        <v>47555924</v>
      </c>
      <c r="X583" s="6">
        <v>38984599</v>
      </c>
      <c r="Y583" s="6">
        <v>6475364</v>
      </c>
      <c r="Z583" s="6">
        <v>111698999</v>
      </c>
      <c r="AA583" s="6">
        <v>1561222705</v>
      </c>
      <c r="AB583" s="6">
        <v>811158130</v>
      </c>
      <c r="AC583" s="6">
        <v>356194433</v>
      </c>
      <c r="AD583" s="6">
        <v>44387915</v>
      </c>
      <c r="AE583" s="6">
        <v>125940227</v>
      </c>
      <c r="AF583" s="6">
        <v>508305</v>
      </c>
      <c r="AG583" s="6">
        <v>54788714</v>
      </c>
    </row>
    <row r="584" spans="2:33" ht="15">
      <c r="B584" s="2"/>
      <c r="C584" s="5"/>
      <c r="D584" s="52"/>
      <c r="E584" s="52"/>
      <c r="F584" s="52"/>
      <c r="G584" s="4"/>
      <c r="H584" s="4"/>
      <c r="I584" s="4"/>
      <c r="J584" s="4"/>
      <c r="K584" s="4"/>
      <c r="L584" s="4"/>
      <c r="M584" s="4"/>
      <c r="N584" s="4"/>
      <c r="O584" s="4"/>
      <c r="P584" s="4"/>
      <c r="T584" s="2">
        <v>40918</v>
      </c>
      <c r="U584" s="6">
        <v>51591098</v>
      </c>
      <c r="V584" s="6">
        <f t="shared" si="7"/>
        <v>122724929</v>
      </c>
      <c r="W584" s="6">
        <v>47555924</v>
      </c>
      <c r="X584" s="6">
        <v>38984599</v>
      </c>
      <c r="Y584" s="6">
        <v>6475364</v>
      </c>
      <c r="Z584" s="6">
        <v>111698999</v>
      </c>
      <c r="AA584" s="6">
        <v>1561222705</v>
      </c>
      <c r="AB584" s="6">
        <v>811158130</v>
      </c>
      <c r="AC584" s="6">
        <v>356194433</v>
      </c>
      <c r="AD584" s="6">
        <v>44387915</v>
      </c>
      <c r="AE584" s="6">
        <v>125940227</v>
      </c>
      <c r="AF584" s="6">
        <v>508305</v>
      </c>
      <c r="AG584" s="6">
        <v>54788714</v>
      </c>
    </row>
    <row r="585" spans="2:33" ht="15">
      <c r="B585" s="2"/>
      <c r="C585" s="5"/>
      <c r="D585" s="52"/>
      <c r="E585" s="52"/>
      <c r="F585" s="52"/>
      <c r="G585" s="4"/>
      <c r="H585" s="4"/>
      <c r="I585" s="4"/>
      <c r="J585" s="4"/>
      <c r="K585" s="4"/>
      <c r="L585" s="4"/>
      <c r="M585" s="4"/>
      <c r="N585" s="4"/>
      <c r="O585" s="4"/>
      <c r="P585" s="4"/>
      <c r="T585" s="2">
        <v>40917</v>
      </c>
      <c r="U585" s="6">
        <v>51591098</v>
      </c>
      <c r="V585" s="6">
        <f t="shared" si="7"/>
        <v>122724929</v>
      </c>
      <c r="W585" s="6">
        <v>47555924</v>
      </c>
      <c r="X585" s="6">
        <v>38984599</v>
      </c>
      <c r="Y585" s="6">
        <v>6475364</v>
      </c>
      <c r="Z585" s="6">
        <v>111698999</v>
      </c>
      <c r="AA585" s="6">
        <v>1561222705</v>
      </c>
      <c r="AB585" s="6">
        <v>811158130</v>
      </c>
      <c r="AC585" s="6">
        <v>356194433</v>
      </c>
      <c r="AD585" s="6">
        <v>44387915</v>
      </c>
      <c r="AE585" s="6">
        <v>125940227</v>
      </c>
      <c r="AF585" s="6">
        <v>508305</v>
      </c>
      <c r="AG585" s="6">
        <v>54788714</v>
      </c>
    </row>
    <row r="586" spans="2:16" ht="15">
      <c r="B586" s="2"/>
      <c r="C586" s="5"/>
      <c r="D586" s="52"/>
      <c r="E586" s="52"/>
      <c r="F586" s="52"/>
      <c r="G586" s="4"/>
      <c r="H586" s="4"/>
      <c r="I586" s="4"/>
      <c r="J586" s="4"/>
      <c r="K586" s="4"/>
      <c r="L586" s="4"/>
      <c r="M586" s="4"/>
      <c r="N586" s="4"/>
      <c r="O586" s="4"/>
      <c r="P586" s="4"/>
    </row>
    <row r="587" spans="2:16" ht="15">
      <c r="B587" s="2"/>
      <c r="C587" s="5"/>
      <c r="D587" s="52"/>
      <c r="E587" s="52"/>
      <c r="F587" s="52"/>
      <c r="G587" s="4"/>
      <c r="H587" s="4"/>
      <c r="I587" s="4"/>
      <c r="J587" s="4"/>
      <c r="K587" s="4"/>
      <c r="L587" s="4"/>
      <c r="M587" s="4"/>
      <c r="N587" s="4"/>
      <c r="O587" s="4"/>
      <c r="P587" s="4"/>
    </row>
    <row r="588" spans="2:16" ht="15">
      <c r="B588" s="2"/>
      <c r="C588" s="5"/>
      <c r="D588" s="52"/>
      <c r="E588" s="52"/>
      <c r="F588" s="52"/>
      <c r="G588" s="4"/>
      <c r="H588" s="4"/>
      <c r="I588" s="4"/>
      <c r="J588" s="4"/>
      <c r="K588" s="4"/>
      <c r="L588" s="4"/>
      <c r="M588" s="4"/>
      <c r="N588" s="4"/>
      <c r="O588" s="4"/>
      <c r="P588" s="4"/>
    </row>
    <row r="589" spans="2:16" ht="15">
      <c r="B589" s="2"/>
      <c r="C589" s="5"/>
      <c r="D589" s="52"/>
      <c r="E589" s="52"/>
      <c r="F589" s="52"/>
      <c r="G589" s="4"/>
      <c r="H589" s="4"/>
      <c r="I589" s="4"/>
      <c r="J589" s="4"/>
      <c r="K589" s="4"/>
      <c r="L589" s="4"/>
      <c r="M589" s="4"/>
      <c r="N589" s="4"/>
      <c r="O589" s="4"/>
      <c r="P589" s="4"/>
    </row>
    <row r="590" spans="2:16" ht="15">
      <c r="B590" s="2"/>
      <c r="C590" s="5"/>
      <c r="D590" s="52"/>
      <c r="E590" s="52"/>
      <c r="F590" s="52"/>
      <c r="G590" s="4"/>
      <c r="H590" s="4"/>
      <c r="I590" s="4"/>
      <c r="J590" s="4"/>
      <c r="K590" s="4"/>
      <c r="L590" s="4"/>
      <c r="M590" s="4"/>
      <c r="N590" s="4"/>
      <c r="O590" s="4"/>
      <c r="P590" s="4"/>
    </row>
    <row r="591" spans="2:16" ht="15">
      <c r="B591" s="2"/>
      <c r="C591" s="5"/>
      <c r="D591" s="52"/>
      <c r="E591" s="52"/>
      <c r="F591" s="52"/>
      <c r="G591" s="4"/>
      <c r="H591" s="4"/>
      <c r="I591" s="4"/>
      <c r="J591" s="4"/>
      <c r="K591" s="4"/>
      <c r="L591" s="4"/>
      <c r="M591" s="4"/>
      <c r="N591" s="4"/>
      <c r="O591" s="4"/>
      <c r="P591" s="4"/>
    </row>
    <row r="592" spans="2:16" ht="15">
      <c r="B592" s="2"/>
      <c r="C592" s="5"/>
      <c r="D592" s="52"/>
      <c r="E592" s="52"/>
      <c r="F592" s="52"/>
      <c r="G592" s="4"/>
      <c r="H592" s="4"/>
      <c r="I592" s="4"/>
      <c r="J592" s="4"/>
      <c r="K592" s="4"/>
      <c r="L592" s="4"/>
      <c r="M592" s="4"/>
      <c r="N592" s="4"/>
      <c r="O592" s="4"/>
      <c r="P592" s="4"/>
    </row>
    <row r="593" spans="2:16" ht="15">
      <c r="B593" s="2"/>
      <c r="C593" s="5"/>
      <c r="D593" s="52"/>
      <c r="E593" s="52"/>
      <c r="F593" s="52"/>
      <c r="G593" s="4"/>
      <c r="H593" s="4"/>
      <c r="I593" s="4"/>
      <c r="J593" s="4"/>
      <c r="K593" s="4"/>
      <c r="L593" s="4"/>
      <c r="M593" s="4"/>
      <c r="N593" s="4"/>
      <c r="O593" s="4"/>
      <c r="P593" s="4"/>
    </row>
    <row r="594" spans="2:16" ht="15">
      <c r="B594" s="2"/>
      <c r="C594" s="5"/>
      <c r="D594" s="52"/>
      <c r="E594" s="52"/>
      <c r="F594" s="52"/>
      <c r="G594" s="4"/>
      <c r="H594" s="4"/>
      <c r="I594" s="4"/>
      <c r="J594" s="4"/>
      <c r="K594" s="4"/>
      <c r="L594" s="4"/>
      <c r="M594" s="4"/>
      <c r="N594" s="4"/>
      <c r="O594" s="4"/>
      <c r="P594" s="4"/>
    </row>
    <row r="595" spans="2:16" ht="15">
      <c r="B595" s="2"/>
      <c r="C595" s="5"/>
      <c r="D595" s="52"/>
      <c r="E595" s="52"/>
      <c r="F595" s="52"/>
      <c r="G595" s="4"/>
      <c r="H595" s="4"/>
      <c r="I595" s="4"/>
      <c r="J595" s="4"/>
      <c r="K595" s="4"/>
      <c r="L595" s="4"/>
      <c r="M595" s="4"/>
      <c r="N595" s="4"/>
      <c r="O595" s="4"/>
      <c r="P595" s="4"/>
    </row>
    <row r="596" spans="2:16" ht="15">
      <c r="B596" s="2"/>
      <c r="C596" s="5"/>
      <c r="D596" s="52"/>
      <c r="E596" s="52"/>
      <c r="F596" s="52"/>
      <c r="G596" s="4"/>
      <c r="H596" s="4"/>
      <c r="I596" s="4"/>
      <c r="J596" s="4"/>
      <c r="K596" s="4"/>
      <c r="L596" s="4"/>
      <c r="M596" s="4"/>
      <c r="N596" s="4"/>
      <c r="O596" s="4"/>
      <c r="P596" s="4"/>
    </row>
    <row r="597" spans="2:16" ht="15">
      <c r="B597" s="2"/>
      <c r="C597" s="5"/>
      <c r="D597" s="52"/>
      <c r="E597" s="52"/>
      <c r="F597" s="52"/>
      <c r="G597" s="4"/>
      <c r="H597" s="4"/>
      <c r="I597" s="4"/>
      <c r="J597" s="4"/>
      <c r="K597" s="4"/>
      <c r="L597" s="4"/>
      <c r="M597" s="4"/>
      <c r="N597" s="4"/>
      <c r="O597" s="4"/>
      <c r="P597" s="4"/>
    </row>
    <row r="598" spans="2:16" ht="15">
      <c r="B598" s="2"/>
      <c r="C598" s="5"/>
      <c r="D598" s="52"/>
      <c r="E598" s="52"/>
      <c r="F598" s="52"/>
      <c r="G598" s="4"/>
      <c r="H598" s="4"/>
      <c r="I598" s="4"/>
      <c r="J598" s="4"/>
      <c r="K598" s="4"/>
      <c r="L598" s="4"/>
      <c r="M598" s="4"/>
      <c r="N598" s="4"/>
      <c r="O598" s="4"/>
      <c r="P598" s="4"/>
    </row>
    <row r="599" spans="2:16" ht="15">
      <c r="B599" s="2"/>
      <c r="C599" s="5"/>
      <c r="D599" s="52"/>
      <c r="E599" s="52"/>
      <c r="F599" s="52"/>
      <c r="G599" s="4"/>
      <c r="H599" s="4"/>
      <c r="I599" s="4"/>
      <c r="J599" s="4"/>
      <c r="K599" s="4"/>
      <c r="L599" s="4"/>
      <c r="M599" s="4"/>
      <c r="N599" s="4"/>
      <c r="O599" s="4"/>
      <c r="P599" s="4"/>
    </row>
    <row r="600" spans="2:16" ht="15">
      <c r="B600" s="2"/>
      <c r="C600" s="5"/>
      <c r="D600" s="52"/>
      <c r="E600" s="52"/>
      <c r="F600" s="52"/>
      <c r="G600" s="4"/>
      <c r="H600" s="4"/>
      <c r="I600" s="4"/>
      <c r="J600" s="4"/>
      <c r="K600" s="4"/>
      <c r="L600" s="4"/>
      <c r="M600" s="4"/>
      <c r="N600" s="4"/>
      <c r="O600" s="4"/>
      <c r="P600" s="4"/>
    </row>
    <row r="601" spans="2:16" ht="15">
      <c r="B601" s="2"/>
      <c r="C601" s="5"/>
      <c r="D601" s="52"/>
      <c r="E601" s="52"/>
      <c r="F601" s="52"/>
      <c r="G601" s="4"/>
      <c r="H601" s="4"/>
      <c r="I601" s="4"/>
      <c r="J601" s="4"/>
      <c r="K601" s="4"/>
      <c r="L601" s="4"/>
      <c r="M601" s="4"/>
      <c r="N601" s="4"/>
      <c r="O601" s="4"/>
      <c r="P601" s="4"/>
    </row>
    <row r="602" spans="2:16" ht="15">
      <c r="B602" s="2"/>
      <c r="C602" s="5"/>
      <c r="D602" s="52"/>
      <c r="E602" s="52"/>
      <c r="F602" s="52"/>
      <c r="G602" s="4"/>
      <c r="H602" s="4"/>
      <c r="I602" s="4"/>
      <c r="J602" s="4"/>
      <c r="K602" s="4"/>
      <c r="L602" s="4"/>
      <c r="M602" s="4"/>
      <c r="N602" s="4"/>
      <c r="O602" s="4"/>
      <c r="P602" s="4"/>
    </row>
    <row r="603" spans="2:16" ht="15">
      <c r="B603" s="2"/>
      <c r="C603" s="5"/>
      <c r="D603" s="52"/>
      <c r="E603" s="52"/>
      <c r="F603" s="52"/>
      <c r="G603" s="4"/>
      <c r="H603" s="4"/>
      <c r="I603" s="4"/>
      <c r="J603" s="4"/>
      <c r="K603" s="4"/>
      <c r="L603" s="4"/>
      <c r="M603" s="4"/>
      <c r="N603" s="4"/>
      <c r="O603" s="4"/>
      <c r="P603" s="4"/>
    </row>
    <row r="604" spans="2:16" ht="15">
      <c r="B604" s="2"/>
      <c r="C604" s="5"/>
      <c r="D604" s="52"/>
      <c r="E604" s="52"/>
      <c r="F604" s="52"/>
      <c r="G604" s="4"/>
      <c r="H604" s="4"/>
      <c r="I604" s="4"/>
      <c r="J604" s="4"/>
      <c r="K604" s="4"/>
      <c r="L604" s="4"/>
      <c r="M604" s="4"/>
      <c r="N604" s="4"/>
      <c r="O604" s="4"/>
      <c r="P604" s="4"/>
    </row>
    <row r="605" spans="2:16" ht="15">
      <c r="B605" s="2"/>
      <c r="C605" s="5"/>
      <c r="D605" s="52"/>
      <c r="E605" s="52"/>
      <c r="F605" s="52"/>
      <c r="G605" s="4"/>
      <c r="H605" s="4"/>
      <c r="I605" s="4"/>
      <c r="J605" s="4"/>
      <c r="K605" s="4"/>
      <c r="L605" s="4"/>
      <c r="M605" s="4"/>
      <c r="N605" s="4"/>
      <c r="O605" s="4"/>
      <c r="P605" s="4"/>
    </row>
    <row r="606" spans="2:16" ht="15">
      <c r="B606" s="2"/>
      <c r="C606" s="5"/>
      <c r="D606" s="52"/>
      <c r="E606" s="52"/>
      <c r="F606" s="52"/>
      <c r="G606" s="4"/>
      <c r="H606" s="4"/>
      <c r="I606" s="4"/>
      <c r="J606" s="4"/>
      <c r="K606" s="4"/>
      <c r="L606" s="4"/>
      <c r="M606" s="4"/>
      <c r="N606" s="4"/>
      <c r="O606" s="4"/>
      <c r="P606" s="4"/>
    </row>
    <row r="607" spans="2:16" ht="15">
      <c r="B607" s="2"/>
      <c r="C607" s="5"/>
      <c r="D607" s="52"/>
      <c r="E607" s="52"/>
      <c r="F607" s="52"/>
      <c r="G607" s="4"/>
      <c r="H607" s="4"/>
      <c r="I607" s="4"/>
      <c r="J607" s="4"/>
      <c r="K607" s="4"/>
      <c r="L607" s="4"/>
      <c r="M607" s="4"/>
      <c r="N607" s="4"/>
      <c r="O607" s="4"/>
      <c r="P607" s="4"/>
    </row>
    <row r="608" spans="2:16" ht="15">
      <c r="B608" s="2"/>
      <c r="C608" s="5"/>
      <c r="D608" s="52"/>
      <c r="E608" s="52"/>
      <c r="F608" s="52"/>
      <c r="G608" s="4"/>
      <c r="H608" s="4"/>
      <c r="I608" s="4"/>
      <c r="J608" s="4"/>
      <c r="K608" s="4"/>
      <c r="L608" s="4"/>
      <c r="M608" s="4"/>
      <c r="N608" s="4"/>
      <c r="O608" s="4"/>
      <c r="P608" s="4"/>
    </row>
    <row r="609" spans="2:16" ht="15">
      <c r="B609" s="2"/>
      <c r="C609" s="5"/>
      <c r="D609" s="52"/>
      <c r="E609" s="52"/>
      <c r="F609" s="52"/>
      <c r="G609" s="4"/>
      <c r="H609" s="4"/>
      <c r="I609" s="4"/>
      <c r="J609" s="4"/>
      <c r="K609" s="4"/>
      <c r="L609" s="4"/>
      <c r="M609" s="4"/>
      <c r="N609" s="4"/>
      <c r="O609" s="4"/>
      <c r="P609" s="4"/>
    </row>
    <row r="610" spans="2:16" ht="15">
      <c r="B610" s="2"/>
      <c r="C610" s="5"/>
      <c r="D610" s="52"/>
      <c r="E610" s="52"/>
      <c r="F610" s="52"/>
      <c r="G610" s="4"/>
      <c r="H610" s="4"/>
      <c r="I610" s="4"/>
      <c r="J610" s="4"/>
      <c r="K610" s="4"/>
      <c r="L610" s="4"/>
      <c r="M610" s="4"/>
      <c r="N610" s="4"/>
      <c r="O610" s="4"/>
      <c r="P610" s="4"/>
    </row>
    <row r="611" spans="2:16" ht="15">
      <c r="B611" s="2"/>
      <c r="C611" s="5"/>
      <c r="D611" s="52"/>
      <c r="E611" s="52"/>
      <c r="F611" s="52"/>
      <c r="G611" s="4"/>
      <c r="H611" s="4"/>
      <c r="I611" s="4"/>
      <c r="J611" s="4"/>
      <c r="K611" s="4"/>
      <c r="L611" s="4"/>
      <c r="M611" s="4"/>
      <c r="N611" s="4"/>
      <c r="O611" s="4"/>
      <c r="P611" s="4"/>
    </row>
    <row r="612" spans="2:16" ht="15">
      <c r="B612" s="2"/>
      <c r="C612" s="5"/>
      <c r="D612" s="52"/>
      <c r="E612" s="52"/>
      <c r="F612" s="52"/>
      <c r="G612" s="4"/>
      <c r="H612" s="4"/>
      <c r="I612" s="4"/>
      <c r="J612" s="4"/>
      <c r="K612" s="4"/>
      <c r="L612" s="4"/>
      <c r="M612" s="4"/>
      <c r="N612" s="4"/>
      <c r="O612" s="4"/>
      <c r="P612" s="4"/>
    </row>
    <row r="613" spans="2:16" ht="15">
      <c r="B613" s="2"/>
      <c r="C613" s="5"/>
      <c r="D613" s="52"/>
      <c r="E613" s="52"/>
      <c r="F613" s="52"/>
      <c r="G613" s="4"/>
      <c r="H613" s="4"/>
      <c r="I613" s="4"/>
      <c r="J613" s="4"/>
      <c r="K613" s="4"/>
      <c r="L613" s="4"/>
      <c r="M613" s="4"/>
      <c r="N613" s="4"/>
      <c r="O613" s="4"/>
      <c r="P613" s="4"/>
    </row>
    <row r="614" spans="2:16" ht="15">
      <c r="B614" s="2"/>
      <c r="C614" s="5"/>
      <c r="D614" s="52"/>
      <c r="E614" s="52"/>
      <c r="F614" s="52"/>
      <c r="G614" s="4"/>
      <c r="H614" s="4"/>
      <c r="I614" s="4"/>
      <c r="J614" s="4"/>
      <c r="K614" s="4"/>
      <c r="L614" s="4"/>
      <c r="M614" s="4"/>
      <c r="N614" s="4"/>
      <c r="O614" s="4"/>
      <c r="P614" s="4"/>
    </row>
    <row r="615" spans="2:16" ht="15">
      <c r="B615" s="2"/>
      <c r="C615" s="5"/>
      <c r="D615" s="52"/>
      <c r="E615" s="52"/>
      <c r="F615" s="52"/>
      <c r="G615" s="4"/>
      <c r="H615" s="4"/>
      <c r="I615" s="4"/>
      <c r="J615" s="4"/>
      <c r="K615" s="4"/>
      <c r="L615" s="4"/>
      <c r="M615" s="4"/>
      <c r="N615" s="4"/>
      <c r="O615" s="4"/>
      <c r="P615" s="4"/>
    </row>
    <row r="616" spans="2:16" ht="15">
      <c r="B616" s="2"/>
      <c r="C616" s="5"/>
      <c r="D616" s="52"/>
      <c r="E616" s="52"/>
      <c r="F616" s="52"/>
      <c r="G616" s="4"/>
      <c r="H616" s="4"/>
      <c r="I616" s="4"/>
      <c r="J616" s="4"/>
      <c r="K616" s="4"/>
      <c r="L616" s="4"/>
      <c r="M616" s="4"/>
      <c r="N616" s="4"/>
      <c r="O616" s="4"/>
      <c r="P616" s="4"/>
    </row>
    <row r="617" spans="2:16" ht="15">
      <c r="B617" s="2"/>
      <c r="C617" s="5"/>
      <c r="D617" s="52"/>
      <c r="E617" s="52"/>
      <c r="F617" s="52"/>
      <c r="G617" s="4"/>
      <c r="H617" s="4"/>
      <c r="I617" s="4"/>
      <c r="J617" s="4"/>
      <c r="K617" s="4"/>
      <c r="L617" s="4"/>
      <c r="M617" s="4"/>
      <c r="N617" s="4"/>
      <c r="O617" s="4"/>
      <c r="P617" s="4"/>
    </row>
    <row r="618" spans="2:16" ht="15">
      <c r="B618" s="2"/>
      <c r="C618" s="5"/>
      <c r="D618" s="52"/>
      <c r="E618" s="52"/>
      <c r="F618" s="52"/>
      <c r="G618" s="4"/>
      <c r="H618" s="4"/>
      <c r="I618" s="4"/>
      <c r="J618" s="4"/>
      <c r="K618" s="4"/>
      <c r="L618" s="4"/>
      <c r="M618" s="4"/>
      <c r="N618" s="4"/>
      <c r="O618" s="4"/>
      <c r="P618" s="4"/>
    </row>
    <row r="619" spans="2:16" ht="15">
      <c r="B619" s="2"/>
      <c r="C619" s="5"/>
      <c r="D619" s="52"/>
      <c r="E619" s="52"/>
      <c r="F619" s="52"/>
      <c r="G619" s="4"/>
      <c r="H619" s="4"/>
      <c r="I619" s="4"/>
      <c r="J619" s="4"/>
      <c r="K619" s="4"/>
      <c r="L619" s="4"/>
      <c r="M619" s="4"/>
      <c r="N619" s="4"/>
      <c r="O619" s="4"/>
      <c r="P619" s="4"/>
    </row>
    <row r="620" spans="2:16" ht="15">
      <c r="B620" s="2"/>
      <c r="C620" s="5"/>
      <c r="D620" s="52"/>
      <c r="E620" s="52"/>
      <c r="F620" s="52"/>
      <c r="G620" s="4"/>
      <c r="H620" s="4"/>
      <c r="I620" s="4"/>
      <c r="J620" s="4"/>
      <c r="K620" s="4"/>
      <c r="L620" s="4"/>
      <c r="M620" s="4"/>
      <c r="N620" s="4"/>
      <c r="O620" s="4"/>
      <c r="P620" s="4"/>
    </row>
    <row r="621" spans="2:16" ht="15">
      <c r="B621" s="2"/>
      <c r="C621" s="5"/>
      <c r="D621" s="52"/>
      <c r="E621" s="52"/>
      <c r="F621" s="52"/>
      <c r="G621" s="4"/>
      <c r="H621" s="4"/>
      <c r="I621" s="4"/>
      <c r="J621" s="4"/>
      <c r="K621" s="4"/>
      <c r="L621" s="4"/>
      <c r="M621" s="4"/>
      <c r="N621" s="4"/>
      <c r="O621" s="4"/>
      <c r="P621" s="4"/>
    </row>
    <row r="622" spans="2:16" ht="15">
      <c r="B622" s="2"/>
      <c r="C622" s="5"/>
      <c r="D622" s="52"/>
      <c r="E622" s="52"/>
      <c r="F622" s="52"/>
      <c r="G622" s="4"/>
      <c r="H622" s="4"/>
      <c r="I622" s="4"/>
      <c r="J622" s="4"/>
      <c r="K622" s="4"/>
      <c r="L622" s="4"/>
      <c r="M622" s="4"/>
      <c r="N622" s="4"/>
      <c r="O622" s="4"/>
      <c r="P622" s="4"/>
    </row>
    <row r="623" spans="2:16" ht="15">
      <c r="B623" s="2"/>
      <c r="C623" s="5"/>
      <c r="D623" s="52"/>
      <c r="E623" s="52"/>
      <c r="F623" s="52"/>
      <c r="G623" s="4"/>
      <c r="H623" s="4"/>
      <c r="I623" s="4"/>
      <c r="J623" s="4"/>
      <c r="K623" s="4"/>
      <c r="L623" s="4"/>
      <c r="M623" s="4"/>
      <c r="N623" s="4"/>
      <c r="O623" s="4"/>
      <c r="P623" s="4"/>
    </row>
    <row r="624" spans="2:16" ht="15">
      <c r="B624" s="2"/>
      <c r="C624" s="5"/>
      <c r="D624" s="52"/>
      <c r="E624" s="52"/>
      <c r="F624" s="52"/>
      <c r="G624" s="4"/>
      <c r="H624" s="4"/>
      <c r="I624" s="4"/>
      <c r="J624" s="4"/>
      <c r="K624" s="4"/>
      <c r="L624" s="4"/>
      <c r="M624" s="4"/>
      <c r="N624" s="4"/>
      <c r="O624" s="4"/>
      <c r="P624" s="4"/>
    </row>
    <row r="625" spans="2:16" ht="15">
      <c r="B625" s="2"/>
      <c r="C625" s="5"/>
      <c r="D625" s="52"/>
      <c r="E625" s="52"/>
      <c r="F625" s="52"/>
      <c r="G625" s="4"/>
      <c r="H625" s="4"/>
      <c r="I625" s="4"/>
      <c r="J625" s="4"/>
      <c r="K625" s="4"/>
      <c r="L625" s="4"/>
      <c r="M625" s="4"/>
      <c r="N625" s="4"/>
      <c r="O625" s="4"/>
      <c r="P625" s="4"/>
    </row>
    <row r="626" spans="2:16" ht="15">
      <c r="B626" s="2"/>
      <c r="C626" s="5"/>
      <c r="D626" s="52"/>
      <c r="E626" s="52"/>
      <c r="F626" s="52"/>
      <c r="G626" s="4"/>
      <c r="H626" s="4"/>
      <c r="I626" s="4"/>
      <c r="J626" s="4"/>
      <c r="K626" s="4"/>
      <c r="L626" s="4"/>
      <c r="M626" s="4"/>
      <c r="N626" s="4"/>
      <c r="O626" s="4"/>
      <c r="P626" s="4"/>
    </row>
    <row r="627" spans="2:16" ht="15">
      <c r="B627" s="2"/>
      <c r="C627" s="5"/>
      <c r="D627" s="52"/>
      <c r="E627" s="52"/>
      <c r="F627" s="52"/>
      <c r="G627" s="4"/>
      <c r="H627" s="4"/>
      <c r="I627" s="4"/>
      <c r="J627" s="4"/>
      <c r="K627" s="4"/>
      <c r="L627" s="4"/>
      <c r="M627" s="4"/>
      <c r="N627" s="4"/>
      <c r="O627" s="4"/>
      <c r="P627" s="4"/>
    </row>
    <row r="628" spans="2:16" ht="15">
      <c r="B628" s="2"/>
      <c r="C628" s="5"/>
      <c r="D628" s="52"/>
      <c r="E628" s="52"/>
      <c r="F628" s="52"/>
      <c r="G628" s="4"/>
      <c r="H628" s="4"/>
      <c r="I628" s="4"/>
      <c r="J628" s="4"/>
      <c r="K628" s="4"/>
      <c r="L628" s="4"/>
      <c r="M628" s="4"/>
      <c r="N628" s="4"/>
      <c r="O628" s="4"/>
      <c r="P628" s="4"/>
    </row>
    <row r="629" spans="2:16" ht="15">
      <c r="B629" s="2"/>
      <c r="C629" s="5"/>
      <c r="D629" s="52"/>
      <c r="E629" s="52"/>
      <c r="F629" s="52"/>
      <c r="G629" s="4"/>
      <c r="H629" s="4"/>
      <c r="I629" s="4"/>
      <c r="J629" s="4"/>
      <c r="K629" s="4"/>
      <c r="L629" s="4"/>
      <c r="M629" s="4"/>
      <c r="N629" s="4"/>
      <c r="O629" s="4"/>
      <c r="P629" s="4"/>
    </row>
    <row r="630" spans="2:16" ht="15">
      <c r="B630" s="2"/>
      <c r="C630" s="5"/>
      <c r="D630" s="52"/>
      <c r="E630" s="52"/>
      <c r="F630" s="52"/>
      <c r="G630" s="4"/>
      <c r="H630" s="4"/>
      <c r="I630" s="4"/>
      <c r="J630" s="4"/>
      <c r="K630" s="4"/>
      <c r="L630" s="4"/>
      <c r="M630" s="4"/>
      <c r="N630" s="4"/>
      <c r="O630" s="4"/>
      <c r="P630" s="4"/>
    </row>
    <row r="631" spans="2:16" ht="15">
      <c r="B631" s="2"/>
      <c r="C631" s="5"/>
      <c r="D631" s="52"/>
      <c r="E631" s="52"/>
      <c r="F631" s="52"/>
      <c r="G631" s="4"/>
      <c r="H631" s="4"/>
      <c r="I631" s="4"/>
      <c r="J631" s="4"/>
      <c r="K631" s="4"/>
      <c r="L631" s="4"/>
      <c r="M631" s="4"/>
      <c r="N631" s="4"/>
      <c r="O631" s="4"/>
      <c r="P631" s="4"/>
    </row>
    <row r="632" spans="2:16" ht="15">
      <c r="B632" s="2"/>
      <c r="C632" s="5"/>
      <c r="D632" s="52"/>
      <c r="E632" s="52"/>
      <c r="F632" s="52"/>
      <c r="G632" s="4"/>
      <c r="H632" s="4"/>
      <c r="I632" s="4"/>
      <c r="J632" s="4"/>
      <c r="K632" s="4"/>
      <c r="L632" s="4"/>
      <c r="M632" s="4"/>
      <c r="N632" s="4"/>
      <c r="O632" s="4"/>
      <c r="P632" s="4"/>
    </row>
    <row r="633" spans="2:16" ht="15">
      <c r="B633" s="2"/>
      <c r="C633" s="5"/>
      <c r="D633" s="52"/>
      <c r="E633" s="52"/>
      <c r="F633" s="52"/>
      <c r="G633" s="4"/>
      <c r="H633" s="4"/>
      <c r="I633" s="4"/>
      <c r="J633" s="4"/>
      <c r="K633" s="4"/>
      <c r="L633" s="4"/>
      <c r="M633" s="4"/>
      <c r="N633" s="4"/>
      <c r="O633" s="4"/>
      <c r="P633" s="4"/>
    </row>
    <row r="634" spans="2:16" ht="15">
      <c r="B634" s="2"/>
      <c r="C634" s="5"/>
      <c r="D634" s="52"/>
      <c r="E634" s="52"/>
      <c r="F634" s="52"/>
      <c r="G634" s="4"/>
      <c r="H634" s="4"/>
      <c r="I634" s="4"/>
      <c r="J634" s="4"/>
      <c r="K634" s="4"/>
      <c r="L634" s="4"/>
      <c r="M634" s="4"/>
      <c r="N634" s="4"/>
      <c r="O634" s="4"/>
      <c r="P634" s="4"/>
    </row>
    <row r="635" spans="2:16" ht="15">
      <c r="B635" s="2"/>
      <c r="C635" s="5"/>
      <c r="D635" s="52"/>
      <c r="E635" s="52"/>
      <c r="F635" s="52"/>
      <c r="G635" s="4"/>
      <c r="H635" s="4"/>
      <c r="I635" s="4"/>
      <c r="J635" s="4"/>
      <c r="K635" s="4"/>
      <c r="L635" s="4"/>
      <c r="M635" s="4"/>
      <c r="N635" s="4"/>
      <c r="O635" s="4"/>
      <c r="P635" s="4"/>
    </row>
    <row r="636" spans="2:16" ht="15">
      <c r="B636" s="2"/>
      <c r="C636" s="5"/>
      <c r="D636" s="52"/>
      <c r="E636" s="52"/>
      <c r="F636" s="52"/>
      <c r="G636" s="4"/>
      <c r="H636" s="4"/>
      <c r="I636" s="4"/>
      <c r="J636" s="4"/>
      <c r="K636" s="4"/>
      <c r="L636" s="4"/>
      <c r="M636" s="4"/>
      <c r="N636" s="4"/>
      <c r="O636" s="4"/>
      <c r="P636" s="4"/>
    </row>
    <row r="637" spans="2:16" ht="15">
      <c r="B637" s="2"/>
      <c r="C637" s="5"/>
      <c r="D637" s="52"/>
      <c r="E637" s="52"/>
      <c r="F637" s="52"/>
      <c r="G637" s="4"/>
      <c r="H637" s="4"/>
      <c r="I637" s="4"/>
      <c r="J637" s="4"/>
      <c r="K637" s="4"/>
      <c r="L637" s="4"/>
      <c r="M637" s="4"/>
      <c r="N637" s="4"/>
      <c r="O637" s="4"/>
      <c r="P637" s="4"/>
    </row>
    <row r="638" spans="2:16" ht="15">
      <c r="B638" s="2"/>
      <c r="C638" s="5"/>
      <c r="D638" s="52"/>
      <c r="E638" s="52"/>
      <c r="F638" s="52"/>
      <c r="G638" s="4"/>
      <c r="H638" s="4"/>
      <c r="I638" s="4"/>
      <c r="J638" s="4"/>
      <c r="K638" s="4"/>
      <c r="L638" s="4"/>
      <c r="M638" s="4"/>
      <c r="N638" s="4"/>
      <c r="O638" s="4"/>
      <c r="P638" s="4"/>
    </row>
    <row r="639" spans="2:16" ht="15">
      <c r="B639" s="2"/>
      <c r="C639" s="5"/>
      <c r="D639" s="52"/>
      <c r="E639" s="52"/>
      <c r="F639" s="52"/>
      <c r="G639" s="4"/>
      <c r="H639" s="4"/>
      <c r="I639" s="4"/>
      <c r="J639" s="4"/>
      <c r="K639" s="4"/>
      <c r="L639" s="4"/>
      <c r="M639" s="4"/>
      <c r="N639" s="4"/>
      <c r="O639" s="4"/>
      <c r="P639" s="4"/>
    </row>
    <row r="640" spans="2:16" ht="15">
      <c r="B640" s="2"/>
      <c r="C640" s="5"/>
      <c r="D640" s="52"/>
      <c r="E640" s="52"/>
      <c r="F640" s="52"/>
      <c r="G640" s="4"/>
      <c r="H640" s="4"/>
      <c r="I640" s="4"/>
      <c r="J640" s="4"/>
      <c r="K640" s="4"/>
      <c r="L640" s="4"/>
      <c r="M640" s="4"/>
      <c r="N640" s="4"/>
      <c r="O640" s="4"/>
      <c r="P640" s="4"/>
    </row>
    <row r="641" spans="2:16" ht="15">
      <c r="B641" s="2"/>
      <c r="C641" s="5"/>
      <c r="D641" s="52"/>
      <c r="E641" s="52"/>
      <c r="F641" s="52"/>
      <c r="G641" s="4"/>
      <c r="H641" s="4"/>
      <c r="I641" s="4"/>
      <c r="J641" s="4"/>
      <c r="K641" s="4"/>
      <c r="L641" s="4"/>
      <c r="M641" s="4"/>
      <c r="N641" s="4"/>
      <c r="O641" s="4"/>
      <c r="P641" s="4"/>
    </row>
    <row r="642" spans="2:16" ht="15">
      <c r="B642" s="2"/>
      <c r="C642" s="5"/>
      <c r="D642" s="52"/>
      <c r="E642" s="52"/>
      <c r="F642" s="52"/>
      <c r="G642" s="4"/>
      <c r="H642" s="4"/>
      <c r="I642" s="4"/>
      <c r="J642" s="4"/>
      <c r="K642" s="4"/>
      <c r="L642" s="4"/>
      <c r="M642" s="4"/>
      <c r="N642" s="4"/>
      <c r="O642" s="4"/>
      <c r="P642" s="4"/>
    </row>
    <row r="643" spans="2:16" ht="15">
      <c r="B643" s="2"/>
      <c r="C643" s="5"/>
      <c r="D643" s="52"/>
      <c r="E643" s="52"/>
      <c r="F643" s="52"/>
      <c r="G643" s="4"/>
      <c r="H643" s="4"/>
      <c r="I643" s="4"/>
      <c r="J643" s="4"/>
      <c r="K643" s="4"/>
      <c r="L643" s="4"/>
      <c r="M643" s="4"/>
      <c r="N643" s="4"/>
      <c r="O643" s="4"/>
      <c r="P643" s="4"/>
    </row>
    <row r="644" spans="2:16" ht="15">
      <c r="B644" s="2"/>
      <c r="C644" s="5"/>
      <c r="D644" s="52"/>
      <c r="E644" s="52"/>
      <c r="F644" s="52"/>
      <c r="G644" s="4"/>
      <c r="H644" s="4"/>
      <c r="I644" s="4"/>
      <c r="J644" s="4"/>
      <c r="K644" s="4"/>
      <c r="L644" s="4"/>
      <c r="M644" s="4"/>
      <c r="N644" s="4"/>
      <c r="O644" s="4"/>
      <c r="P644" s="4"/>
    </row>
    <row r="645" spans="2:16" ht="15">
      <c r="B645" s="2"/>
      <c r="C645" s="5"/>
      <c r="D645" s="52"/>
      <c r="E645" s="52"/>
      <c r="F645" s="52"/>
      <c r="G645" s="4"/>
      <c r="H645" s="4"/>
      <c r="I645" s="4"/>
      <c r="J645" s="4"/>
      <c r="K645" s="4"/>
      <c r="L645" s="4"/>
      <c r="M645" s="4"/>
      <c r="N645" s="4"/>
      <c r="O645" s="4"/>
      <c r="P645" s="4"/>
    </row>
    <row r="646" spans="2:16" ht="15">
      <c r="B646" s="2"/>
      <c r="C646" s="5"/>
      <c r="D646" s="52"/>
      <c r="E646" s="52"/>
      <c r="F646" s="52"/>
      <c r="G646" s="4"/>
      <c r="H646" s="4"/>
      <c r="I646" s="4"/>
      <c r="J646" s="4"/>
      <c r="K646" s="4"/>
      <c r="L646" s="4"/>
      <c r="M646" s="4"/>
      <c r="N646" s="4"/>
      <c r="O646" s="4"/>
      <c r="P646" s="4"/>
    </row>
    <row r="647" spans="2:16" ht="15">
      <c r="B647" s="2"/>
      <c r="C647" s="5"/>
      <c r="D647" s="52"/>
      <c r="E647" s="52"/>
      <c r="F647" s="52"/>
      <c r="G647" s="4"/>
      <c r="H647" s="4"/>
      <c r="I647" s="4"/>
      <c r="J647" s="4"/>
      <c r="K647" s="4"/>
      <c r="L647" s="4"/>
      <c r="M647" s="4"/>
      <c r="N647" s="4"/>
      <c r="O647" s="4"/>
      <c r="P647" s="4"/>
    </row>
    <row r="648" spans="2:16" ht="15">
      <c r="B648" s="2"/>
      <c r="C648" s="5"/>
      <c r="D648" s="52"/>
      <c r="E648" s="52"/>
      <c r="F648" s="52"/>
      <c r="G648" s="4"/>
      <c r="H648" s="4"/>
      <c r="I648" s="4"/>
      <c r="J648" s="4"/>
      <c r="K648" s="4"/>
      <c r="L648" s="4"/>
      <c r="M648" s="4"/>
      <c r="N648" s="4"/>
      <c r="O648" s="4"/>
      <c r="P648" s="4"/>
    </row>
    <row r="649" spans="2:16" ht="15">
      <c r="B649" s="2"/>
      <c r="C649" s="5"/>
      <c r="D649" s="52"/>
      <c r="E649" s="52"/>
      <c r="F649" s="52"/>
      <c r="G649" s="4"/>
      <c r="H649" s="4"/>
      <c r="I649" s="4"/>
      <c r="J649" s="4"/>
      <c r="K649" s="4"/>
      <c r="L649" s="4"/>
      <c r="M649" s="4"/>
      <c r="N649" s="4"/>
      <c r="O649" s="4"/>
      <c r="P649" s="4"/>
    </row>
    <row r="650" spans="2:16" ht="15">
      <c r="B650" s="2"/>
      <c r="C650" s="5"/>
      <c r="D650" s="52"/>
      <c r="E650" s="52"/>
      <c r="F650" s="52"/>
      <c r="G650" s="4"/>
      <c r="H650" s="4"/>
      <c r="I650" s="4"/>
      <c r="J650" s="4"/>
      <c r="K650" s="4"/>
      <c r="L650" s="4"/>
      <c r="M650" s="4"/>
      <c r="N650" s="4"/>
      <c r="O650" s="4"/>
      <c r="P650" s="4"/>
    </row>
    <row r="651" spans="2:16" ht="15">
      <c r="B651" s="2"/>
      <c r="C651" s="5"/>
      <c r="D651" s="52"/>
      <c r="E651" s="52"/>
      <c r="F651" s="52"/>
      <c r="G651" s="4"/>
      <c r="H651" s="4"/>
      <c r="I651" s="4"/>
      <c r="J651" s="4"/>
      <c r="K651" s="4"/>
      <c r="L651" s="4"/>
      <c r="M651" s="4"/>
      <c r="N651" s="4"/>
      <c r="O651" s="4"/>
      <c r="P651" s="4"/>
    </row>
    <row r="652" spans="2:16" ht="15">
      <c r="B652" s="2"/>
      <c r="C652" s="5"/>
      <c r="D652" s="52"/>
      <c r="E652" s="52"/>
      <c r="F652" s="52"/>
      <c r="G652" s="4"/>
      <c r="H652" s="4"/>
      <c r="I652" s="4"/>
      <c r="J652" s="4"/>
      <c r="K652" s="4"/>
      <c r="L652" s="4"/>
      <c r="M652" s="4"/>
      <c r="N652" s="4"/>
      <c r="O652" s="4"/>
      <c r="P652" s="4"/>
    </row>
    <row r="653" spans="2:16" ht="15">
      <c r="B653" s="2"/>
      <c r="C653" s="5"/>
      <c r="D653" s="52"/>
      <c r="E653" s="52"/>
      <c r="F653" s="52"/>
      <c r="G653" s="4"/>
      <c r="H653" s="4"/>
      <c r="I653" s="4"/>
      <c r="J653" s="4"/>
      <c r="K653" s="4"/>
      <c r="L653" s="4"/>
      <c r="M653" s="4"/>
      <c r="N653" s="4"/>
      <c r="O653" s="4"/>
      <c r="P653" s="4"/>
    </row>
    <row r="654" spans="2:16" ht="15">
      <c r="B654" s="2"/>
      <c r="C654" s="5"/>
      <c r="D654" s="52"/>
      <c r="E654" s="52"/>
      <c r="F654" s="52"/>
      <c r="G654" s="4"/>
      <c r="H654" s="4"/>
      <c r="I654" s="4"/>
      <c r="J654" s="4"/>
      <c r="K654" s="4"/>
      <c r="L654" s="4"/>
      <c r="M654" s="4"/>
      <c r="N654" s="4"/>
      <c r="O654" s="4"/>
      <c r="P654" s="4"/>
    </row>
    <row r="655" spans="2:16" ht="15">
      <c r="B655" s="2"/>
      <c r="C655" s="5"/>
      <c r="D655" s="52"/>
      <c r="E655" s="52"/>
      <c r="F655" s="52"/>
      <c r="G655" s="4"/>
      <c r="H655" s="4"/>
      <c r="I655" s="4"/>
      <c r="J655" s="4"/>
      <c r="K655" s="4"/>
      <c r="L655" s="4"/>
      <c r="M655" s="4"/>
      <c r="N655" s="4"/>
      <c r="O655" s="4"/>
      <c r="P655" s="4"/>
    </row>
    <row r="656" spans="2:16" ht="15">
      <c r="B656" s="2"/>
      <c r="C656" s="5"/>
      <c r="D656" s="52"/>
      <c r="E656" s="52"/>
      <c r="F656" s="52"/>
      <c r="G656" s="4"/>
      <c r="H656" s="4"/>
      <c r="I656" s="4"/>
      <c r="J656" s="4"/>
      <c r="K656" s="4"/>
      <c r="L656" s="4"/>
      <c r="M656" s="4"/>
      <c r="N656" s="4"/>
      <c r="O656" s="4"/>
      <c r="P656" s="4"/>
    </row>
    <row r="657" spans="2:16" ht="15">
      <c r="B657" s="2"/>
      <c r="C657" s="5"/>
      <c r="D657" s="52"/>
      <c r="E657" s="52"/>
      <c r="F657" s="52"/>
      <c r="G657" s="4"/>
      <c r="H657" s="4"/>
      <c r="I657" s="4"/>
      <c r="J657" s="4"/>
      <c r="K657" s="4"/>
      <c r="L657" s="4"/>
      <c r="M657" s="4"/>
      <c r="N657" s="4"/>
      <c r="O657" s="4"/>
      <c r="P657" s="4"/>
    </row>
    <row r="658" spans="2:16" ht="15">
      <c r="B658" s="2"/>
      <c r="C658" s="5"/>
      <c r="D658" s="52"/>
      <c r="E658" s="52"/>
      <c r="F658" s="52"/>
      <c r="G658" s="4"/>
      <c r="H658" s="4"/>
      <c r="I658" s="4"/>
      <c r="J658" s="4"/>
      <c r="K658" s="4"/>
      <c r="L658" s="4"/>
      <c r="M658" s="4"/>
      <c r="N658" s="4"/>
      <c r="O658" s="4"/>
      <c r="P658" s="4"/>
    </row>
    <row r="659" spans="2:16" ht="15">
      <c r="B659" s="2"/>
      <c r="C659" s="5"/>
      <c r="D659" s="52"/>
      <c r="E659" s="52"/>
      <c r="F659" s="52"/>
      <c r="G659" s="4"/>
      <c r="H659" s="4"/>
      <c r="I659" s="4"/>
      <c r="J659" s="4"/>
      <c r="K659" s="4"/>
      <c r="L659" s="4"/>
      <c r="M659" s="4"/>
      <c r="N659" s="4"/>
      <c r="O659" s="4"/>
      <c r="P659" s="4"/>
    </row>
    <row r="660" spans="2:16" ht="15">
      <c r="B660" s="2"/>
      <c r="C660" s="5"/>
      <c r="D660" s="52"/>
      <c r="E660" s="52"/>
      <c r="F660" s="52"/>
      <c r="G660" s="4"/>
      <c r="H660" s="4"/>
      <c r="I660" s="4"/>
      <c r="J660" s="4"/>
      <c r="K660" s="4"/>
      <c r="L660" s="4"/>
      <c r="M660" s="4"/>
      <c r="N660" s="4"/>
      <c r="O660" s="4"/>
      <c r="P660" s="4"/>
    </row>
    <row r="661" spans="2:16" ht="15">
      <c r="B661" s="2"/>
      <c r="C661" s="5"/>
      <c r="D661" s="52"/>
      <c r="E661" s="52"/>
      <c r="F661" s="52"/>
      <c r="G661" s="4"/>
      <c r="H661" s="4"/>
      <c r="I661" s="4"/>
      <c r="J661" s="4"/>
      <c r="K661" s="4"/>
      <c r="L661" s="4"/>
      <c r="M661" s="4"/>
      <c r="N661" s="4"/>
      <c r="O661" s="4"/>
      <c r="P661" s="4"/>
    </row>
    <row r="662" spans="2:16" ht="15">
      <c r="B662" s="2"/>
      <c r="C662" s="5"/>
      <c r="D662" s="52"/>
      <c r="E662" s="52"/>
      <c r="F662" s="52"/>
      <c r="G662" s="4"/>
      <c r="H662" s="4"/>
      <c r="I662" s="4"/>
      <c r="J662" s="4"/>
      <c r="K662" s="4"/>
      <c r="L662" s="4"/>
      <c r="M662" s="4"/>
      <c r="N662" s="4"/>
      <c r="O662" s="4"/>
      <c r="P662" s="4"/>
    </row>
    <row r="663" spans="2:16" ht="15">
      <c r="B663" s="2"/>
      <c r="C663" s="5"/>
      <c r="D663" s="52"/>
      <c r="E663" s="52"/>
      <c r="F663" s="52"/>
      <c r="G663" s="4"/>
      <c r="H663" s="4"/>
      <c r="I663" s="4"/>
      <c r="J663" s="4"/>
      <c r="K663" s="4"/>
      <c r="L663" s="4"/>
      <c r="M663" s="4"/>
      <c r="N663" s="4"/>
      <c r="O663" s="4"/>
      <c r="P663" s="4"/>
    </row>
    <row r="664" spans="2:16" ht="15">
      <c r="B664" s="2"/>
      <c r="C664" s="5"/>
      <c r="D664" s="52"/>
      <c r="E664" s="52"/>
      <c r="F664" s="52"/>
      <c r="G664" s="4"/>
      <c r="H664" s="4"/>
      <c r="I664" s="4"/>
      <c r="J664" s="4"/>
      <c r="K664" s="4"/>
      <c r="L664" s="4"/>
      <c r="M664" s="4"/>
      <c r="N664" s="4"/>
      <c r="O664" s="4"/>
      <c r="P664" s="4"/>
    </row>
    <row r="665" spans="2:16" ht="15">
      <c r="B665" s="2"/>
      <c r="C665" s="5"/>
      <c r="D665" s="52"/>
      <c r="E665" s="52"/>
      <c r="F665" s="52"/>
      <c r="G665" s="4"/>
      <c r="H665" s="4"/>
      <c r="I665" s="4"/>
      <c r="J665" s="4"/>
      <c r="K665" s="4"/>
      <c r="L665" s="4"/>
      <c r="M665" s="4"/>
      <c r="N665" s="4"/>
      <c r="O665" s="4"/>
      <c r="P665" s="4"/>
    </row>
    <row r="666" spans="2:16" ht="15">
      <c r="B666" s="2"/>
      <c r="C666" s="5"/>
      <c r="D666" s="52"/>
      <c r="E666" s="52"/>
      <c r="F666" s="52"/>
      <c r="G666" s="4"/>
      <c r="H666" s="4"/>
      <c r="I666" s="4"/>
      <c r="J666" s="4"/>
      <c r="K666" s="4"/>
      <c r="L666" s="4"/>
      <c r="M666" s="4"/>
      <c r="N666" s="4"/>
      <c r="O666" s="4"/>
      <c r="P666" s="4"/>
    </row>
    <row r="667" spans="2:16" ht="15">
      <c r="B667" s="2"/>
      <c r="C667" s="5"/>
      <c r="D667" s="52"/>
      <c r="E667" s="52"/>
      <c r="F667" s="52"/>
      <c r="G667" s="4"/>
      <c r="H667" s="4"/>
      <c r="I667" s="4"/>
      <c r="J667" s="4"/>
      <c r="K667" s="4"/>
      <c r="L667" s="4"/>
      <c r="M667" s="4"/>
      <c r="N667" s="4"/>
      <c r="O667" s="4"/>
      <c r="P667" s="4"/>
    </row>
    <row r="668" spans="2:16" ht="15">
      <c r="B668" s="2"/>
      <c r="C668" s="5"/>
      <c r="D668" s="52"/>
      <c r="E668" s="52"/>
      <c r="F668" s="52"/>
      <c r="G668" s="4"/>
      <c r="H668" s="4"/>
      <c r="I668" s="4"/>
      <c r="J668" s="4"/>
      <c r="K668" s="4"/>
      <c r="L668" s="4"/>
      <c r="M668" s="4"/>
      <c r="N668" s="4"/>
      <c r="O668" s="4"/>
      <c r="P668" s="4"/>
    </row>
    <row r="669" spans="2:16" ht="15">
      <c r="B669" s="2"/>
      <c r="C669" s="5"/>
      <c r="D669" s="52"/>
      <c r="E669" s="52"/>
      <c r="F669" s="52"/>
      <c r="G669" s="4"/>
      <c r="H669" s="4"/>
      <c r="I669" s="4"/>
      <c r="J669" s="4"/>
      <c r="K669" s="4"/>
      <c r="L669" s="4"/>
      <c r="M669" s="4"/>
      <c r="N669" s="4"/>
      <c r="O669" s="4"/>
      <c r="P669" s="4"/>
    </row>
    <row r="670" spans="2:16" ht="15">
      <c r="B670" s="2"/>
      <c r="C670" s="5"/>
      <c r="D670" s="52"/>
      <c r="E670" s="52"/>
      <c r="F670" s="52"/>
      <c r="G670" s="4"/>
      <c r="H670" s="4"/>
      <c r="I670" s="4"/>
      <c r="J670" s="4"/>
      <c r="K670" s="4"/>
      <c r="L670" s="4"/>
      <c r="M670" s="4"/>
      <c r="N670" s="4"/>
      <c r="O670" s="4"/>
      <c r="P670" s="4"/>
    </row>
    <row r="671" spans="2:16" ht="15">
      <c r="B671" s="2"/>
      <c r="C671" s="5"/>
      <c r="D671" s="52"/>
      <c r="E671" s="52"/>
      <c r="F671" s="52"/>
      <c r="G671" s="4"/>
      <c r="H671" s="4"/>
      <c r="I671" s="4"/>
      <c r="J671" s="4"/>
      <c r="K671" s="4"/>
      <c r="L671" s="4"/>
      <c r="M671" s="4"/>
      <c r="N671" s="4"/>
      <c r="O671" s="4"/>
      <c r="P671" s="4"/>
    </row>
    <row r="672" spans="2:16" ht="15">
      <c r="B672" s="2"/>
      <c r="C672" s="5"/>
      <c r="D672" s="52"/>
      <c r="E672" s="52"/>
      <c r="F672" s="52"/>
      <c r="G672" s="4"/>
      <c r="H672" s="4"/>
      <c r="I672" s="4"/>
      <c r="J672" s="4"/>
      <c r="K672" s="4"/>
      <c r="L672" s="4"/>
      <c r="M672" s="4"/>
      <c r="N672" s="4"/>
      <c r="O672" s="4"/>
      <c r="P672" s="4"/>
    </row>
    <row r="673" spans="2:16" ht="15">
      <c r="B673" s="2"/>
      <c r="C673" s="5"/>
      <c r="D673" s="52"/>
      <c r="E673" s="52"/>
      <c r="F673" s="52"/>
      <c r="G673" s="4"/>
      <c r="H673" s="4"/>
      <c r="I673" s="4"/>
      <c r="J673" s="4"/>
      <c r="K673" s="4"/>
      <c r="L673" s="4"/>
      <c r="M673" s="4"/>
      <c r="N673" s="4"/>
      <c r="O673" s="4"/>
      <c r="P673" s="4"/>
    </row>
    <row r="674" spans="2:16" ht="15">
      <c r="B674" s="2"/>
      <c r="C674" s="5"/>
      <c r="D674" s="52"/>
      <c r="E674" s="52"/>
      <c r="F674" s="52"/>
      <c r="G674" s="4"/>
      <c r="H674" s="4"/>
      <c r="I674" s="4"/>
      <c r="J674" s="4"/>
      <c r="K674" s="4"/>
      <c r="L674" s="4"/>
      <c r="M674" s="4"/>
      <c r="N674" s="4"/>
      <c r="O674" s="4"/>
      <c r="P674" s="4"/>
    </row>
    <row r="675" spans="2:16" ht="15">
      <c r="B675" s="2"/>
      <c r="C675" s="5"/>
      <c r="D675" s="52"/>
      <c r="E675" s="52"/>
      <c r="F675" s="52"/>
      <c r="G675" s="4"/>
      <c r="H675" s="4"/>
      <c r="I675" s="4"/>
      <c r="J675" s="4"/>
      <c r="K675" s="4"/>
      <c r="L675" s="4"/>
      <c r="M675" s="4"/>
      <c r="N675" s="4"/>
      <c r="O675" s="4"/>
      <c r="P675" s="4"/>
    </row>
    <row r="676" spans="2:16" ht="15">
      <c r="B676" s="2"/>
      <c r="C676" s="5"/>
      <c r="D676" s="52"/>
      <c r="E676" s="52"/>
      <c r="F676" s="52"/>
      <c r="G676" s="4"/>
      <c r="H676" s="4"/>
      <c r="I676" s="4"/>
      <c r="J676" s="4"/>
      <c r="K676" s="4"/>
      <c r="L676" s="4"/>
      <c r="M676" s="4"/>
      <c r="N676" s="4"/>
      <c r="O676" s="4"/>
      <c r="P676" s="4"/>
    </row>
    <row r="677" spans="2:16" ht="15">
      <c r="B677" s="2"/>
      <c r="C677" s="5"/>
      <c r="D677" s="52"/>
      <c r="E677" s="52"/>
      <c r="F677" s="52"/>
      <c r="G677" s="4"/>
      <c r="H677" s="4"/>
      <c r="I677" s="4"/>
      <c r="J677" s="4"/>
      <c r="K677" s="4"/>
      <c r="L677" s="4"/>
      <c r="M677" s="4"/>
      <c r="N677" s="4"/>
      <c r="O677" s="4"/>
      <c r="P677" s="4"/>
    </row>
    <row r="678" spans="2:16" ht="15">
      <c r="B678" s="2"/>
      <c r="C678" s="5"/>
      <c r="D678" s="52"/>
      <c r="E678" s="52"/>
      <c r="F678" s="52"/>
      <c r="G678" s="4"/>
      <c r="H678" s="4"/>
      <c r="I678" s="4"/>
      <c r="J678" s="4"/>
      <c r="K678" s="4"/>
      <c r="L678" s="4"/>
      <c r="M678" s="4"/>
      <c r="N678" s="4"/>
      <c r="O678" s="4"/>
      <c r="P678" s="4"/>
    </row>
    <row r="679" spans="2:16" ht="15">
      <c r="B679" s="2"/>
      <c r="C679" s="5"/>
      <c r="D679" s="52"/>
      <c r="E679" s="52"/>
      <c r="F679" s="52"/>
      <c r="G679" s="4"/>
      <c r="H679" s="4"/>
      <c r="I679" s="4"/>
      <c r="J679" s="4"/>
      <c r="K679" s="4"/>
      <c r="L679" s="4"/>
      <c r="M679" s="4"/>
      <c r="N679" s="4"/>
      <c r="O679" s="4"/>
      <c r="P679" s="4"/>
    </row>
    <row r="680" spans="2:16" ht="15">
      <c r="B680" s="2"/>
      <c r="C680" s="5"/>
      <c r="D680" s="52"/>
      <c r="E680" s="52"/>
      <c r="F680" s="52"/>
      <c r="G680" s="4"/>
      <c r="H680" s="4"/>
      <c r="I680" s="4"/>
      <c r="J680" s="4"/>
      <c r="K680" s="4"/>
      <c r="L680" s="4"/>
      <c r="M680" s="4"/>
      <c r="N680" s="4"/>
      <c r="O680" s="4"/>
      <c r="P680" s="4"/>
    </row>
    <row r="681" spans="2:16" ht="15">
      <c r="B681" s="2"/>
      <c r="C681" s="5"/>
      <c r="D681" s="52"/>
      <c r="E681" s="52"/>
      <c r="F681" s="52"/>
      <c r="G681" s="4"/>
      <c r="H681" s="4"/>
      <c r="I681" s="4"/>
      <c r="J681" s="4"/>
      <c r="K681" s="4"/>
      <c r="L681" s="4"/>
      <c r="M681" s="4"/>
      <c r="N681" s="4"/>
      <c r="O681" s="4"/>
      <c r="P681" s="4"/>
    </row>
    <row r="682" spans="2:16" ht="15">
      <c r="B682" s="2"/>
      <c r="C682" s="5"/>
      <c r="D682" s="52"/>
      <c r="E682" s="52"/>
      <c r="F682" s="52"/>
      <c r="G682" s="4"/>
      <c r="H682" s="4"/>
      <c r="I682" s="4"/>
      <c r="J682" s="4"/>
      <c r="K682" s="4"/>
      <c r="L682" s="4"/>
      <c r="M682" s="4"/>
      <c r="N682" s="4"/>
      <c r="O682" s="4"/>
      <c r="P682" s="4"/>
    </row>
    <row r="683" spans="2:16" ht="15">
      <c r="B683" s="2"/>
      <c r="C683" s="5"/>
      <c r="D683" s="52"/>
      <c r="E683" s="52"/>
      <c r="F683" s="52"/>
      <c r="G683" s="4"/>
      <c r="H683" s="4"/>
      <c r="I683" s="4"/>
      <c r="J683" s="4"/>
      <c r="K683" s="4"/>
      <c r="L683" s="4"/>
      <c r="M683" s="4"/>
      <c r="N683" s="4"/>
      <c r="O683" s="4"/>
      <c r="P683" s="4"/>
    </row>
    <row r="684" spans="2:16" ht="15">
      <c r="B684" s="2"/>
      <c r="C684" s="5"/>
      <c r="D684" s="52"/>
      <c r="E684" s="52"/>
      <c r="F684" s="52"/>
      <c r="G684" s="4"/>
      <c r="H684" s="4"/>
      <c r="I684" s="4"/>
      <c r="J684" s="4"/>
      <c r="K684" s="4"/>
      <c r="L684" s="4"/>
      <c r="M684" s="4"/>
      <c r="N684" s="4"/>
      <c r="O684" s="4"/>
      <c r="P684" s="4"/>
    </row>
    <row r="685" spans="2:16" ht="15">
      <c r="B685" s="2"/>
      <c r="C685" s="5"/>
      <c r="D685" s="52"/>
      <c r="E685" s="52"/>
      <c r="F685" s="52"/>
      <c r="G685" s="4"/>
      <c r="H685" s="4"/>
      <c r="I685" s="4"/>
      <c r="J685" s="4"/>
      <c r="K685" s="4"/>
      <c r="L685" s="4"/>
      <c r="M685" s="4"/>
      <c r="N685" s="4"/>
      <c r="O685" s="4"/>
      <c r="P685" s="4"/>
    </row>
    <row r="686" spans="2:16" ht="15">
      <c r="B686" s="2"/>
      <c r="C686" s="5"/>
      <c r="D686" s="52"/>
      <c r="E686" s="52"/>
      <c r="F686" s="52"/>
      <c r="G686" s="4"/>
      <c r="H686" s="4"/>
      <c r="I686" s="4"/>
      <c r="J686" s="4"/>
      <c r="K686" s="4"/>
      <c r="L686" s="4"/>
      <c r="M686" s="4"/>
      <c r="N686" s="4"/>
      <c r="O686" s="4"/>
      <c r="P686" s="4"/>
    </row>
    <row r="687" spans="2:16" ht="15">
      <c r="B687" s="2"/>
      <c r="C687" s="5"/>
      <c r="D687" s="52"/>
      <c r="E687" s="52"/>
      <c r="F687" s="52"/>
      <c r="G687" s="4"/>
      <c r="H687" s="4"/>
      <c r="I687" s="4"/>
      <c r="J687" s="4"/>
      <c r="K687" s="4"/>
      <c r="L687" s="4"/>
      <c r="M687" s="4"/>
      <c r="N687" s="4"/>
      <c r="O687" s="4"/>
      <c r="P687" s="4"/>
    </row>
    <row r="688" spans="2:16" ht="15">
      <c r="B688" s="2"/>
      <c r="C688" s="5"/>
      <c r="D688" s="52"/>
      <c r="E688" s="52"/>
      <c r="F688" s="52"/>
      <c r="G688" s="4"/>
      <c r="H688" s="4"/>
      <c r="I688" s="4"/>
      <c r="J688" s="4"/>
      <c r="K688" s="4"/>
      <c r="L688" s="4"/>
      <c r="M688" s="4"/>
      <c r="N688" s="4"/>
      <c r="O688" s="4"/>
      <c r="P688" s="4"/>
    </row>
    <row r="689" spans="2:16" ht="15">
      <c r="B689" s="2"/>
      <c r="C689" s="5"/>
      <c r="D689" s="52"/>
      <c r="E689" s="52"/>
      <c r="F689" s="52"/>
      <c r="G689" s="4"/>
      <c r="H689" s="4"/>
      <c r="I689" s="4"/>
      <c r="J689" s="4"/>
      <c r="K689" s="4"/>
      <c r="L689" s="4"/>
      <c r="M689" s="4"/>
      <c r="N689" s="4"/>
      <c r="O689" s="4"/>
      <c r="P689" s="4"/>
    </row>
    <row r="690" spans="2:16" ht="15">
      <c r="B690" s="2"/>
      <c r="C690" s="5"/>
      <c r="D690" s="52"/>
      <c r="E690" s="52"/>
      <c r="F690" s="52"/>
      <c r="G690" s="4"/>
      <c r="H690" s="4"/>
      <c r="I690" s="4"/>
      <c r="J690" s="4"/>
      <c r="K690" s="4"/>
      <c r="L690" s="4"/>
      <c r="M690" s="4"/>
      <c r="N690" s="4"/>
      <c r="O690" s="4"/>
      <c r="P690" s="4"/>
    </row>
    <row r="691" spans="2:16" ht="15">
      <c r="B691" s="2"/>
      <c r="C691" s="5"/>
      <c r="D691" s="52"/>
      <c r="E691" s="52"/>
      <c r="F691" s="52"/>
      <c r="G691" s="4"/>
      <c r="H691" s="4"/>
      <c r="I691" s="4"/>
      <c r="J691" s="4"/>
      <c r="K691" s="4"/>
      <c r="L691" s="4"/>
      <c r="M691" s="4"/>
      <c r="N691" s="4"/>
      <c r="O691" s="4"/>
      <c r="P691" s="4"/>
    </row>
    <row r="692" spans="2:16" ht="15">
      <c r="B692" s="2"/>
      <c r="C692" s="5"/>
      <c r="D692" s="52"/>
      <c r="E692" s="52"/>
      <c r="F692" s="52"/>
      <c r="G692" s="4"/>
      <c r="H692" s="4"/>
      <c r="I692" s="4"/>
      <c r="J692" s="4"/>
      <c r="K692" s="4"/>
      <c r="L692" s="4"/>
      <c r="M692" s="4"/>
      <c r="N692" s="4"/>
      <c r="O692" s="4"/>
      <c r="P692" s="4"/>
    </row>
    <row r="693" spans="2:16" ht="15">
      <c r="B693" s="2"/>
      <c r="C693" s="5"/>
      <c r="D693" s="52"/>
      <c r="E693" s="52"/>
      <c r="F693" s="52"/>
      <c r="G693" s="4"/>
      <c r="H693" s="4"/>
      <c r="I693" s="4"/>
      <c r="J693" s="4"/>
      <c r="K693" s="4"/>
      <c r="L693" s="4"/>
      <c r="M693" s="4"/>
      <c r="N693" s="4"/>
      <c r="O693" s="4"/>
      <c r="P693" s="4"/>
    </row>
    <row r="694" spans="2:16" ht="15">
      <c r="B694" s="2"/>
      <c r="C694" s="5"/>
      <c r="D694" s="52"/>
      <c r="E694" s="52"/>
      <c r="F694" s="52"/>
      <c r="G694" s="4"/>
      <c r="H694" s="4"/>
      <c r="I694" s="4"/>
      <c r="J694" s="4"/>
      <c r="K694" s="4"/>
      <c r="L694" s="4"/>
      <c r="M694" s="4"/>
      <c r="N694" s="4"/>
      <c r="O694" s="4"/>
      <c r="P694" s="4"/>
    </row>
    <row r="695" spans="2:16" ht="15">
      <c r="B695" s="2"/>
      <c r="C695" s="5"/>
      <c r="D695" s="52"/>
      <c r="E695" s="52"/>
      <c r="F695" s="52"/>
      <c r="G695" s="4"/>
      <c r="H695" s="4"/>
      <c r="I695" s="4"/>
      <c r="J695" s="4"/>
      <c r="K695" s="4"/>
      <c r="L695" s="4"/>
      <c r="M695" s="4"/>
      <c r="N695" s="4"/>
      <c r="O695" s="4"/>
      <c r="P695" s="4"/>
    </row>
    <row r="696" spans="2:16" ht="15">
      <c r="B696" s="2"/>
      <c r="C696" s="5"/>
      <c r="D696" s="52"/>
      <c r="E696" s="52"/>
      <c r="F696" s="52"/>
      <c r="G696" s="4"/>
      <c r="H696" s="4"/>
      <c r="I696" s="4"/>
      <c r="J696" s="4"/>
      <c r="K696" s="4"/>
      <c r="L696" s="4"/>
      <c r="M696" s="4"/>
      <c r="N696" s="4"/>
      <c r="O696" s="4"/>
      <c r="P696" s="4"/>
    </row>
    <row r="697" spans="2:16" ht="15">
      <c r="B697" s="2"/>
      <c r="C697" s="5"/>
      <c r="D697" s="52"/>
      <c r="E697" s="52"/>
      <c r="F697" s="52"/>
      <c r="G697" s="4"/>
      <c r="H697" s="4"/>
      <c r="I697" s="4"/>
      <c r="J697" s="4"/>
      <c r="K697" s="4"/>
      <c r="L697" s="4"/>
      <c r="M697" s="4"/>
      <c r="N697" s="4"/>
      <c r="O697" s="4"/>
      <c r="P697" s="4"/>
    </row>
    <row r="698" spans="2:16" ht="15">
      <c r="B698" s="2"/>
      <c r="C698" s="5"/>
      <c r="D698" s="52"/>
      <c r="E698" s="52"/>
      <c r="F698" s="52"/>
      <c r="G698" s="4"/>
      <c r="H698" s="4"/>
      <c r="I698" s="4"/>
      <c r="J698" s="4"/>
      <c r="K698" s="4"/>
      <c r="L698" s="4"/>
      <c r="M698" s="4"/>
      <c r="N698" s="4"/>
      <c r="O698" s="4"/>
      <c r="P698" s="4"/>
    </row>
    <row r="699" spans="2:16" ht="15">
      <c r="B699" s="2"/>
      <c r="C699" s="5"/>
      <c r="D699" s="52"/>
      <c r="E699" s="52"/>
      <c r="F699" s="52"/>
      <c r="G699" s="4"/>
      <c r="H699" s="4"/>
      <c r="I699" s="4"/>
      <c r="J699" s="4"/>
      <c r="K699" s="4"/>
      <c r="L699" s="4"/>
      <c r="M699" s="4"/>
      <c r="N699" s="4"/>
      <c r="O699" s="4"/>
      <c r="P699" s="4"/>
    </row>
    <row r="700" spans="2:16" ht="15">
      <c r="B700" s="2"/>
      <c r="C700" s="5"/>
      <c r="D700" s="52"/>
      <c r="E700" s="52"/>
      <c r="F700" s="52"/>
      <c r="G700" s="4"/>
      <c r="H700" s="4"/>
      <c r="I700" s="4"/>
      <c r="J700" s="4"/>
      <c r="K700" s="4"/>
      <c r="L700" s="4"/>
      <c r="M700" s="4"/>
      <c r="N700" s="4"/>
      <c r="O700" s="4"/>
      <c r="P700" s="4"/>
    </row>
    <row r="701" spans="2:16" ht="15">
      <c r="B701" s="2"/>
      <c r="C701" s="5"/>
      <c r="D701" s="52"/>
      <c r="E701" s="52"/>
      <c r="F701" s="52"/>
      <c r="G701" s="4"/>
      <c r="H701" s="4"/>
      <c r="I701" s="4"/>
      <c r="J701" s="4"/>
      <c r="K701" s="4"/>
      <c r="L701" s="4"/>
      <c r="M701" s="4"/>
      <c r="N701" s="4"/>
      <c r="O701" s="4"/>
      <c r="P701" s="4"/>
    </row>
    <row r="702" spans="2:16" ht="15">
      <c r="B702" s="2"/>
      <c r="C702" s="5"/>
      <c r="D702" s="52"/>
      <c r="E702" s="52"/>
      <c r="F702" s="52"/>
      <c r="G702" s="4"/>
      <c r="H702" s="4"/>
      <c r="I702" s="4"/>
      <c r="J702" s="4"/>
      <c r="K702" s="4"/>
      <c r="L702" s="4"/>
      <c r="M702" s="4"/>
      <c r="N702" s="4"/>
      <c r="O702" s="4"/>
      <c r="P702" s="4"/>
    </row>
    <row r="703" spans="2:16" ht="15">
      <c r="B703" s="2"/>
      <c r="C703" s="5"/>
      <c r="D703" s="52"/>
      <c r="E703" s="52"/>
      <c r="F703" s="52"/>
      <c r="G703" s="4"/>
      <c r="H703" s="4"/>
      <c r="I703" s="4"/>
      <c r="J703" s="4"/>
      <c r="K703" s="4"/>
      <c r="L703" s="4"/>
      <c r="M703" s="4"/>
      <c r="N703" s="4"/>
      <c r="O703" s="4"/>
      <c r="P703" s="4"/>
    </row>
    <row r="704" spans="2:16" ht="15">
      <c r="B704" s="2"/>
      <c r="C704" s="5"/>
      <c r="D704" s="52"/>
      <c r="E704" s="52"/>
      <c r="F704" s="52"/>
      <c r="G704" s="4"/>
      <c r="H704" s="4"/>
      <c r="I704" s="4"/>
      <c r="J704" s="4"/>
      <c r="K704" s="4"/>
      <c r="L704" s="4"/>
      <c r="M704" s="4"/>
      <c r="N704" s="4"/>
      <c r="O704" s="4"/>
      <c r="P704" s="4"/>
    </row>
    <row r="705" spans="2:16" ht="15">
      <c r="B705" s="2"/>
      <c r="C705" s="5"/>
      <c r="D705" s="52"/>
      <c r="E705" s="52"/>
      <c r="F705" s="52"/>
      <c r="G705" s="4"/>
      <c r="H705" s="4"/>
      <c r="I705" s="4"/>
      <c r="J705" s="4"/>
      <c r="K705" s="4"/>
      <c r="L705" s="4"/>
      <c r="M705" s="4"/>
      <c r="N705" s="4"/>
      <c r="O705" s="4"/>
      <c r="P705" s="4"/>
    </row>
    <row r="706" spans="2:16" ht="15">
      <c r="B706" s="2"/>
      <c r="C706" s="5"/>
      <c r="D706" s="52"/>
      <c r="E706" s="52"/>
      <c r="F706" s="52"/>
      <c r="G706" s="4"/>
      <c r="H706" s="4"/>
      <c r="I706" s="4"/>
      <c r="J706" s="4"/>
      <c r="K706" s="4"/>
      <c r="L706" s="4"/>
      <c r="M706" s="4"/>
      <c r="N706" s="4"/>
      <c r="O706" s="4"/>
      <c r="P706" s="4"/>
    </row>
    <row r="707" spans="2:16" ht="15">
      <c r="B707" s="2"/>
      <c r="C707" s="5"/>
      <c r="D707" s="52"/>
      <c r="E707" s="52"/>
      <c r="F707" s="52"/>
      <c r="G707" s="4"/>
      <c r="H707" s="4"/>
      <c r="I707" s="4"/>
      <c r="J707" s="4"/>
      <c r="K707" s="4"/>
      <c r="L707" s="4"/>
      <c r="M707" s="4"/>
      <c r="N707" s="4"/>
      <c r="O707" s="4"/>
      <c r="P707" s="4"/>
    </row>
    <row r="708" spans="2:16" ht="15">
      <c r="B708" s="2"/>
      <c r="C708" s="5"/>
      <c r="D708" s="52"/>
      <c r="E708" s="52"/>
      <c r="F708" s="52"/>
      <c r="G708" s="4"/>
      <c r="H708" s="4"/>
      <c r="I708" s="4"/>
      <c r="J708" s="4"/>
      <c r="K708" s="4"/>
      <c r="L708" s="4"/>
      <c r="M708" s="4"/>
      <c r="N708" s="4"/>
      <c r="O708" s="4"/>
      <c r="P708" s="4"/>
    </row>
    <row r="709" spans="2:16" ht="15">
      <c r="B709" s="2"/>
      <c r="C709" s="5"/>
      <c r="D709" s="52"/>
      <c r="E709" s="52"/>
      <c r="F709" s="52"/>
      <c r="G709" s="4"/>
      <c r="H709" s="4"/>
      <c r="I709" s="4"/>
      <c r="J709" s="4"/>
      <c r="K709" s="4"/>
      <c r="L709" s="4"/>
      <c r="M709" s="4"/>
      <c r="N709" s="4"/>
      <c r="O709" s="4"/>
      <c r="P709" s="4"/>
    </row>
    <row r="710" spans="2:16" ht="15">
      <c r="B710" s="2"/>
      <c r="C710" s="5"/>
      <c r="D710" s="52"/>
      <c r="E710" s="52"/>
      <c r="F710" s="52"/>
      <c r="G710" s="4"/>
      <c r="H710" s="4"/>
      <c r="I710" s="4"/>
      <c r="J710" s="4"/>
      <c r="K710" s="4"/>
      <c r="L710" s="4"/>
      <c r="M710" s="4"/>
      <c r="N710" s="4"/>
      <c r="O710" s="4"/>
      <c r="P710" s="4"/>
    </row>
    <row r="711" spans="2:16" ht="15">
      <c r="B711" s="2"/>
      <c r="C711" s="5"/>
      <c r="D711" s="52"/>
      <c r="E711" s="52"/>
      <c r="F711" s="52"/>
      <c r="G711" s="4"/>
      <c r="H711" s="4"/>
      <c r="I711" s="4"/>
      <c r="J711" s="4"/>
      <c r="K711" s="4"/>
      <c r="L711" s="4"/>
      <c r="M711" s="4"/>
      <c r="N711" s="4"/>
      <c r="O711" s="4"/>
      <c r="P711" s="4"/>
    </row>
    <row r="712" spans="2:16" ht="15">
      <c r="B712" s="2"/>
      <c r="C712" s="5"/>
      <c r="D712" s="52"/>
      <c r="E712" s="52"/>
      <c r="F712" s="52"/>
      <c r="G712" s="4"/>
      <c r="H712" s="4"/>
      <c r="I712" s="4"/>
      <c r="J712" s="4"/>
      <c r="K712" s="4"/>
      <c r="L712" s="4"/>
      <c r="M712" s="4"/>
      <c r="N712" s="4"/>
      <c r="O712" s="4"/>
      <c r="P712" s="4"/>
    </row>
    <row r="713" spans="2:16" ht="15">
      <c r="B713" s="2"/>
      <c r="C713" s="5"/>
      <c r="D713" s="52"/>
      <c r="E713" s="52"/>
      <c r="F713" s="52"/>
      <c r="G713" s="4"/>
      <c r="H713" s="4"/>
      <c r="I713" s="4"/>
      <c r="J713" s="4"/>
      <c r="K713" s="4"/>
      <c r="L713" s="4"/>
      <c r="M713" s="4"/>
      <c r="N713" s="4"/>
      <c r="O713" s="4"/>
      <c r="P713" s="4"/>
    </row>
    <row r="714" spans="2:16" ht="15">
      <c r="B714" s="2"/>
      <c r="C714" s="5"/>
      <c r="D714" s="52"/>
      <c r="E714" s="52"/>
      <c r="F714" s="52"/>
      <c r="G714" s="4"/>
      <c r="H714" s="4"/>
      <c r="I714" s="4"/>
      <c r="J714" s="4"/>
      <c r="K714" s="4"/>
      <c r="L714" s="4"/>
      <c r="M714" s="4"/>
      <c r="N714" s="4"/>
      <c r="O714" s="4"/>
      <c r="P714" s="4"/>
    </row>
    <row r="715" spans="2:16" ht="15">
      <c r="B715" s="2"/>
      <c r="C715" s="5"/>
      <c r="D715" s="52"/>
      <c r="E715" s="52"/>
      <c r="F715" s="52"/>
      <c r="G715" s="4"/>
      <c r="H715" s="4"/>
      <c r="I715" s="4"/>
      <c r="J715" s="4"/>
      <c r="K715" s="4"/>
      <c r="L715" s="4"/>
      <c r="M715" s="4"/>
      <c r="N715" s="4"/>
      <c r="O715" s="4"/>
      <c r="P715" s="4"/>
    </row>
    <row r="716" spans="2:16" ht="15">
      <c r="B716" s="2"/>
      <c r="C716" s="5"/>
      <c r="D716" s="52"/>
      <c r="E716" s="52"/>
      <c r="F716" s="52"/>
      <c r="G716" s="4"/>
      <c r="H716" s="4"/>
      <c r="I716" s="4"/>
      <c r="J716" s="4"/>
      <c r="K716" s="4"/>
      <c r="L716" s="4"/>
      <c r="M716" s="4"/>
      <c r="N716" s="4"/>
      <c r="O716" s="4"/>
      <c r="P716" s="4"/>
    </row>
    <row r="717" spans="2:16" ht="15">
      <c r="B717" s="2"/>
      <c r="C717" s="5"/>
      <c r="D717" s="52"/>
      <c r="E717" s="52"/>
      <c r="F717" s="52"/>
      <c r="G717" s="4"/>
      <c r="H717" s="4"/>
      <c r="I717" s="4"/>
      <c r="J717" s="4"/>
      <c r="K717" s="4"/>
      <c r="L717" s="4"/>
      <c r="M717" s="4"/>
      <c r="N717" s="4"/>
      <c r="O717" s="4"/>
      <c r="P717" s="4"/>
    </row>
    <row r="718" spans="2:16" ht="15">
      <c r="B718" s="2"/>
      <c r="C718" s="5"/>
      <c r="D718" s="52"/>
      <c r="E718" s="52"/>
      <c r="F718" s="52"/>
      <c r="G718" s="4"/>
      <c r="H718" s="4"/>
      <c r="I718" s="4"/>
      <c r="J718" s="4"/>
      <c r="K718" s="4"/>
      <c r="L718" s="4"/>
      <c r="M718" s="4"/>
      <c r="N718" s="4"/>
      <c r="O718" s="4"/>
      <c r="P718" s="4"/>
    </row>
    <row r="719" spans="2:16" ht="15">
      <c r="B719" s="2"/>
      <c r="C719" s="5"/>
      <c r="D719" s="52"/>
      <c r="E719" s="52"/>
      <c r="F719" s="52"/>
      <c r="G719" s="4"/>
      <c r="H719" s="4"/>
      <c r="I719" s="4"/>
      <c r="J719" s="4"/>
      <c r="K719" s="4"/>
      <c r="L719" s="4"/>
      <c r="M719" s="4"/>
      <c r="N719" s="4"/>
      <c r="O719" s="4"/>
      <c r="P719" s="4"/>
    </row>
    <row r="720" spans="2:16" ht="15">
      <c r="B720" s="2"/>
      <c r="C720" s="5"/>
      <c r="D720" s="52"/>
      <c r="E720" s="52"/>
      <c r="F720" s="52"/>
      <c r="G720" s="4"/>
      <c r="H720" s="4"/>
      <c r="I720" s="4"/>
      <c r="J720" s="4"/>
      <c r="K720" s="4"/>
      <c r="L720" s="4"/>
      <c r="M720" s="4"/>
      <c r="N720" s="4"/>
      <c r="O720" s="4"/>
      <c r="P720" s="4"/>
    </row>
    <row r="721" spans="2:16" ht="15">
      <c r="B721" s="2"/>
      <c r="C721" s="5"/>
      <c r="D721" s="52"/>
      <c r="E721" s="52"/>
      <c r="F721" s="52"/>
      <c r="G721" s="4"/>
      <c r="H721" s="4"/>
      <c r="I721" s="4"/>
      <c r="J721" s="4"/>
      <c r="K721" s="4"/>
      <c r="L721" s="4"/>
      <c r="M721" s="4"/>
      <c r="N721" s="4"/>
      <c r="O721" s="4"/>
      <c r="P721" s="4"/>
    </row>
    <row r="722" spans="2:16" ht="15">
      <c r="B722" s="2"/>
      <c r="C722" s="5"/>
      <c r="D722" s="52"/>
      <c r="E722" s="52"/>
      <c r="F722" s="52"/>
      <c r="G722" s="4"/>
      <c r="H722" s="4"/>
      <c r="I722" s="4"/>
      <c r="J722" s="4"/>
      <c r="K722" s="4"/>
      <c r="L722" s="4"/>
      <c r="M722" s="4"/>
      <c r="N722" s="4"/>
      <c r="O722" s="4"/>
      <c r="P722" s="4"/>
    </row>
    <row r="723" spans="2:16" ht="15">
      <c r="B723" s="2"/>
      <c r="C723" s="5"/>
      <c r="D723" s="52"/>
      <c r="E723" s="52"/>
      <c r="F723" s="52"/>
      <c r="G723" s="4"/>
      <c r="H723" s="4"/>
      <c r="I723" s="4"/>
      <c r="J723" s="4"/>
      <c r="K723" s="4"/>
      <c r="L723" s="4"/>
      <c r="M723" s="4"/>
      <c r="N723" s="4"/>
      <c r="O723" s="4"/>
      <c r="P723" s="4"/>
    </row>
    <row r="724" spans="2:16" ht="15">
      <c r="B724" s="2"/>
      <c r="C724" s="5"/>
      <c r="D724" s="52"/>
      <c r="E724" s="52"/>
      <c r="F724" s="52"/>
      <c r="G724" s="4"/>
      <c r="H724" s="4"/>
      <c r="I724" s="4"/>
      <c r="J724" s="4"/>
      <c r="K724" s="4"/>
      <c r="L724" s="4"/>
      <c r="M724" s="4"/>
      <c r="N724" s="4"/>
      <c r="O724" s="4"/>
      <c r="P724" s="4"/>
    </row>
    <row r="725" spans="2:16" ht="15">
      <c r="B725" s="2"/>
      <c r="C725" s="5"/>
      <c r="D725" s="52"/>
      <c r="E725" s="52"/>
      <c r="F725" s="52"/>
      <c r="G725" s="4"/>
      <c r="H725" s="4"/>
      <c r="I725" s="4"/>
      <c r="J725" s="4"/>
      <c r="K725" s="4"/>
      <c r="L725" s="4"/>
      <c r="M725" s="4"/>
      <c r="N725" s="4"/>
      <c r="O725" s="4"/>
      <c r="P725" s="4"/>
    </row>
    <row r="726" spans="2:16" ht="15">
      <c r="B726" s="2"/>
      <c r="C726" s="5"/>
      <c r="D726" s="52"/>
      <c r="E726" s="52"/>
      <c r="F726" s="52"/>
      <c r="G726" s="4"/>
      <c r="H726" s="4"/>
      <c r="I726" s="4"/>
      <c r="J726" s="4"/>
      <c r="K726" s="4"/>
      <c r="L726" s="4"/>
      <c r="M726" s="4"/>
      <c r="N726" s="4"/>
      <c r="O726" s="4"/>
      <c r="P726" s="4"/>
    </row>
    <row r="727" spans="2:16" ht="15">
      <c r="B727" s="2"/>
      <c r="C727" s="5"/>
      <c r="D727" s="52"/>
      <c r="E727" s="52"/>
      <c r="F727" s="52"/>
      <c r="G727" s="4"/>
      <c r="H727" s="4"/>
      <c r="I727" s="4"/>
      <c r="J727" s="4"/>
      <c r="K727" s="4"/>
      <c r="L727" s="4"/>
      <c r="M727" s="4"/>
      <c r="N727" s="4"/>
      <c r="O727" s="4"/>
      <c r="P727" s="4"/>
    </row>
    <row r="728" spans="2:16" ht="15">
      <c r="B728" s="2"/>
      <c r="C728" s="5"/>
      <c r="D728" s="52"/>
      <c r="E728" s="52"/>
      <c r="F728" s="52"/>
      <c r="G728" s="4"/>
      <c r="H728" s="4"/>
      <c r="I728" s="4"/>
      <c r="J728" s="4"/>
      <c r="K728" s="4"/>
      <c r="L728" s="4"/>
      <c r="M728" s="4"/>
      <c r="N728" s="4"/>
      <c r="O728" s="4"/>
      <c r="P728" s="4"/>
    </row>
    <row r="729" spans="2:16" ht="15">
      <c r="B729" s="2"/>
      <c r="C729" s="5"/>
      <c r="D729" s="52"/>
      <c r="E729" s="52"/>
      <c r="F729" s="52"/>
      <c r="G729" s="4"/>
      <c r="H729" s="4"/>
      <c r="I729" s="4"/>
      <c r="J729" s="4"/>
      <c r="K729" s="4"/>
      <c r="L729" s="4"/>
      <c r="M729" s="4"/>
      <c r="N729" s="4"/>
      <c r="O729" s="4"/>
      <c r="P729" s="4"/>
    </row>
    <row r="730" spans="2:16" ht="15">
      <c r="B730" s="2"/>
      <c r="C730" s="5"/>
      <c r="D730" s="52"/>
      <c r="E730" s="52"/>
      <c r="F730" s="52"/>
      <c r="G730" s="4"/>
      <c r="H730" s="4"/>
      <c r="I730" s="4"/>
      <c r="J730" s="4"/>
      <c r="K730" s="4"/>
      <c r="L730" s="4"/>
      <c r="M730" s="4"/>
      <c r="N730" s="4"/>
      <c r="O730" s="4"/>
      <c r="P730" s="4"/>
    </row>
    <row r="731" spans="2:16" ht="15">
      <c r="B731" s="2"/>
      <c r="C731" s="5"/>
      <c r="D731" s="52"/>
      <c r="E731" s="52"/>
      <c r="F731" s="52"/>
      <c r="G731" s="4"/>
      <c r="H731" s="4"/>
      <c r="I731" s="4"/>
      <c r="J731" s="4"/>
      <c r="K731" s="4"/>
      <c r="L731" s="4"/>
      <c r="M731" s="4"/>
      <c r="N731" s="4"/>
      <c r="O731" s="4"/>
      <c r="P731" s="4"/>
    </row>
    <row r="732" spans="2:16" ht="15">
      <c r="B732" s="2"/>
      <c r="C732" s="5"/>
      <c r="D732" s="52"/>
      <c r="E732" s="52"/>
      <c r="F732" s="52"/>
      <c r="G732" s="4"/>
      <c r="H732" s="4"/>
      <c r="I732" s="4"/>
      <c r="J732" s="4"/>
      <c r="K732" s="4"/>
      <c r="L732" s="4"/>
      <c r="M732" s="4"/>
      <c r="N732" s="4"/>
      <c r="O732" s="4"/>
      <c r="P732" s="4"/>
    </row>
    <row r="733" spans="2:16" ht="15">
      <c r="B733" s="2"/>
      <c r="C733" s="5"/>
      <c r="D733" s="52"/>
      <c r="E733" s="52"/>
      <c r="F733" s="52"/>
      <c r="G733" s="4"/>
      <c r="H733" s="4"/>
      <c r="I733" s="4"/>
      <c r="J733" s="4"/>
      <c r="K733" s="4"/>
      <c r="L733" s="4"/>
      <c r="M733" s="4"/>
      <c r="N733" s="4"/>
      <c r="O733" s="4"/>
      <c r="P733" s="4"/>
    </row>
    <row r="734" spans="2:16" ht="15">
      <c r="B734" s="2"/>
      <c r="C734" s="5"/>
      <c r="D734" s="52"/>
      <c r="E734" s="52"/>
      <c r="F734" s="52"/>
      <c r="G734" s="4"/>
      <c r="H734" s="4"/>
      <c r="I734" s="4"/>
      <c r="J734" s="4"/>
      <c r="K734" s="4"/>
      <c r="L734" s="4"/>
      <c r="M734" s="4"/>
      <c r="N734" s="4"/>
      <c r="O734" s="4"/>
      <c r="P734" s="4"/>
    </row>
    <row r="735" spans="2:16" ht="15">
      <c r="B735" s="2"/>
      <c r="C735" s="5"/>
      <c r="D735" s="52"/>
      <c r="E735" s="52"/>
      <c r="F735" s="52"/>
      <c r="G735" s="4"/>
      <c r="H735" s="4"/>
      <c r="I735" s="4"/>
      <c r="J735" s="4"/>
      <c r="K735" s="4"/>
      <c r="L735" s="4"/>
      <c r="M735" s="4"/>
      <c r="N735" s="4"/>
      <c r="O735" s="4"/>
      <c r="P735" s="4"/>
    </row>
    <row r="736" spans="2:16" ht="15">
      <c r="B736" s="2"/>
      <c r="C736" s="5"/>
      <c r="D736" s="52"/>
      <c r="E736" s="52"/>
      <c r="F736" s="52"/>
      <c r="G736" s="4"/>
      <c r="H736" s="4"/>
      <c r="I736" s="4"/>
      <c r="J736" s="4"/>
      <c r="K736" s="4"/>
      <c r="L736" s="4"/>
      <c r="M736" s="4"/>
      <c r="N736" s="4"/>
      <c r="O736" s="4"/>
      <c r="P736" s="4"/>
    </row>
    <row r="737" spans="2:16" ht="15">
      <c r="B737" s="2"/>
      <c r="C737" s="5"/>
      <c r="D737" s="52"/>
      <c r="E737" s="52"/>
      <c r="F737" s="52"/>
      <c r="G737" s="4"/>
      <c r="H737" s="4"/>
      <c r="I737" s="4"/>
      <c r="J737" s="4"/>
      <c r="K737" s="4"/>
      <c r="L737" s="4"/>
      <c r="M737" s="4"/>
      <c r="N737" s="4"/>
      <c r="O737" s="4"/>
      <c r="P737" s="4"/>
    </row>
    <row r="738" spans="2:16" ht="15">
      <c r="B738" s="2"/>
      <c r="C738" s="5"/>
      <c r="D738" s="52"/>
      <c r="E738" s="52"/>
      <c r="F738" s="52"/>
      <c r="G738" s="4"/>
      <c r="H738" s="4"/>
      <c r="I738" s="4"/>
      <c r="J738" s="4"/>
      <c r="K738" s="4"/>
      <c r="L738" s="4"/>
      <c r="M738" s="4"/>
      <c r="N738" s="4"/>
      <c r="O738" s="4"/>
      <c r="P738" s="4"/>
    </row>
    <row r="739" spans="2:16" ht="15">
      <c r="B739" s="2"/>
      <c r="C739" s="5"/>
      <c r="D739" s="52"/>
      <c r="E739" s="52"/>
      <c r="F739" s="52"/>
      <c r="G739" s="4"/>
      <c r="H739" s="4"/>
      <c r="I739" s="4"/>
      <c r="J739" s="4"/>
      <c r="K739" s="4"/>
      <c r="L739" s="4"/>
      <c r="M739" s="4"/>
      <c r="N739" s="4"/>
      <c r="O739" s="4"/>
      <c r="P739" s="4"/>
    </row>
    <row r="740" spans="2:16" ht="15">
      <c r="B740" s="2"/>
      <c r="C740" s="5"/>
      <c r="D740" s="52"/>
      <c r="E740" s="52"/>
      <c r="F740" s="52"/>
      <c r="G740" s="4"/>
      <c r="H740" s="4"/>
      <c r="I740" s="4"/>
      <c r="J740" s="4"/>
      <c r="K740" s="4"/>
      <c r="L740" s="4"/>
      <c r="M740" s="4"/>
      <c r="N740" s="4"/>
      <c r="O740" s="4"/>
      <c r="P740" s="4"/>
    </row>
    <row r="741" spans="2:16" ht="15">
      <c r="B741" s="2"/>
      <c r="C741" s="5"/>
      <c r="D741" s="52"/>
      <c r="E741" s="52"/>
      <c r="F741" s="52"/>
      <c r="G741" s="4"/>
      <c r="H741" s="4"/>
      <c r="I741" s="4"/>
      <c r="J741" s="4"/>
      <c r="K741" s="4"/>
      <c r="L741" s="4"/>
      <c r="M741" s="4"/>
      <c r="N741" s="4"/>
      <c r="O741" s="4"/>
      <c r="P741" s="4"/>
    </row>
    <row r="742" spans="2:16" ht="15">
      <c r="B742" s="2"/>
      <c r="C742" s="5"/>
      <c r="D742" s="52"/>
      <c r="E742" s="52"/>
      <c r="F742" s="52"/>
      <c r="G742" s="4"/>
      <c r="H742" s="4"/>
      <c r="I742" s="4"/>
      <c r="J742" s="4"/>
      <c r="K742" s="4"/>
      <c r="L742" s="4"/>
      <c r="M742" s="4"/>
      <c r="N742" s="4"/>
      <c r="O742" s="4"/>
      <c r="P742" s="4"/>
    </row>
    <row r="743" spans="2:16" ht="15">
      <c r="B743" s="2"/>
      <c r="C743" s="5"/>
      <c r="D743" s="52"/>
      <c r="E743" s="52"/>
      <c r="F743" s="52"/>
      <c r="G743" s="4"/>
      <c r="H743" s="4"/>
      <c r="I743" s="4"/>
      <c r="J743" s="4"/>
      <c r="K743" s="4"/>
      <c r="L743" s="4"/>
      <c r="M743" s="4"/>
      <c r="N743" s="4"/>
      <c r="O743" s="4"/>
      <c r="P743" s="4"/>
    </row>
    <row r="744" spans="2:16" ht="15">
      <c r="B744" s="2"/>
      <c r="C744" s="5"/>
      <c r="D744" s="52"/>
      <c r="E744" s="52"/>
      <c r="F744" s="52"/>
      <c r="G744" s="4"/>
      <c r="H744" s="4"/>
      <c r="I744" s="4"/>
      <c r="J744" s="4"/>
      <c r="K744" s="4"/>
      <c r="L744" s="4"/>
      <c r="M744" s="4"/>
      <c r="N744" s="4"/>
      <c r="O744" s="4"/>
      <c r="P744" s="4"/>
    </row>
    <row r="745" spans="2:16" ht="15">
      <c r="B745" s="2"/>
      <c r="C745" s="5"/>
      <c r="D745" s="52"/>
      <c r="E745" s="52"/>
      <c r="F745" s="52"/>
      <c r="G745" s="4"/>
      <c r="H745" s="4"/>
      <c r="I745" s="4"/>
      <c r="J745" s="4"/>
      <c r="K745" s="4"/>
      <c r="L745" s="4"/>
      <c r="M745" s="4"/>
      <c r="N745" s="4"/>
      <c r="O745" s="4"/>
      <c r="P745" s="4"/>
    </row>
    <row r="746" spans="2:16" ht="15">
      <c r="B746" s="2"/>
      <c r="C746" s="5"/>
      <c r="D746" s="52"/>
      <c r="E746" s="52"/>
      <c r="F746" s="52"/>
      <c r="G746" s="4"/>
      <c r="H746" s="4"/>
      <c r="I746" s="4"/>
      <c r="J746" s="4"/>
      <c r="K746" s="4"/>
      <c r="L746" s="4"/>
      <c r="M746" s="4"/>
      <c r="N746" s="4"/>
      <c r="O746" s="4"/>
      <c r="P746" s="4"/>
    </row>
    <row r="747" spans="2:16" ht="15">
      <c r="B747" s="2"/>
      <c r="C747" s="5"/>
      <c r="D747" s="52"/>
      <c r="E747" s="52"/>
      <c r="F747" s="52"/>
      <c r="G747" s="4"/>
      <c r="H747" s="4"/>
      <c r="I747" s="4"/>
      <c r="J747" s="4"/>
      <c r="K747" s="4"/>
      <c r="L747" s="4"/>
      <c r="M747" s="4"/>
      <c r="N747" s="4"/>
      <c r="O747" s="4"/>
      <c r="P747" s="4"/>
    </row>
    <row r="748" spans="2:16" ht="15">
      <c r="B748" s="2"/>
      <c r="C748" s="5"/>
      <c r="D748" s="52"/>
      <c r="E748" s="52"/>
      <c r="F748" s="52"/>
      <c r="G748" s="4"/>
      <c r="H748" s="4"/>
      <c r="I748" s="4"/>
      <c r="J748" s="4"/>
      <c r="K748" s="4"/>
      <c r="L748" s="4"/>
      <c r="M748" s="4"/>
      <c r="N748" s="4"/>
      <c r="O748" s="4"/>
      <c r="P748" s="4"/>
    </row>
    <row r="749" spans="2:16" ht="15">
      <c r="B749" s="2"/>
      <c r="C749" s="5"/>
      <c r="D749" s="52"/>
      <c r="E749" s="52"/>
      <c r="F749" s="52"/>
      <c r="G749" s="4"/>
      <c r="H749" s="4"/>
      <c r="I749" s="4"/>
      <c r="J749" s="4"/>
      <c r="K749" s="4"/>
      <c r="L749" s="4"/>
      <c r="M749" s="4"/>
      <c r="N749" s="4"/>
      <c r="O749" s="4"/>
      <c r="P749" s="4"/>
    </row>
    <row r="750" spans="2:16" ht="15">
      <c r="B750" s="2"/>
      <c r="C750" s="5"/>
      <c r="D750" s="52"/>
      <c r="E750" s="52"/>
      <c r="F750" s="52"/>
      <c r="G750" s="4"/>
      <c r="H750" s="4"/>
      <c r="I750" s="4"/>
      <c r="J750" s="4"/>
      <c r="K750" s="4"/>
      <c r="L750" s="4"/>
      <c r="M750" s="4"/>
      <c r="N750" s="4"/>
      <c r="O750" s="4"/>
      <c r="P750" s="4"/>
    </row>
    <row r="751" spans="2:16" ht="15">
      <c r="B751" s="2"/>
      <c r="C751" s="5"/>
      <c r="D751" s="52"/>
      <c r="E751" s="52"/>
      <c r="F751" s="52"/>
      <c r="G751" s="4"/>
      <c r="H751" s="4"/>
      <c r="I751" s="4"/>
      <c r="J751" s="4"/>
      <c r="K751" s="4"/>
      <c r="L751" s="4"/>
      <c r="M751" s="4"/>
      <c r="N751" s="4"/>
      <c r="O751" s="4"/>
      <c r="P751" s="4"/>
    </row>
    <row r="752" spans="2:16" ht="15">
      <c r="B752" s="2"/>
      <c r="C752" s="5"/>
      <c r="D752" s="52"/>
      <c r="E752" s="52"/>
      <c r="F752" s="52"/>
      <c r="G752" s="4"/>
      <c r="H752" s="4"/>
      <c r="I752" s="4"/>
      <c r="J752" s="4"/>
      <c r="K752" s="4"/>
      <c r="L752" s="4"/>
      <c r="M752" s="4"/>
      <c r="N752" s="4"/>
      <c r="O752" s="4"/>
      <c r="P752" s="4"/>
    </row>
    <row r="753" spans="2:16" ht="15">
      <c r="B753" s="2"/>
      <c r="C753" s="5"/>
      <c r="D753" s="52"/>
      <c r="E753" s="52"/>
      <c r="F753" s="52"/>
      <c r="G753" s="4"/>
      <c r="H753" s="4"/>
      <c r="I753" s="4"/>
      <c r="J753" s="4"/>
      <c r="K753" s="4"/>
      <c r="L753" s="4"/>
      <c r="M753" s="4"/>
      <c r="N753" s="4"/>
      <c r="O753" s="4"/>
      <c r="P753" s="4"/>
    </row>
    <row r="754" spans="2:16" ht="15">
      <c r="B754" s="2"/>
      <c r="C754" s="5"/>
      <c r="D754" s="52"/>
      <c r="E754" s="52"/>
      <c r="F754" s="52"/>
      <c r="G754" s="4"/>
      <c r="H754" s="4"/>
      <c r="I754" s="4"/>
      <c r="J754" s="4"/>
      <c r="K754" s="4"/>
      <c r="L754" s="4"/>
      <c r="M754" s="4"/>
      <c r="N754" s="4"/>
      <c r="O754" s="4"/>
      <c r="P754" s="4"/>
    </row>
    <row r="755" spans="2:16" ht="15">
      <c r="B755" s="2"/>
      <c r="C755" s="5"/>
      <c r="D755" s="52"/>
      <c r="E755" s="52"/>
      <c r="F755" s="52"/>
      <c r="G755" s="4"/>
      <c r="H755" s="4"/>
      <c r="I755" s="4"/>
      <c r="J755" s="4"/>
      <c r="K755" s="4"/>
      <c r="L755" s="4"/>
      <c r="M755" s="4"/>
      <c r="N755" s="4"/>
      <c r="O755" s="4"/>
      <c r="P755" s="4"/>
    </row>
    <row r="756" spans="2:16" ht="15">
      <c r="B756" s="2"/>
      <c r="C756" s="5"/>
      <c r="D756" s="52"/>
      <c r="E756" s="52"/>
      <c r="F756" s="52"/>
      <c r="G756" s="4"/>
      <c r="H756" s="4"/>
      <c r="I756" s="4"/>
      <c r="J756" s="4"/>
      <c r="K756" s="4"/>
      <c r="L756" s="4"/>
      <c r="M756" s="4"/>
      <c r="N756" s="4"/>
      <c r="O756" s="4"/>
      <c r="P756" s="4"/>
    </row>
    <row r="757" spans="2:16" ht="15">
      <c r="B757" s="2"/>
      <c r="C757" s="5"/>
      <c r="D757" s="52"/>
      <c r="E757" s="52"/>
      <c r="F757" s="52"/>
      <c r="G757" s="4"/>
      <c r="H757" s="4"/>
      <c r="I757" s="4"/>
      <c r="J757" s="4"/>
      <c r="K757" s="4"/>
      <c r="L757" s="4"/>
      <c r="M757" s="4"/>
      <c r="N757" s="4"/>
      <c r="O757" s="4"/>
      <c r="P757" s="4"/>
    </row>
    <row r="758" spans="2:16" ht="15">
      <c r="B758" s="2"/>
      <c r="C758" s="5"/>
      <c r="D758" s="52"/>
      <c r="E758" s="52"/>
      <c r="F758" s="52"/>
      <c r="G758" s="4"/>
      <c r="H758" s="4"/>
      <c r="I758" s="4"/>
      <c r="J758" s="4"/>
      <c r="K758" s="4"/>
      <c r="L758" s="4"/>
      <c r="M758" s="4"/>
      <c r="N758" s="4"/>
      <c r="O758" s="4"/>
      <c r="P758" s="4"/>
    </row>
    <row r="759" spans="2:16" ht="15">
      <c r="B759" s="2"/>
      <c r="C759" s="5"/>
      <c r="D759" s="52"/>
      <c r="E759" s="52"/>
      <c r="F759" s="52"/>
      <c r="G759" s="4"/>
      <c r="H759" s="4"/>
      <c r="I759" s="4"/>
      <c r="J759" s="4"/>
      <c r="K759" s="4"/>
      <c r="L759" s="4"/>
      <c r="M759" s="4"/>
      <c r="N759" s="4"/>
      <c r="O759" s="4"/>
      <c r="P759" s="4"/>
    </row>
    <row r="760" spans="2:16" ht="15">
      <c r="B760" s="2"/>
      <c r="C760" s="5"/>
      <c r="D760" s="52"/>
      <c r="E760" s="52"/>
      <c r="F760" s="52"/>
      <c r="G760" s="4"/>
      <c r="H760" s="4"/>
      <c r="I760" s="4"/>
      <c r="J760" s="4"/>
      <c r="K760" s="4"/>
      <c r="L760" s="4"/>
      <c r="M760" s="4"/>
      <c r="N760" s="4"/>
      <c r="O760" s="4"/>
      <c r="P760" s="4"/>
    </row>
    <row r="761" spans="2:16" ht="15">
      <c r="B761" s="2"/>
      <c r="C761" s="5"/>
      <c r="D761" s="52"/>
      <c r="E761" s="52"/>
      <c r="F761" s="52"/>
      <c r="G761" s="4"/>
      <c r="H761" s="4"/>
      <c r="I761" s="4"/>
      <c r="J761" s="4"/>
      <c r="K761" s="4"/>
      <c r="L761" s="4"/>
      <c r="M761" s="4"/>
      <c r="N761" s="4"/>
      <c r="O761" s="4"/>
      <c r="P761" s="4"/>
    </row>
    <row r="762" spans="2:16" ht="15">
      <c r="B762" s="2"/>
      <c r="C762" s="5"/>
      <c r="D762" s="52"/>
      <c r="E762" s="52"/>
      <c r="F762" s="52"/>
      <c r="G762" s="4"/>
      <c r="H762" s="4"/>
      <c r="I762" s="4"/>
      <c r="J762" s="4"/>
      <c r="K762" s="4"/>
      <c r="L762" s="4"/>
      <c r="M762" s="4"/>
      <c r="N762" s="4"/>
      <c r="O762" s="4"/>
      <c r="P762" s="4"/>
    </row>
    <row r="763" spans="2:16" ht="15">
      <c r="B763" s="2"/>
      <c r="C763" s="5"/>
      <c r="D763" s="52"/>
      <c r="E763" s="52"/>
      <c r="F763" s="52"/>
      <c r="G763" s="4"/>
      <c r="H763" s="4"/>
      <c r="I763" s="4"/>
      <c r="J763" s="4"/>
      <c r="K763" s="4"/>
      <c r="L763" s="4"/>
      <c r="M763" s="4"/>
      <c r="N763" s="4"/>
      <c r="O763" s="4"/>
      <c r="P763" s="4"/>
    </row>
    <row r="764" spans="2:16" ht="15">
      <c r="B764" s="2"/>
      <c r="C764" s="5"/>
      <c r="D764" s="52"/>
      <c r="E764" s="52"/>
      <c r="F764" s="52"/>
      <c r="G764" s="4"/>
      <c r="H764" s="4"/>
      <c r="I764" s="4"/>
      <c r="J764" s="4"/>
      <c r="K764" s="4"/>
      <c r="L764" s="4"/>
      <c r="M764" s="4"/>
      <c r="N764" s="4"/>
      <c r="O764" s="4"/>
      <c r="P764" s="4"/>
    </row>
    <row r="765" spans="2:16" ht="15">
      <c r="B765" s="2"/>
      <c r="C765" s="5"/>
      <c r="D765" s="52"/>
      <c r="E765" s="52"/>
      <c r="F765" s="52"/>
      <c r="G765" s="4"/>
      <c r="H765" s="4"/>
      <c r="I765" s="4"/>
      <c r="J765" s="4"/>
      <c r="K765" s="4"/>
      <c r="L765" s="4"/>
      <c r="M765" s="4"/>
      <c r="N765" s="4"/>
      <c r="O765" s="4"/>
      <c r="P765" s="4"/>
    </row>
    <row r="766" spans="2:16" ht="15">
      <c r="B766" s="2"/>
      <c r="C766" s="5"/>
      <c r="D766" s="52"/>
      <c r="E766" s="52"/>
      <c r="F766" s="52"/>
      <c r="G766" s="4"/>
      <c r="H766" s="4"/>
      <c r="I766" s="4"/>
      <c r="J766" s="4"/>
      <c r="K766" s="4"/>
      <c r="L766" s="4"/>
      <c r="M766" s="4"/>
      <c r="N766" s="4"/>
      <c r="O766" s="4"/>
      <c r="P766" s="4"/>
    </row>
    <row r="767" spans="2:16" ht="15">
      <c r="B767" s="2"/>
      <c r="C767" s="5"/>
      <c r="D767" s="52"/>
      <c r="E767" s="52"/>
      <c r="F767" s="52"/>
      <c r="G767" s="4"/>
      <c r="H767" s="4"/>
      <c r="I767" s="4"/>
      <c r="J767" s="4"/>
      <c r="K767" s="4"/>
      <c r="L767" s="4"/>
      <c r="M767" s="4"/>
      <c r="N767" s="4"/>
      <c r="O767" s="4"/>
      <c r="P767" s="4"/>
    </row>
    <row r="768" spans="2:16" ht="15">
      <c r="B768" s="2"/>
      <c r="C768" s="5"/>
      <c r="D768" s="52"/>
      <c r="E768" s="52"/>
      <c r="F768" s="52"/>
      <c r="G768" s="4"/>
      <c r="H768" s="4"/>
      <c r="I768" s="4"/>
      <c r="J768" s="4"/>
      <c r="K768" s="4"/>
      <c r="L768" s="4"/>
      <c r="M768" s="4"/>
      <c r="N768" s="4"/>
      <c r="O768" s="4"/>
      <c r="P768" s="4"/>
    </row>
    <row r="769" spans="2:16" ht="15">
      <c r="B769" s="2"/>
      <c r="C769" s="5"/>
      <c r="D769" s="52"/>
      <c r="E769" s="52"/>
      <c r="F769" s="52"/>
      <c r="G769" s="4"/>
      <c r="H769" s="4"/>
      <c r="I769" s="4"/>
      <c r="J769" s="4"/>
      <c r="K769" s="4"/>
      <c r="L769" s="4"/>
      <c r="M769" s="4"/>
      <c r="N769" s="4"/>
      <c r="O769" s="4"/>
      <c r="P769" s="4"/>
    </row>
    <row r="770" spans="2:16" ht="15">
      <c r="B770" s="2"/>
      <c r="C770" s="5"/>
      <c r="D770" s="52"/>
      <c r="E770" s="52"/>
      <c r="F770" s="52"/>
      <c r="G770" s="4"/>
      <c r="H770" s="4"/>
      <c r="I770" s="4"/>
      <c r="J770" s="4"/>
      <c r="K770" s="4"/>
      <c r="L770" s="4"/>
      <c r="M770" s="4"/>
      <c r="N770" s="4"/>
      <c r="O770" s="4"/>
      <c r="P770" s="4"/>
    </row>
    <row r="771" spans="2:16" ht="15">
      <c r="B771" s="2"/>
      <c r="C771" s="5"/>
      <c r="D771" s="52"/>
      <c r="E771" s="52"/>
      <c r="F771" s="52"/>
      <c r="G771" s="4"/>
      <c r="H771" s="4"/>
      <c r="I771" s="4"/>
      <c r="J771" s="4"/>
      <c r="K771" s="4"/>
      <c r="L771" s="4"/>
      <c r="M771" s="4"/>
      <c r="N771" s="4"/>
      <c r="O771" s="4"/>
      <c r="P771" s="4"/>
    </row>
    <row r="772" spans="2:16" ht="15">
      <c r="B772" s="2"/>
      <c r="C772" s="5"/>
      <c r="D772" s="52"/>
      <c r="E772" s="52"/>
      <c r="F772" s="52"/>
      <c r="G772" s="4"/>
      <c r="H772" s="4"/>
      <c r="I772" s="4"/>
      <c r="J772" s="4"/>
      <c r="K772" s="4"/>
      <c r="L772" s="4"/>
      <c r="M772" s="4"/>
      <c r="N772" s="4"/>
      <c r="O772" s="4"/>
      <c r="P772" s="4"/>
    </row>
    <row r="773" spans="2:16" ht="15">
      <c r="B773" s="2"/>
      <c r="C773" s="5"/>
      <c r="D773" s="52"/>
      <c r="E773" s="52"/>
      <c r="F773" s="52"/>
      <c r="G773" s="4"/>
      <c r="H773" s="4"/>
      <c r="I773" s="4"/>
      <c r="J773" s="4"/>
      <c r="K773" s="4"/>
      <c r="L773" s="4"/>
      <c r="M773" s="4"/>
      <c r="N773" s="4"/>
      <c r="O773" s="4"/>
      <c r="P773" s="4"/>
    </row>
    <row r="774" spans="2:16" ht="15">
      <c r="B774" s="2"/>
      <c r="C774" s="5"/>
      <c r="D774" s="52"/>
      <c r="E774" s="52"/>
      <c r="F774" s="52"/>
      <c r="G774" s="4"/>
      <c r="H774" s="4"/>
      <c r="I774" s="4"/>
      <c r="J774" s="4"/>
      <c r="K774" s="4"/>
      <c r="L774" s="4"/>
      <c r="M774" s="4"/>
      <c r="N774" s="4"/>
      <c r="O774" s="4"/>
      <c r="P774" s="4"/>
    </row>
    <row r="775" spans="2:16" ht="15">
      <c r="B775" s="2"/>
      <c r="C775" s="5"/>
      <c r="D775" s="52"/>
      <c r="E775" s="52"/>
      <c r="F775" s="52"/>
      <c r="G775" s="4"/>
      <c r="H775" s="4"/>
      <c r="I775" s="4"/>
      <c r="J775" s="4"/>
      <c r="K775" s="4"/>
      <c r="L775" s="4"/>
      <c r="M775" s="4"/>
      <c r="N775" s="4"/>
      <c r="O775" s="4"/>
      <c r="P775" s="4"/>
    </row>
    <row r="776" spans="2:16" ht="15">
      <c r="B776" s="2"/>
      <c r="C776" s="5"/>
      <c r="D776" s="52"/>
      <c r="E776" s="52"/>
      <c r="F776" s="52"/>
      <c r="G776" s="4"/>
      <c r="H776" s="4"/>
      <c r="I776" s="4"/>
      <c r="J776" s="4"/>
      <c r="K776" s="4"/>
      <c r="L776" s="4"/>
      <c r="M776" s="4"/>
      <c r="N776" s="4"/>
      <c r="O776" s="4"/>
      <c r="P776" s="4"/>
    </row>
    <row r="777" spans="2:16" ht="15">
      <c r="B777" s="2"/>
      <c r="C777" s="5"/>
      <c r="D777" s="52"/>
      <c r="E777" s="52"/>
      <c r="F777" s="52"/>
      <c r="G777" s="4"/>
      <c r="H777" s="4"/>
      <c r="I777" s="4"/>
      <c r="J777" s="4"/>
      <c r="K777" s="4"/>
      <c r="L777" s="4"/>
      <c r="M777" s="4"/>
      <c r="N777" s="4"/>
      <c r="O777" s="4"/>
      <c r="P777" s="4"/>
    </row>
    <row r="778" spans="2:16" ht="15">
      <c r="B778" s="2"/>
      <c r="C778" s="5"/>
      <c r="D778" s="52"/>
      <c r="E778" s="52"/>
      <c r="F778" s="52"/>
      <c r="G778" s="4"/>
      <c r="H778" s="4"/>
      <c r="I778" s="4"/>
      <c r="J778" s="4"/>
      <c r="K778" s="4"/>
      <c r="L778" s="4"/>
      <c r="M778" s="4"/>
      <c r="N778" s="4"/>
      <c r="O778" s="4"/>
      <c r="P778" s="4"/>
    </row>
    <row r="779" spans="2:16" ht="15">
      <c r="B779" s="2"/>
      <c r="C779" s="5"/>
      <c r="D779" s="52"/>
      <c r="E779" s="52"/>
      <c r="F779" s="52"/>
      <c r="G779" s="4"/>
      <c r="H779" s="4"/>
      <c r="I779" s="4"/>
      <c r="J779" s="4"/>
      <c r="K779" s="4"/>
      <c r="L779" s="4"/>
      <c r="M779" s="4"/>
      <c r="N779" s="4"/>
      <c r="O779" s="4"/>
      <c r="P779" s="4"/>
    </row>
    <row r="780" spans="2:16" ht="15">
      <c r="B780" s="2"/>
      <c r="C780" s="5"/>
      <c r="D780" s="52"/>
      <c r="E780" s="52"/>
      <c r="F780" s="52"/>
      <c r="G780" s="4"/>
      <c r="H780" s="4"/>
      <c r="I780" s="4"/>
      <c r="J780" s="4"/>
      <c r="K780" s="4"/>
      <c r="L780" s="4"/>
      <c r="M780" s="4"/>
      <c r="N780" s="4"/>
      <c r="O780" s="4"/>
      <c r="P780" s="4"/>
    </row>
    <row r="781" spans="2:16" ht="15">
      <c r="B781" s="2"/>
      <c r="C781" s="5"/>
      <c r="D781" s="52"/>
      <c r="E781" s="52"/>
      <c r="F781" s="52"/>
      <c r="G781" s="4"/>
      <c r="H781" s="4"/>
      <c r="I781" s="4"/>
      <c r="J781" s="4"/>
      <c r="K781" s="4"/>
      <c r="L781" s="4"/>
      <c r="M781" s="4"/>
      <c r="N781" s="4"/>
      <c r="O781" s="4"/>
      <c r="P781" s="4"/>
    </row>
    <row r="782" spans="2:16" ht="15">
      <c r="B782" s="2"/>
      <c r="C782" s="5"/>
      <c r="D782" s="52"/>
      <c r="E782" s="52"/>
      <c r="F782" s="52"/>
      <c r="G782" s="4"/>
      <c r="H782" s="4"/>
      <c r="I782" s="4"/>
      <c r="J782" s="4"/>
      <c r="K782" s="4"/>
      <c r="L782" s="4"/>
      <c r="M782" s="4"/>
      <c r="N782" s="4"/>
      <c r="O782" s="4"/>
      <c r="P782" s="4"/>
    </row>
    <row r="783" spans="2:16" ht="15">
      <c r="B783" s="2"/>
      <c r="C783" s="5"/>
      <c r="D783" s="52"/>
      <c r="E783" s="52"/>
      <c r="F783" s="52"/>
      <c r="G783" s="4"/>
      <c r="H783" s="4"/>
      <c r="I783" s="4"/>
      <c r="J783" s="4"/>
      <c r="K783" s="4"/>
      <c r="L783" s="4"/>
      <c r="M783" s="4"/>
      <c r="N783" s="4"/>
      <c r="O783" s="4"/>
      <c r="P783" s="4"/>
    </row>
    <row r="784" spans="2:16" ht="15">
      <c r="B784" s="2"/>
      <c r="C784" s="5"/>
      <c r="D784" s="52"/>
      <c r="E784" s="52"/>
      <c r="F784" s="52"/>
      <c r="G784" s="4"/>
      <c r="H784" s="4"/>
      <c r="I784" s="4"/>
      <c r="J784" s="4"/>
      <c r="K784" s="4"/>
      <c r="L784" s="4"/>
      <c r="M784" s="4"/>
      <c r="N784" s="4"/>
      <c r="O784" s="4"/>
      <c r="P784" s="4"/>
    </row>
    <row r="785" spans="2:16" ht="15">
      <c r="B785" s="2"/>
      <c r="C785" s="5"/>
      <c r="D785" s="52"/>
      <c r="E785" s="52"/>
      <c r="F785" s="52"/>
      <c r="G785" s="4"/>
      <c r="H785" s="4"/>
      <c r="I785" s="4"/>
      <c r="J785" s="4"/>
      <c r="K785" s="4"/>
      <c r="L785" s="4"/>
      <c r="M785" s="4"/>
      <c r="N785" s="4"/>
      <c r="O785" s="4"/>
      <c r="P785" s="4"/>
    </row>
    <row r="786" spans="2:16" ht="15">
      <c r="B786" s="2"/>
      <c r="C786" s="5"/>
      <c r="D786" s="52"/>
      <c r="E786" s="52"/>
      <c r="F786" s="52"/>
      <c r="G786" s="4"/>
      <c r="H786" s="4"/>
      <c r="I786" s="4"/>
      <c r="J786" s="4"/>
      <c r="K786" s="4"/>
      <c r="L786" s="4"/>
      <c r="M786" s="4"/>
      <c r="N786" s="4"/>
      <c r="O786" s="4"/>
      <c r="P786" s="4"/>
    </row>
    <row r="787" spans="2:16" ht="15">
      <c r="B787" s="2"/>
      <c r="C787" s="5"/>
      <c r="D787" s="52"/>
      <c r="E787" s="52"/>
      <c r="F787" s="52"/>
      <c r="G787" s="4"/>
      <c r="H787" s="4"/>
      <c r="I787" s="4"/>
      <c r="J787" s="4"/>
      <c r="K787" s="4"/>
      <c r="L787" s="4"/>
      <c r="M787" s="4"/>
      <c r="N787" s="4"/>
      <c r="O787" s="4"/>
      <c r="P787" s="4"/>
    </row>
    <row r="788" spans="2:16" ht="15">
      <c r="B788" s="2"/>
      <c r="C788" s="5"/>
      <c r="D788" s="52"/>
      <c r="E788" s="52"/>
      <c r="F788" s="52"/>
      <c r="G788" s="4"/>
      <c r="H788" s="4"/>
      <c r="I788" s="4"/>
      <c r="J788" s="4"/>
      <c r="K788" s="4"/>
      <c r="L788" s="4"/>
      <c r="M788" s="4"/>
      <c r="N788" s="4"/>
      <c r="O788" s="4"/>
      <c r="P788" s="4"/>
    </row>
    <row r="789" spans="2:16" ht="15">
      <c r="B789" s="2"/>
      <c r="C789" s="5"/>
      <c r="D789" s="52"/>
      <c r="E789" s="52"/>
      <c r="F789" s="52"/>
      <c r="G789" s="4"/>
      <c r="H789" s="4"/>
      <c r="I789" s="4"/>
      <c r="J789" s="4"/>
      <c r="K789" s="4"/>
      <c r="L789" s="4"/>
      <c r="M789" s="4"/>
      <c r="N789" s="4"/>
      <c r="O789" s="4"/>
      <c r="P789" s="4"/>
    </row>
    <row r="790" spans="2:16" ht="15">
      <c r="B790" s="2"/>
      <c r="C790" s="5"/>
      <c r="D790" s="52"/>
      <c r="E790" s="52"/>
      <c r="F790" s="52"/>
      <c r="G790" s="4"/>
      <c r="H790" s="4"/>
      <c r="I790" s="4"/>
      <c r="J790" s="4"/>
      <c r="K790" s="4"/>
      <c r="L790" s="4"/>
      <c r="M790" s="4"/>
      <c r="N790" s="4"/>
      <c r="O790" s="4"/>
      <c r="P790" s="4"/>
    </row>
    <row r="791" spans="2:16" ht="15">
      <c r="B791" s="2"/>
      <c r="C791" s="5"/>
      <c r="D791" s="52"/>
      <c r="E791" s="52"/>
      <c r="F791" s="52"/>
      <c r="G791" s="4"/>
      <c r="H791" s="4"/>
      <c r="I791" s="4"/>
      <c r="J791" s="4"/>
      <c r="K791" s="4"/>
      <c r="L791" s="4"/>
      <c r="M791" s="4"/>
      <c r="N791" s="4"/>
      <c r="O791" s="4"/>
      <c r="P791" s="4"/>
    </row>
    <row r="792" spans="2:16" ht="15">
      <c r="B792" s="2"/>
      <c r="C792" s="5"/>
      <c r="D792" s="52"/>
      <c r="E792" s="52"/>
      <c r="F792" s="52"/>
      <c r="G792" s="4"/>
      <c r="H792" s="4"/>
      <c r="I792" s="4"/>
      <c r="J792" s="4"/>
      <c r="K792" s="4"/>
      <c r="L792" s="4"/>
      <c r="M792" s="4"/>
      <c r="N792" s="4"/>
      <c r="O792" s="4"/>
      <c r="P792" s="4"/>
    </row>
    <row r="793" spans="2:16" ht="15">
      <c r="B793" s="2"/>
      <c r="C793" s="5"/>
      <c r="D793" s="52"/>
      <c r="E793" s="52"/>
      <c r="F793" s="52"/>
      <c r="G793" s="4"/>
      <c r="H793" s="4"/>
      <c r="I793" s="4"/>
      <c r="J793" s="4"/>
      <c r="K793" s="4"/>
      <c r="L793" s="4"/>
      <c r="M793" s="4"/>
      <c r="N793" s="4"/>
      <c r="O793" s="4"/>
      <c r="P793" s="4"/>
    </row>
    <row r="794" spans="2:16" ht="15">
      <c r="B794" s="2"/>
      <c r="C794" s="5"/>
      <c r="D794" s="52"/>
      <c r="E794" s="52"/>
      <c r="F794" s="52"/>
      <c r="G794" s="4"/>
      <c r="H794" s="4"/>
      <c r="I794" s="4"/>
      <c r="J794" s="4"/>
      <c r="K794" s="4"/>
      <c r="L794" s="4"/>
      <c r="M794" s="4"/>
      <c r="N794" s="4"/>
      <c r="O794" s="4"/>
      <c r="P794" s="4"/>
    </row>
    <row r="795" spans="2:16" ht="15">
      <c r="B795" s="2"/>
      <c r="C795" s="5"/>
      <c r="D795" s="52"/>
      <c r="E795" s="52"/>
      <c r="F795" s="52"/>
      <c r="G795" s="4"/>
      <c r="H795" s="4"/>
      <c r="I795" s="4"/>
      <c r="J795" s="4"/>
      <c r="K795" s="4"/>
      <c r="L795" s="4"/>
      <c r="M795" s="4"/>
      <c r="N795" s="4"/>
      <c r="O795" s="4"/>
      <c r="P795" s="4"/>
    </row>
    <row r="796" spans="2:16" ht="15">
      <c r="B796" s="2"/>
      <c r="C796" s="5"/>
      <c r="D796" s="52"/>
      <c r="E796" s="52"/>
      <c r="F796" s="52"/>
      <c r="G796" s="4"/>
      <c r="H796" s="4"/>
      <c r="I796" s="4"/>
      <c r="J796" s="4"/>
      <c r="K796" s="4"/>
      <c r="L796" s="4"/>
      <c r="M796" s="4"/>
      <c r="N796" s="4"/>
      <c r="O796" s="4"/>
      <c r="P796" s="4"/>
    </row>
    <row r="797" spans="2:16" ht="15">
      <c r="B797" s="2"/>
      <c r="C797" s="5"/>
      <c r="D797" s="52"/>
      <c r="E797" s="52"/>
      <c r="F797" s="52"/>
      <c r="G797" s="4"/>
      <c r="H797" s="4"/>
      <c r="I797" s="4"/>
      <c r="J797" s="4"/>
      <c r="K797" s="4"/>
      <c r="L797" s="4"/>
      <c r="M797" s="4"/>
      <c r="N797" s="4"/>
      <c r="O797" s="4"/>
      <c r="P797" s="4"/>
    </row>
    <row r="798" spans="2:16" ht="15">
      <c r="B798" s="2"/>
      <c r="C798" s="5"/>
      <c r="D798" s="52"/>
      <c r="E798" s="52"/>
      <c r="F798" s="52"/>
      <c r="G798" s="4"/>
      <c r="H798" s="4"/>
      <c r="I798" s="4"/>
      <c r="J798" s="4"/>
      <c r="K798" s="4"/>
      <c r="L798" s="4"/>
      <c r="M798" s="4"/>
      <c r="N798" s="4"/>
      <c r="O798" s="4"/>
      <c r="P798" s="4"/>
    </row>
    <row r="799" spans="2:16" ht="15">
      <c r="B799" s="2"/>
      <c r="C799" s="5"/>
      <c r="D799" s="52"/>
      <c r="E799" s="52"/>
      <c r="F799" s="52"/>
      <c r="G799" s="4"/>
      <c r="H799" s="4"/>
      <c r="I799" s="4"/>
      <c r="J799" s="4"/>
      <c r="K799" s="4"/>
      <c r="L799" s="4"/>
      <c r="M799" s="4"/>
      <c r="N799" s="4"/>
      <c r="O799" s="4"/>
      <c r="P799" s="4"/>
    </row>
    <row r="800" spans="2:16" ht="15">
      <c r="B800" s="2"/>
      <c r="C800" s="5"/>
      <c r="D800" s="52"/>
      <c r="E800" s="52"/>
      <c r="F800" s="52"/>
      <c r="G800" s="4"/>
      <c r="H800" s="4"/>
      <c r="I800" s="4"/>
      <c r="J800" s="4"/>
      <c r="K800" s="4"/>
      <c r="L800" s="4"/>
      <c r="M800" s="4"/>
      <c r="N800" s="4"/>
      <c r="O800" s="4"/>
      <c r="P800" s="4"/>
    </row>
    <row r="801" spans="2:16" ht="15">
      <c r="B801" s="2"/>
      <c r="C801" s="5"/>
      <c r="D801" s="52"/>
      <c r="E801" s="52"/>
      <c r="F801" s="52"/>
      <c r="G801" s="4"/>
      <c r="H801" s="4"/>
      <c r="I801" s="4"/>
      <c r="J801" s="4"/>
      <c r="K801" s="4"/>
      <c r="L801" s="4"/>
      <c r="M801" s="4"/>
      <c r="N801" s="4"/>
      <c r="O801" s="4"/>
      <c r="P801" s="4"/>
    </row>
    <row r="802" spans="2:16" ht="15">
      <c r="B802" s="2"/>
      <c r="C802" s="5"/>
      <c r="D802" s="52"/>
      <c r="E802" s="52"/>
      <c r="F802" s="52"/>
      <c r="G802" s="4"/>
      <c r="H802" s="4"/>
      <c r="I802" s="4"/>
      <c r="J802" s="4"/>
      <c r="K802" s="4"/>
      <c r="L802" s="4"/>
      <c r="M802" s="4"/>
      <c r="N802" s="4"/>
      <c r="O802" s="4"/>
      <c r="P802" s="4"/>
    </row>
    <row r="803" spans="2:16" ht="15">
      <c r="B803" s="2"/>
      <c r="C803" s="5"/>
      <c r="D803" s="52"/>
      <c r="E803" s="52"/>
      <c r="F803" s="52"/>
      <c r="G803" s="4"/>
      <c r="H803" s="4"/>
      <c r="I803" s="4"/>
      <c r="J803" s="4"/>
      <c r="K803" s="4"/>
      <c r="L803" s="4"/>
      <c r="M803" s="4"/>
      <c r="N803" s="4"/>
      <c r="O803" s="4"/>
      <c r="P803" s="4"/>
    </row>
    <row r="804" spans="2:16" ht="15">
      <c r="B804" s="2"/>
      <c r="C804" s="5"/>
      <c r="D804" s="52"/>
      <c r="E804" s="52"/>
      <c r="F804" s="52"/>
      <c r="G804" s="4"/>
      <c r="H804" s="4"/>
      <c r="I804" s="4"/>
      <c r="J804" s="4"/>
      <c r="K804" s="4"/>
      <c r="L804" s="4"/>
      <c r="M804" s="4"/>
      <c r="N804" s="4"/>
      <c r="O804" s="4"/>
      <c r="P804" s="4"/>
    </row>
    <row r="805" spans="2:16" ht="15">
      <c r="B805" s="2"/>
      <c r="C805" s="5"/>
      <c r="D805" s="52"/>
      <c r="E805" s="52"/>
      <c r="F805" s="52"/>
      <c r="G805" s="4"/>
      <c r="H805" s="4"/>
      <c r="I805" s="4"/>
      <c r="J805" s="4"/>
      <c r="K805" s="4"/>
      <c r="L805" s="4"/>
      <c r="M805" s="4"/>
      <c r="N805" s="4"/>
      <c r="O805" s="4"/>
      <c r="P805" s="4"/>
    </row>
    <row r="806" spans="2:16" ht="15">
      <c r="B806" s="2"/>
      <c r="C806" s="5"/>
      <c r="D806" s="52"/>
      <c r="E806" s="52"/>
      <c r="F806" s="52"/>
      <c r="G806" s="4"/>
      <c r="H806" s="4"/>
      <c r="I806" s="4"/>
      <c r="J806" s="4"/>
      <c r="K806" s="4"/>
      <c r="L806" s="4"/>
      <c r="M806" s="4"/>
      <c r="N806" s="4"/>
      <c r="O806" s="4"/>
      <c r="P806" s="4"/>
    </row>
    <row r="807" spans="2:16" ht="15">
      <c r="B807" s="2"/>
      <c r="C807" s="5"/>
      <c r="D807" s="52"/>
      <c r="E807" s="52"/>
      <c r="F807" s="52"/>
      <c r="G807" s="4"/>
      <c r="H807" s="4"/>
      <c r="I807" s="4"/>
      <c r="J807" s="4"/>
      <c r="K807" s="4"/>
      <c r="L807" s="4"/>
      <c r="M807" s="4"/>
      <c r="N807" s="4"/>
      <c r="O807" s="4"/>
      <c r="P807" s="4"/>
    </row>
    <row r="808" spans="2:16" ht="15">
      <c r="B808" s="2"/>
      <c r="C808" s="5"/>
      <c r="D808" s="52"/>
      <c r="E808" s="52"/>
      <c r="F808" s="52"/>
      <c r="G808" s="4"/>
      <c r="H808" s="4"/>
      <c r="I808" s="4"/>
      <c r="J808" s="4"/>
      <c r="K808" s="4"/>
      <c r="L808" s="4"/>
      <c r="M808" s="4"/>
      <c r="N808" s="4"/>
      <c r="O808" s="4"/>
      <c r="P808" s="4"/>
    </row>
    <row r="809" spans="2:16" ht="15">
      <c r="B809" s="2"/>
      <c r="C809" s="5"/>
      <c r="D809" s="52"/>
      <c r="E809" s="52"/>
      <c r="F809" s="52"/>
      <c r="G809" s="4"/>
      <c r="H809" s="4"/>
      <c r="I809" s="4"/>
      <c r="J809" s="4"/>
      <c r="K809" s="4"/>
      <c r="L809" s="4"/>
      <c r="M809" s="4"/>
      <c r="N809" s="4"/>
      <c r="O809" s="4"/>
      <c r="P809" s="4"/>
    </row>
    <row r="810" spans="2:16" ht="15">
      <c r="B810" s="2"/>
      <c r="C810" s="5"/>
      <c r="D810" s="52"/>
      <c r="E810" s="52"/>
      <c r="F810" s="52"/>
      <c r="G810" s="4"/>
      <c r="H810" s="4"/>
      <c r="I810" s="4"/>
      <c r="J810" s="4"/>
      <c r="K810" s="4"/>
      <c r="L810" s="4"/>
      <c r="M810" s="4"/>
      <c r="N810" s="4"/>
      <c r="O810" s="4"/>
      <c r="P810" s="4"/>
    </row>
    <row r="811" spans="2:16" ht="15">
      <c r="B811" s="2"/>
      <c r="C811" s="5"/>
      <c r="D811" s="52"/>
      <c r="E811" s="52"/>
      <c r="F811" s="52"/>
      <c r="G811" s="4"/>
      <c r="H811" s="4"/>
      <c r="I811" s="4"/>
      <c r="J811" s="4"/>
      <c r="K811" s="4"/>
      <c r="L811" s="4"/>
      <c r="M811" s="4"/>
      <c r="N811" s="4"/>
      <c r="O811" s="4"/>
      <c r="P811" s="4"/>
    </row>
    <row r="812" spans="2:16" ht="15">
      <c r="B812" s="2"/>
      <c r="C812" s="5"/>
      <c r="D812" s="52"/>
      <c r="E812" s="52"/>
      <c r="F812" s="52"/>
      <c r="G812" s="4"/>
      <c r="H812" s="4"/>
      <c r="I812" s="4"/>
      <c r="J812" s="4"/>
      <c r="K812" s="4"/>
      <c r="L812" s="4"/>
      <c r="M812" s="4"/>
      <c r="N812" s="4"/>
      <c r="O812" s="4"/>
      <c r="P812" s="4"/>
    </row>
    <row r="813" spans="2:16" ht="15">
      <c r="B813" s="2"/>
      <c r="C813" s="5"/>
      <c r="D813" s="52"/>
      <c r="E813" s="52"/>
      <c r="F813" s="52"/>
      <c r="G813" s="4"/>
      <c r="H813" s="4"/>
      <c r="I813" s="4"/>
      <c r="J813" s="4"/>
      <c r="K813" s="4"/>
      <c r="L813" s="4"/>
      <c r="M813" s="4"/>
      <c r="N813" s="4"/>
      <c r="O813" s="4"/>
      <c r="P813" s="4"/>
    </row>
    <row r="814" spans="2:16" ht="15">
      <c r="B814" s="2"/>
      <c r="C814" s="5"/>
      <c r="D814" s="52"/>
      <c r="E814" s="52"/>
      <c r="F814" s="52"/>
      <c r="G814" s="4"/>
      <c r="H814" s="4"/>
      <c r="I814" s="4"/>
      <c r="J814" s="4"/>
      <c r="K814" s="4"/>
      <c r="L814" s="4"/>
      <c r="M814" s="4"/>
      <c r="N814" s="4"/>
      <c r="O814" s="4"/>
      <c r="P814" s="4"/>
    </row>
    <row r="815" spans="2:16" ht="15">
      <c r="B815" s="2"/>
      <c r="C815" s="5"/>
      <c r="D815" s="52"/>
      <c r="E815" s="52"/>
      <c r="F815" s="52"/>
      <c r="G815" s="4"/>
      <c r="H815" s="4"/>
      <c r="I815" s="4"/>
      <c r="J815" s="4"/>
      <c r="K815" s="4"/>
      <c r="L815" s="4"/>
      <c r="M815" s="4"/>
      <c r="N815" s="4"/>
      <c r="O815" s="4"/>
      <c r="P815" s="4"/>
    </row>
    <row r="816" spans="2:16" ht="15">
      <c r="B816" s="2"/>
      <c r="C816" s="5"/>
      <c r="D816" s="52"/>
      <c r="E816" s="52"/>
      <c r="F816" s="52"/>
      <c r="G816" s="4"/>
      <c r="H816" s="4"/>
      <c r="I816" s="4"/>
      <c r="J816" s="4"/>
      <c r="K816" s="4"/>
      <c r="L816" s="4"/>
      <c r="M816" s="4"/>
      <c r="N816" s="4"/>
      <c r="O816" s="4"/>
      <c r="P816" s="4"/>
    </row>
    <row r="817" spans="2:16" ht="15">
      <c r="B817" s="2"/>
      <c r="C817" s="5"/>
      <c r="D817" s="52"/>
      <c r="E817" s="52"/>
      <c r="F817" s="52"/>
      <c r="G817" s="4"/>
      <c r="H817" s="4"/>
      <c r="I817" s="4"/>
      <c r="J817" s="4"/>
      <c r="K817" s="4"/>
      <c r="L817" s="4"/>
      <c r="M817" s="4"/>
      <c r="N817" s="4"/>
      <c r="O817" s="4"/>
      <c r="P817" s="4"/>
    </row>
    <row r="818" spans="2:16" ht="15">
      <c r="B818" s="2"/>
      <c r="C818" s="5"/>
      <c r="D818" s="52"/>
      <c r="E818" s="52"/>
      <c r="F818" s="52"/>
      <c r="G818" s="4"/>
      <c r="H818" s="4"/>
      <c r="I818" s="4"/>
      <c r="J818" s="4"/>
      <c r="K818" s="4"/>
      <c r="L818" s="4"/>
      <c r="M818" s="4"/>
      <c r="N818" s="4"/>
      <c r="O818" s="4"/>
      <c r="P818" s="4"/>
    </row>
    <row r="819" spans="2:16" ht="15">
      <c r="B819" s="2"/>
      <c r="C819" s="5"/>
      <c r="D819" s="52"/>
      <c r="E819" s="52"/>
      <c r="F819" s="52"/>
      <c r="G819" s="4"/>
      <c r="H819" s="4"/>
      <c r="I819" s="4"/>
      <c r="J819" s="4"/>
      <c r="K819" s="4"/>
      <c r="L819" s="4"/>
      <c r="M819" s="4"/>
      <c r="N819" s="4"/>
      <c r="O819" s="4"/>
      <c r="P819" s="4"/>
    </row>
    <row r="820" spans="2:16" ht="15">
      <c r="B820" s="2"/>
      <c r="C820" s="5"/>
      <c r="D820" s="52"/>
      <c r="E820" s="52"/>
      <c r="F820" s="52"/>
      <c r="G820" s="4"/>
      <c r="H820" s="4"/>
      <c r="I820" s="4"/>
      <c r="J820" s="4"/>
      <c r="K820" s="4"/>
      <c r="L820" s="4"/>
      <c r="M820" s="4"/>
      <c r="N820" s="4"/>
      <c r="O820" s="4"/>
      <c r="P820" s="4"/>
    </row>
    <row r="821" spans="2:16" ht="15">
      <c r="B821" s="2"/>
      <c r="C821" s="5"/>
      <c r="D821" s="52"/>
      <c r="E821" s="52"/>
      <c r="F821" s="52"/>
      <c r="G821" s="4"/>
      <c r="H821" s="4"/>
      <c r="I821" s="4"/>
      <c r="J821" s="4"/>
      <c r="K821" s="4"/>
      <c r="L821" s="4"/>
      <c r="M821" s="4"/>
      <c r="N821" s="4"/>
      <c r="O821" s="4"/>
      <c r="P821" s="4"/>
    </row>
    <row r="822" spans="2:16" ht="15">
      <c r="B822" s="2"/>
      <c r="C822" s="5"/>
      <c r="D822" s="52"/>
      <c r="E822" s="52"/>
      <c r="F822" s="52"/>
      <c r="G822" s="4"/>
      <c r="H822" s="4"/>
      <c r="I822" s="4"/>
      <c r="J822" s="4"/>
      <c r="K822" s="4"/>
      <c r="L822" s="4"/>
      <c r="M822" s="4"/>
      <c r="N822" s="4"/>
      <c r="O822" s="4"/>
      <c r="P822" s="4"/>
    </row>
    <row r="823" spans="2:16" ht="15">
      <c r="B823" s="2"/>
      <c r="C823" s="5"/>
      <c r="D823" s="52"/>
      <c r="E823" s="52"/>
      <c r="F823" s="52"/>
      <c r="G823" s="4"/>
      <c r="H823" s="4"/>
      <c r="I823" s="4"/>
      <c r="J823" s="4"/>
      <c r="K823" s="4"/>
      <c r="L823" s="4"/>
      <c r="M823" s="4"/>
      <c r="N823" s="4"/>
      <c r="O823" s="4"/>
      <c r="P823" s="4"/>
    </row>
    <row r="824" spans="2:16" ht="15">
      <c r="B824" s="2"/>
      <c r="C824" s="5"/>
      <c r="D824" s="52"/>
      <c r="E824" s="52"/>
      <c r="F824" s="52"/>
      <c r="G824" s="4"/>
      <c r="H824" s="4"/>
      <c r="I824" s="4"/>
      <c r="J824" s="4"/>
      <c r="K824" s="4"/>
      <c r="L824" s="4"/>
      <c r="M824" s="4"/>
      <c r="N824" s="4"/>
      <c r="O824" s="4"/>
      <c r="P824" s="4"/>
    </row>
    <row r="825" spans="2:16" ht="15">
      <c r="B825" s="2"/>
      <c r="C825" s="5"/>
      <c r="D825" s="52"/>
      <c r="E825" s="52"/>
      <c r="F825" s="52"/>
      <c r="G825" s="4"/>
      <c r="H825" s="4"/>
      <c r="I825" s="4"/>
      <c r="J825" s="4"/>
      <c r="K825" s="4"/>
      <c r="L825" s="4"/>
      <c r="M825" s="4"/>
      <c r="N825" s="4"/>
      <c r="O825" s="4"/>
      <c r="P825" s="4"/>
    </row>
    <row r="826" spans="2:16" ht="15">
      <c r="B826" s="2"/>
      <c r="C826" s="5"/>
      <c r="D826" s="52"/>
      <c r="E826" s="52"/>
      <c r="F826" s="52"/>
      <c r="G826" s="4"/>
      <c r="H826" s="4"/>
      <c r="I826" s="4"/>
      <c r="J826" s="4"/>
      <c r="K826" s="4"/>
      <c r="L826" s="4"/>
      <c r="M826" s="4"/>
      <c r="N826" s="4"/>
      <c r="O826" s="4"/>
      <c r="P826" s="4"/>
    </row>
    <row r="827" spans="2:16" ht="15">
      <c r="B827" s="2"/>
      <c r="C827" s="5"/>
      <c r="D827" s="52"/>
      <c r="E827" s="52"/>
      <c r="F827" s="52"/>
      <c r="G827" s="4"/>
      <c r="H827" s="4"/>
      <c r="I827" s="4"/>
      <c r="J827" s="4"/>
      <c r="K827" s="4"/>
      <c r="L827" s="4"/>
      <c r="M827" s="4"/>
      <c r="N827" s="4"/>
      <c r="O827" s="4"/>
      <c r="P827" s="4"/>
    </row>
    <row r="828" spans="2:16" ht="15">
      <c r="B828" s="2"/>
      <c r="C828" s="5"/>
      <c r="D828" s="52"/>
      <c r="E828" s="52"/>
      <c r="F828" s="52"/>
      <c r="G828" s="4"/>
      <c r="H828" s="4"/>
      <c r="I828" s="4"/>
      <c r="J828" s="4"/>
      <c r="K828" s="4"/>
      <c r="L828" s="4"/>
      <c r="M828" s="4"/>
      <c r="N828" s="4"/>
      <c r="O828" s="4"/>
      <c r="P828" s="4"/>
    </row>
    <row r="829" spans="2:16" ht="15">
      <c r="B829" s="2"/>
      <c r="C829" s="5"/>
      <c r="D829" s="52"/>
      <c r="E829" s="52"/>
      <c r="F829" s="52"/>
      <c r="G829" s="4"/>
      <c r="H829" s="4"/>
      <c r="I829" s="4"/>
      <c r="J829" s="4"/>
      <c r="K829" s="4"/>
      <c r="L829" s="4"/>
      <c r="M829" s="4"/>
      <c r="N829" s="4"/>
      <c r="O829" s="4"/>
      <c r="P829" s="4"/>
    </row>
    <row r="830" spans="2:16" ht="15">
      <c r="B830" s="2"/>
      <c r="C830" s="5"/>
      <c r="D830" s="52"/>
      <c r="E830" s="52"/>
      <c r="F830" s="52"/>
      <c r="G830" s="4"/>
      <c r="H830" s="4"/>
      <c r="I830" s="4"/>
      <c r="J830" s="4"/>
      <c r="K830" s="4"/>
      <c r="L830" s="4"/>
      <c r="M830" s="4"/>
      <c r="N830" s="4"/>
      <c r="O830" s="4"/>
      <c r="P830" s="4"/>
    </row>
    <row r="831" spans="2:16" ht="15">
      <c r="B831" s="2"/>
      <c r="C831" s="5"/>
      <c r="D831" s="52"/>
      <c r="E831" s="52"/>
      <c r="F831" s="52"/>
      <c r="G831" s="4"/>
      <c r="H831" s="4"/>
      <c r="I831" s="4"/>
      <c r="J831" s="4"/>
      <c r="K831" s="4"/>
      <c r="L831" s="4"/>
      <c r="M831" s="4"/>
      <c r="N831" s="4"/>
      <c r="O831" s="4"/>
      <c r="P831" s="4"/>
    </row>
    <row r="832" spans="2:16" ht="15">
      <c r="B832" s="2"/>
      <c r="C832" s="5"/>
      <c r="D832" s="52"/>
      <c r="E832" s="52"/>
      <c r="F832" s="52"/>
      <c r="G832" s="4"/>
      <c r="H832" s="4"/>
      <c r="I832" s="4"/>
      <c r="J832" s="4"/>
      <c r="K832" s="4"/>
      <c r="L832" s="4"/>
      <c r="M832" s="4"/>
      <c r="N832" s="4"/>
      <c r="O832" s="4"/>
      <c r="P832" s="4"/>
    </row>
    <row r="833" spans="2:16" ht="15">
      <c r="B833" s="2"/>
      <c r="C833" s="5"/>
      <c r="D833" s="52"/>
      <c r="E833" s="52"/>
      <c r="F833" s="52"/>
      <c r="G833" s="4"/>
      <c r="H833" s="4"/>
      <c r="I833" s="4"/>
      <c r="J833" s="4"/>
      <c r="K833" s="4"/>
      <c r="L833" s="4"/>
      <c r="M833" s="4"/>
      <c r="N833" s="4"/>
      <c r="O833" s="4"/>
      <c r="P833" s="4"/>
    </row>
    <row r="834" spans="2:16" ht="15">
      <c r="B834" s="2"/>
      <c r="C834" s="5"/>
      <c r="D834" s="52"/>
      <c r="E834" s="52"/>
      <c r="F834" s="52"/>
      <c r="G834" s="4"/>
      <c r="H834" s="4"/>
      <c r="I834" s="4"/>
      <c r="J834" s="4"/>
      <c r="K834" s="4"/>
      <c r="L834" s="4"/>
      <c r="M834" s="4"/>
      <c r="N834" s="4"/>
      <c r="O834" s="4"/>
      <c r="P834" s="4"/>
    </row>
    <row r="835" spans="2:16" ht="15">
      <c r="B835" s="2"/>
      <c r="C835" s="5"/>
      <c r="D835" s="52"/>
      <c r="E835" s="52"/>
      <c r="F835" s="52"/>
      <c r="G835" s="4"/>
      <c r="H835" s="4"/>
      <c r="I835" s="4"/>
      <c r="J835" s="4"/>
      <c r="K835" s="4"/>
      <c r="L835" s="4"/>
      <c r="M835" s="4"/>
      <c r="N835" s="4"/>
      <c r="O835" s="4"/>
      <c r="P835" s="4"/>
    </row>
    <row r="836" spans="2:16" ht="15">
      <c r="B836" s="2"/>
      <c r="C836" s="5"/>
      <c r="D836" s="52"/>
      <c r="E836" s="52"/>
      <c r="F836" s="52"/>
      <c r="G836" s="4"/>
      <c r="H836" s="4"/>
      <c r="I836" s="4"/>
      <c r="J836" s="4"/>
      <c r="K836" s="4"/>
      <c r="L836" s="4"/>
      <c r="M836" s="4"/>
      <c r="N836" s="4"/>
      <c r="O836" s="4"/>
      <c r="P836" s="4"/>
    </row>
    <row r="837" spans="2:16" ht="15">
      <c r="B837" s="2"/>
      <c r="C837" s="5"/>
      <c r="D837" s="52"/>
      <c r="E837" s="52"/>
      <c r="F837" s="52"/>
      <c r="G837" s="4"/>
      <c r="H837" s="4"/>
      <c r="I837" s="4"/>
      <c r="J837" s="4"/>
      <c r="K837" s="4"/>
      <c r="L837" s="4"/>
      <c r="M837" s="4"/>
      <c r="N837" s="4"/>
      <c r="O837" s="4"/>
      <c r="P837" s="4"/>
    </row>
    <row r="838" spans="2:16" ht="15">
      <c r="B838" s="2"/>
      <c r="C838" s="5"/>
      <c r="D838" s="52"/>
      <c r="E838" s="52"/>
      <c r="F838" s="52"/>
      <c r="G838" s="4"/>
      <c r="H838" s="4"/>
      <c r="I838" s="4"/>
      <c r="J838" s="4"/>
      <c r="K838" s="4"/>
      <c r="L838" s="4"/>
      <c r="M838" s="4"/>
      <c r="N838" s="4"/>
      <c r="O838" s="4"/>
      <c r="P838" s="4"/>
    </row>
    <row r="839" spans="2:16" ht="15">
      <c r="B839" s="2"/>
      <c r="C839" s="5"/>
      <c r="D839" s="52"/>
      <c r="E839" s="52"/>
      <c r="F839" s="52"/>
      <c r="G839" s="4"/>
      <c r="H839" s="4"/>
      <c r="I839" s="4"/>
      <c r="J839" s="4"/>
      <c r="K839" s="4"/>
      <c r="L839" s="4"/>
      <c r="M839" s="4"/>
      <c r="N839" s="4"/>
      <c r="O839" s="4"/>
      <c r="P839" s="4"/>
    </row>
    <row r="840" spans="2:16" ht="15">
      <c r="B840" s="2"/>
      <c r="C840" s="5"/>
      <c r="D840" s="52"/>
      <c r="E840" s="52"/>
      <c r="F840" s="52"/>
      <c r="G840" s="4"/>
      <c r="H840" s="4"/>
      <c r="I840" s="4"/>
      <c r="J840" s="4"/>
      <c r="K840" s="4"/>
      <c r="L840" s="4"/>
      <c r="M840" s="4"/>
      <c r="N840" s="4"/>
      <c r="O840" s="4"/>
      <c r="P840" s="4"/>
    </row>
    <row r="841" spans="2:16" ht="15">
      <c r="B841" s="2"/>
      <c r="C841" s="5"/>
      <c r="D841" s="52"/>
      <c r="E841" s="52"/>
      <c r="F841" s="52"/>
      <c r="G841" s="4"/>
      <c r="H841" s="4"/>
      <c r="I841" s="4"/>
      <c r="J841" s="4"/>
      <c r="K841" s="4"/>
      <c r="L841" s="4"/>
      <c r="M841" s="4"/>
      <c r="N841" s="4"/>
      <c r="O841" s="4"/>
      <c r="P841" s="4"/>
    </row>
    <row r="842" spans="2:16" ht="15">
      <c r="B842" s="2"/>
      <c r="C842" s="5"/>
      <c r="D842" s="52"/>
      <c r="E842" s="52"/>
      <c r="F842" s="52"/>
      <c r="G842" s="4"/>
      <c r="H842" s="4"/>
      <c r="I842" s="4"/>
      <c r="J842" s="4"/>
      <c r="K842" s="4"/>
      <c r="L842" s="4"/>
      <c r="M842" s="4"/>
      <c r="N842" s="4"/>
      <c r="O842" s="4"/>
      <c r="P842" s="4"/>
    </row>
    <row r="843" spans="2:16" ht="15">
      <c r="B843" s="2"/>
      <c r="C843" s="5"/>
      <c r="D843" s="52"/>
      <c r="E843" s="52"/>
      <c r="F843" s="52"/>
      <c r="G843" s="4"/>
      <c r="H843" s="4"/>
      <c r="I843" s="4"/>
      <c r="J843" s="4"/>
      <c r="K843" s="4"/>
      <c r="L843" s="4"/>
      <c r="M843" s="4"/>
      <c r="N843" s="4"/>
      <c r="O843" s="4"/>
      <c r="P843" s="4"/>
    </row>
    <row r="844" spans="2:16" ht="15">
      <c r="B844" s="2"/>
      <c r="C844" s="5"/>
      <c r="D844" s="52"/>
      <c r="E844" s="52"/>
      <c r="F844" s="52"/>
      <c r="G844" s="4"/>
      <c r="H844" s="4"/>
      <c r="I844" s="4"/>
      <c r="J844" s="4"/>
      <c r="K844" s="4"/>
      <c r="L844" s="4"/>
      <c r="M844" s="4"/>
      <c r="N844" s="4"/>
      <c r="O844" s="4"/>
      <c r="P844" s="4"/>
    </row>
    <row r="845" spans="2:16" ht="15">
      <c r="B845" s="2"/>
      <c r="C845" s="5"/>
      <c r="D845" s="52"/>
      <c r="E845" s="52"/>
      <c r="F845" s="52"/>
      <c r="G845" s="4"/>
      <c r="H845" s="4"/>
      <c r="I845" s="4"/>
      <c r="J845" s="4"/>
      <c r="K845" s="4"/>
      <c r="L845" s="4"/>
      <c r="M845" s="4"/>
      <c r="N845" s="4"/>
      <c r="O845" s="4"/>
      <c r="P845" s="4"/>
    </row>
    <row r="846" spans="2:16" ht="15">
      <c r="B846" s="2"/>
      <c r="C846" s="5"/>
      <c r="D846" s="52"/>
      <c r="E846" s="52"/>
      <c r="F846" s="52"/>
      <c r="G846" s="4"/>
      <c r="H846" s="4"/>
      <c r="I846" s="4"/>
      <c r="J846" s="4"/>
      <c r="K846" s="4"/>
      <c r="L846" s="4"/>
      <c r="M846" s="4"/>
      <c r="N846" s="4"/>
      <c r="O846" s="4"/>
      <c r="P846" s="4"/>
    </row>
    <row r="847" spans="2:16" ht="15">
      <c r="B847" s="2"/>
      <c r="C847" s="5"/>
      <c r="D847" s="52"/>
      <c r="E847" s="52"/>
      <c r="F847" s="52"/>
      <c r="G847" s="4"/>
      <c r="H847" s="4"/>
      <c r="I847" s="4"/>
      <c r="J847" s="4"/>
      <c r="K847" s="4"/>
      <c r="L847" s="4"/>
      <c r="M847" s="4"/>
      <c r="N847" s="4"/>
      <c r="O847" s="4"/>
      <c r="P847" s="4"/>
    </row>
    <row r="848" spans="2:16" ht="15">
      <c r="B848" s="2"/>
      <c r="C848" s="5"/>
      <c r="D848" s="52"/>
      <c r="E848" s="52"/>
      <c r="F848" s="52"/>
      <c r="G848" s="4"/>
      <c r="H848" s="4"/>
      <c r="I848" s="4"/>
      <c r="J848" s="4"/>
      <c r="K848" s="4"/>
      <c r="L848" s="4"/>
      <c r="M848" s="4"/>
      <c r="N848" s="4"/>
      <c r="O848" s="4"/>
      <c r="P848" s="4"/>
    </row>
    <row r="849" spans="2:16" ht="15">
      <c r="B849" s="2"/>
      <c r="C849" s="5"/>
      <c r="D849" s="52"/>
      <c r="E849" s="52"/>
      <c r="F849" s="52"/>
      <c r="G849" s="4"/>
      <c r="H849" s="4"/>
      <c r="I849" s="4"/>
      <c r="J849" s="4"/>
      <c r="K849" s="4"/>
      <c r="L849" s="4"/>
      <c r="M849" s="4"/>
      <c r="N849" s="4"/>
      <c r="O849" s="4"/>
      <c r="P849" s="4"/>
    </row>
    <row r="850" spans="2:16" ht="15">
      <c r="B850" s="2"/>
      <c r="C850" s="5"/>
      <c r="D850" s="52"/>
      <c r="E850" s="52"/>
      <c r="F850" s="52"/>
      <c r="G850" s="4"/>
      <c r="H850" s="4"/>
      <c r="I850" s="4"/>
      <c r="J850" s="4"/>
      <c r="K850" s="4"/>
      <c r="L850" s="4"/>
      <c r="M850" s="4"/>
      <c r="N850" s="4"/>
      <c r="O850" s="4"/>
      <c r="P850" s="4"/>
    </row>
    <row r="851" spans="2:16" ht="15">
      <c r="B851" s="2"/>
      <c r="C851" s="5"/>
      <c r="D851" s="52"/>
      <c r="E851" s="52"/>
      <c r="F851" s="52"/>
      <c r="G851" s="4"/>
      <c r="H851" s="4"/>
      <c r="I851" s="4"/>
      <c r="J851" s="4"/>
      <c r="K851" s="4"/>
      <c r="L851" s="4"/>
      <c r="M851" s="4"/>
      <c r="N851" s="4"/>
      <c r="O851" s="4"/>
      <c r="P851" s="4"/>
    </row>
    <row r="852" spans="2:16" ht="15">
      <c r="B852" s="2"/>
      <c r="C852" s="5"/>
      <c r="D852" s="52"/>
      <c r="E852" s="52"/>
      <c r="F852" s="52"/>
      <c r="G852" s="4"/>
      <c r="H852" s="4"/>
      <c r="I852" s="4"/>
      <c r="J852" s="4"/>
      <c r="K852" s="4"/>
      <c r="L852" s="4"/>
      <c r="M852" s="4"/>
      <c r="N852" s="4"/>
      <c r="O852" s="4"/>
      <c r="P852" s="4"/>
    </row>
    <row r="853" spans="2:16" ht="15">
      <c r="B853" s="2"/>
      <c r="C853" s="5"/>
      <c r="D853" s="52"/>
      <c r="E853" s="52"/>
      <c r="F853" s="52"/>
      <c r="G853" s="4"/>
      <c r="H853" s="4"/>
      <c r="I853" s="4"/>
      <c r="J853" s="4"/>
      <c r="K853" s="4"/>
      <c r="L853" s="4"/>
      <c r="M853" s="4"/>
      <c r="N853" s="4"/>
      <c r="O853" s="4"/>
      <c r="P853" s="4"/>
    </row>
    <row r="854" spans="2:16" ht="15">
      <c r="B854" s="2"/>
      <c r="C854" s="5"/>
      <c r="D854" s="52"/>
      <c r="E854" s="52"/>
      <c r="F854" s="52"/>
      <c r="G854" s="4"/>
      <c r="H854" s="4"/>
      <c r="I854" s="4"/>
      <c r="J854" s="4"/>
      <c r="K854" s="4"/>
      <c r="L854" s="4"/>
      <c r="M854" s="4"/>
      <c r="N854" s="4"/>
      <c r="O854" s="4"/>
      <c r="P854" s="4"/>
    </row>
    <row r="855" spans="2:16" ht="15">
      <c r="B855" s="2"/>
      <c r="C855" s="5"/>
      <c r="D855" s="52"/>
      <c r="E855" s="52"/>
      <c r="F855" s="52"/>
      <c r="G855" s="4"/>
      <c r="H855" s="4"/>
      <c r="I855" s="4"/>
      <c r="J855" s="4"/>
      <c r="K855" s="4"/>
      <c r="L855" s="4"/>
      <c r="M855" s="4"/>
      <c r="N855" s="4"/>
      <c r="O855" s="4"/>
      <c r="P855" s="4"/>
    </row>
    <row r="856" spans="2:16" ht="15">
      <c r="B856" s="2"/>
      <c r="C856" s="5"/>
      <c r="D856" s="52"/>
      <c r="E856" s="52"/>
      <c r="F856" s="52"/>
      <c r="G856" s="4"/>
      <c r="H856" s="4"/>
      <c r="I856" s="4"/>
      <c r="J856" s="4"/>
      <c r="K856" s="4"/>
      <c r="L856" s="4"/>
      <c r="M856" s="4"/>
      <c r="N856" s="4"/>
      <c r="O856" s="4"/>
      <c r="P856" s="4"/>
    </row>
    <row r="857" spans="2:16" ht="15">
      <c r="B857" s="2"/>
      <c r="C857" s="5"/>
      <c r="D857" s="52"/>
      <c r="E857" s="52"/>
      <c r="F857" s="52"/>
      <c r="G857" s="4"/>
      <c r="H857" s="4"/>
      <c r="I857" s="4"/>
      <c r="J857" s="4"/>
      <c r="K857" s="4"/>
      <c r="L857" s="4"/>
      <c r="M857" s="4"/>
      <c r="N857" s="4"/>
      <c r="O857" s="4"/>
      <c r="P857" s="4"/>
    </row>
    <row r="858" spans="2:16" ht="15">
      <c r="B858" s="2"/>
      <c r="C858" s="5"/>
      <c r="D858" s="52"/>
      <c r="E858" s="52"/>
      <c r="F858" s="52"/>
      <c r="G858" s="4"/>
      <c r="H858" s="4"/>
      <c r="I858" s="4"/>
      <c r="J858" s="4"/>
      <c r="K858" s="4"/>
      <c r="L858" s="4"/>
      <c r="M858" s="4"/>
      <c r="N858" s="4"/>
      <c r="O858" s="4"/>
      <c r="P858" s="4"/>
    </row>
    <row r="859" spans="2:16" ht="15">
      <c r="B859" s="2"/>
      <c r="C859" s="5"/>
      <c r="D859" s="52"/>
      <c r="E859" s="52"/>
      <c r="F859" s="52"/>
      <c r="G859" s="4"/>
      <c r="H859" s="4"/>
      <c r="I859" s="4"/>
      <c r="J859" s="4"/>
      <c r="K859" s="4"/>
      <c r="L859" s="4"/>
      <c r="M859" s="4"/>
      <c r="N859" s="4"/>
      <c r="O859" s="4"/>
      <c r="P859" s="4"/>
    </row>
    <row r="860" spans="2:16" ht="15">
      <c r="B860" s="2"/>
      <c r="C860" s="5"/>
      <c r="D860" s="52"/>
      <c r="E860" s="52"/>
      <c r="F860" s="52"/>
      <c r="G860" s="4"/>
      <c r="H860" s="4"/>
      <c r="I860" s="4"/>
      <c r="J860" s="4"/>
      <c r="K860" s="4"/>
      <c r="L860" s="4"/>
      <c r="M860" s="4"/>
      <c r="N860" s="4"/>
      <c r="O860" s="4"/>
      <c r="P860" s="4"/>
    </row>
    <row r="861" spans="2:16" ht="15">
      <c r="B861" s="2"/>
      <c r="C861" s="5"/>
      <c r="D861" s="52"/>
      <c r="E861" s="52"/>
      <c r="F861" s="52"/>
      <c r="G861" s="4"/>
      <c r="H861" s="4"/>
      <c r="I861" s="4"/>
      <c r="J861" s="4"/>
      <c r="K861" s="4"/>
      <c r="L861" s="4"/>
      <c r="M861" s="4"/>
      <c r="N861" s="4"/>
      <c r="O861" s="4"/>
      <c r="P861" s="4"/>
    </row>
    <row r="862" spans="2:16" ht="15">
      <c r="B862" s="2"/>
      <c r="C862" s="5"/>
      <c r="D862" s="52"/>
      <c r="E862" s="52"/>
      <c r="F862" s="52"/>
      <c r="G862" s="4"/>
      <c r="H862" s="4"/>
      <c r="I862" s="4"/>
      <c r="J862" s="4"/>
      <c r="K862" s="4"/>
      <c r="L862" s="4"/>
      <c r="M862" s="4"/>
      <c r="N862" s="4"/>
      <c r="O862" s="4"/>
      <c r="P862" s="4"/>
    </row>
    <row r="863" spans="2:16" ht="15">
      <c r="B863" s="2"/>
      <c r="C863" s="5"/>
      <c r="D863" s="52"/>
      <c r="E863" s="52"/>
      <c r="F863" s="52"/>
      <c r="G863" s="4"/>
      <c r="H863" s="4"/>
      <c r="I863" s="4"/>
      <c r="J863" s="4"/>
      <c r="K863" s="4"/>
      <c r="L863" s="4"/>
      <c r="M863" s="4"/>
      <c r="N863" s="4"/>
      <c r="O863" s="4"/>
      <c r="P863" s="4"/>
    </row>
    <row r="864" spans="2:16" ht="15">
      <c r="B864" s="2"/>
      <c r="C864" s="5"/>
      <c r="D864" s="52"/>
      <c r="E864" s="52"/>
      <c r="F864" s="52"/>
      <c r="G864" s="4"/>
      <c r="H864" s="4"/>
      <c r="I864" s="4"/>
      <c r="J864" s="4"/>
      <c r="K864" s="4"/>
      <c r="L864" s="4"/>
      <c r="M864" s="4"/>
      <c r="N864" s="4"/>
      <c r="O864" s="4"/>
      <c r="P864" s="4"/>
    </row>
    <row r="865" spans="2:16" ht="15">
      <c r="B865" s="2"/>
      <c r="C865" s="5"/>
      <c r="D865" s="52"/>
      <c r="E865" s="52"/>
      <c r="F865" s="52"/>
      <c r="G865" s="4"/>
      <c r="H865" s="4"/>
      <c r="I865" s="4"/>
      <c r="J865" s="4"/>
      <c r="K865" s="4"/>
      <c r="L865" s="4"/>
      <c r="M865" s="4"/>
      <c r="N865" s="4"/>
      <c r="O865" s="4"/>
      <c r="P865" s="4"/>
    </row>
    <row r="866" spans="2:16" ht="15">
      <c r="B866" s="2"/>
      <c r="C866" s="5"/>
      <c r="D866" s="52"/>
      <c r="E866" s="52"/>
      <c r="F866" s="52"/>
      <c r="G866" s="4"/>
      <c r="H866" s="4"/>
      <c r="I866" s="4"/>
      <c r="J866" s="4"/>
      <c r="K866" s="4"/>
      <c r="L866" s="4"/>
      <c r="M866" s="4"/>
      <c r="N866" s="4"/>
      <c r="O866" s="4"/>
      <c r="P866" s="4"/>
    </row>
    <row r="867" spans="2:16" ht="15">
      <c r="B867" s="2"/>
      <c r="C867" s="5"/>
      <c r="D867" s="52"/>
      <c r="E867" s="52"/>
      <c r="F867" s="52"/>
      <c r="G867" s="4"/>
      <c r="H867" s="4"/>
      <c r="I867" s="4"/>
      <c r="J867" s="4"/>
      <c r="K867" s="4"/>
      <c r="L867" s="4"/>
      <c r="M867" s="4"/>
      <c r="N867" s="4"/>
      <c r="O867" s="4"/>
      <c r="P867" s="4"/>
    </row>
    <row r="868" spans="2:16" ht="15">
      <c r="B868" s="2"/>
      <c r="C868" s="5"/>
      <c r="D868" s="52"/>
      <c r="E868" s="52"/>
      <c r="F868" s="52"/>
      <c r="G868" s="4"/>
      <c r="H868" s="4"/>
      <c r="I868" s="4"/>
      <c r="J868" s="4"/>
      <c r="K868" s="4"/>
      <c r="L868" s="4"/>
      <c r="M868" s="4"/>
      <c r="N868" s="4"/>
      <c r="O868" s="4"/>
      <c r="P868" s="4"/>
    </row>
    <row r="869" spans="2:16" ht="15">
      <c r="B869" s="2"/>
      <c r="C869" s="5"/>
      <c r="D869" s="52"/>
      <c r="E869" s="52"/>
      <c r="F869" s="52"/>
      <c r="G869" s="4"/>
      <c r="H869" s="4"/>
      <c r="I869" s="4"/>
      <c r="J869" s="4"/>
      <c r="K869" s="4"/>
      <c r="L869" s="4"/>
      <c r="M869" s="4"/>
      <c r="N869" s="4"/>
      <c r="O869" s="4"/>
      <c r="P869" s="4"/>
    </row>
    <row r="870" spans="2:16" ht="15">
      <c r="B870" s="2"/>
      <c r="C870" s="5"/>
      <c r="D870" s="52"/>
      <c r="E870" s="52"/>
      <c r="F870" s="52"/>
      <c r="G870" s="4"/>
      <c r="H870" s="4"/>
      <c r="I870" s="4"/>
      <c r="J870" s="4"/>
      <c r="K870" s="4"/>
      <c r="L870" s="4"/>
      <c r="M870" s="4"/>
      <c r="N870" s="4"/>
      <c r="O870" s="4"/>
      <c r="P870" s="4"/>
    </row>
    <row r="871" spans="2:16" ht="15">
      <c r="B871" s="2"/>
      <c r="C871" s="5"/>
      <c r="D871" s="52"/>
      <c r="E871" s="52"/>
      <c r="F871" s="52"/>
      <c r="G871" s="4"/>
      <c r="H871" s="4"/>
      <c r="I871" s="4"/>
      <c r="J871" s="4"/>
      <c r="K871" s="4"/>
      <c r="L871" s="4"/>
      <c r="M871" s="4"/>
      <c r="N871" s="4"/>
      <c r="O871" s="4"/>
      <c r="P871" s="4"/>
    </row>
    <row r="872" spans="2:16" ht="15">
      <c r="B872" s="2"/>
      <c r="C872" s="5"/>
      <c r="D872" s="52"/>
      <c r="E872" s="52"/>
      <c r="F872" s="52"/>
      <c r="G872" s="4"/>
      <c r="H872" s="4"/>
      <c r="I872" s="4"/>
      <c r="J872" s="4"/>
      <c r="K872" s="4"/>
      <c r="L872" s="4"/>
      <c r="M872" s="4"/>
      <c r="N872" s="4"/>
      <c r="O872" s="4"/>
      <c r="P872" s="4"/>
    </row>
    <row r="873" spans="2:16" ht="15">
      <c r="B873" s="2"/>
      <c r="C873" s="5"/>
      <c r="D873" s="52"/>
      <c r="E873" s="52"/>
      <c r="F873" s="52"/>
      <c r="G873" s="4"/>
      <c r="H873" s="4"/>
      <c r="I873" s="4"/>
      <c r="J873" s="4"/>
      <c r="K873" s="4"/>
      <c r="L873" s="4"/>
      <c r="M873" s="4"/>
      <c r="N873" s="4"/>
      <c r="O873" s="4"/>
      <c r="P873" s="4"/>
    </row>
    <row r="874" spans="2:16" ht="15">
      <c r="B874" s="2"/>
      <c r="C874" s="5"/>
      <c r="D874" s="52"/>
      <c r="E874" s="52"/>
      <c r="F874" s="52"/>
      <c r="G874" s="4"/>
      <c r="H874" s="4"/>
      <c r="I874" s="4"/>
      <c r="J874" s="4"/>
      <c r="K874" s="4"/>
      <c r="L874" s="4"/>
      <c r="M874" s="4"/>
      <c r="N874" s="4"/>
      <c r="O874" s="4"/>
      <c r="P874" s="4"/>
    </row>
    <row r="875" spans="2:16" ht="15">
      <c r="B875" s="2"/>
      <c r="C875" s="5"/>
      <c r="D875" s="52"/>
      <c r="E875" s="52"/>
      <c r="F875" s="52"/>
      <c r="G875" s="4"/>
      <c r="H875" s="4"/>
      <c r="I875" s="4"/>
      <c r="J875" s="4"/>
      <c r="K875" s="4"/>
      <c r="L875" s="4"/>
      <c r="M875" s="4"/>
      <c r="N875" s="4"/>
      <c r="O875" s="4"/>
      <c r="P875" s="4"/>
    </row>
    <row r="876" spans="2:16" ht="15">
      <c r="B876" s="2"/>
      <c r="C876" s="5"/>
      <c r="D876" s="52"/>
      <c r="E876" s="52"/>
      <c r="F876" s="52"/>
      <c r="G876" s="4"/>
      <c r="H876" s="4"/>
      <c r="I876" s="4"/>
      <c r="J876" s="4"/>
      <c r="K876" s="4"/>
      <c r="L876" s="4"/>
      <c r="M876" s="4"/>
      <c r="N876" s="4"/>
      <c r="O876" s="4"/>
      <c r="P876" s="4"/>
    </row>
    <row r="877" spans="2:16" ht="15">
      <c r="B877" s="2"/>
      <c r="C877" s="5"/>
      <c r="D877" s="52"/>
      <c r="E877" s="52"/>
      <c r="F877" s="52"/>
      <c r="G877" s="4"/>
      <c r="H877" s="4"/>
      <c r="I877" s="4"/>
      <c r="J877" s="4"/>
      <c r="K877" s="4"/>
      <c r="L877" s="4"/>
      <c r="M877" s="4"/>
      <c r="N877" s="4"/>
      <c r="O877" s="4"/>
      <c r="P877" s="4"/>
    </row>
    <row r="878" spans="2:16" ht="15">
      <c r="B878" s="2"/>
      <c r="C878" s="5"/>
      <c r="D878" s="52"/>
      <c r="E878" s="52"/>
      <c r="F878" s="52"/>
      <c r="G878" s="4"/>
      <c r="H878" s="4"/>
      <c r="I878" s="4"/>
      <c r="J878" s="4"/>
      <c r="K878" s="4"/>
      <c r="L878" s="4"/>
      <c r="M878" s="4"/>
      <c r="N878" s="4"/>
      <c r="O878" s="4"/>
      <c r="P878" s="4"/>
    </row>
    <row r="879" spans="2:16" ht="15">
      <c r="B879" s="2"/>
      <c r="C879" s="5"/>
      <c r="D879" s="52"/>
      <c r="E879" s="52"/>
      <c r="F879" s="52"/>
      <c r="G879" s="4"/>
      <c r="H879" s="4"/>
      <c r="I879" s="4"/>
      <c r="J879" s="4"/>
      <c r="K879" s="4"/>
      <c r="L879" s="4"/>
      <c r="M879" s="4"/>
      <c r="N879" s="4"/>
      <c r="O879" s="4"/>
      <c r="P879" s="4"/>
    </row>
    <row r="880" spans="2:16" ht="15">
      <c r="B880" s="2"/>
      <c r="C880" s="5"/>
      <c r="D880" s="52"/>
      <c r="E880" s="52"/>
      <c r="F880" s="52"/>
      <c r="G880" s="4"/>
      <c r="H880" s="4"/>
      <c r="I880" s="4"/>
      <c r="J880" s="4"/>
      <c r="K880" s="4"/>
      <c r="L880" s="4"/>
      <c r="M880" s="4"/>
      <c r="N880" s="4"/>
      <c r="O880" s="4"/>
      <c r="P880" s="4"/>
    </row>
    <row r="881" spans="2:16" ht="15">
      <c r="B881" s="2"/>
      <c r="C881" s="5"/>
      <c r="D881" s="52"/>
      <c r="E881" s="52"/>
      <c r="F881" s="52"/>
      <c r="G881" s="4"/>
      <c r="H881" s="4"/>
      <c r="I881" s="4"/>
      <c r="J881" s="4"/>
      <c r="K881" s="4"/>
      <c r="L881" s="4"/>
      <c r="M881" s="4"/>
      <c r="N881" s="4"/>
      <c r="O881" s="4"/>
      <c r="P881" s="4"/>
    </row>
    <row r="882" spans="2:16" ht="15">
      <c r="B882" s="2"/>
      <c r="C882" s="5"/>
      <c r="D882" s="52"/>
      <c r="E882" s="52"/>
      <c r="F882" s="52"/>
      <c r="G882" s="4"/>
      <c r="H882" s="4"/>
      <c r="I882" s="4"/>
      <c r="J882" s="4"/>
      <c r="K882" s="4"/>
      <c r="L882" s="4"/>
      <c r="M882" s="4"/>
      <c r="N882" s="4"/>
      <c r="O882" s="4"/>
      <c r="P882" s="4"/>
    </row>
    <row r="883" spans="2:16" ht="15">
      <c r="B883" s="2"/>
      <c r="C883" s="5"/>
      <c r="D883" s="52"/>
      <c r="E883" s="52"/>
      <c r="F883" s="52"/>
      <c r="G883" s="4"/>
      <c r="H883" s="4"/>
      <c r="I883" s="4"/>
      <c r="J883" s="4"/>
      <c r="K883" s="4"/>
      <c r="L883" s="4"/>
      <c r="M883" s="4"/>
      <c r="N883" s="4"/>
      <c r="O883" s="4"/>
      <c r="P883" s="4"/>
    </row>
    <row r="884" spans="2:16" ht="15">
      <c r="B884" s="2"/>
      <c r="C884" s="5"/>
      <c r="D884" s="52"/>
      <c r="E884" s="52"/>
      <c r="F884" s="52"/>
      <c r="G884" s="4"/>
      <c r="H884" s="4"/>
      <c r="I884" s="4"/>
      <c r="J884" s="4"/>
      <c r="K884" s="4"/>
      <c r="L884" s="4"/>
      <c r="M884" s="4"/>
      <c r="N884" s="4"/>
      <c r="O884" s="4"/>
      <c r="P884" s="4"/>
    </row>
    <row r="885" spans="2:16" ht="15">
      <c r="B885" s="2"/>
      <c r="C885" s="5"/>
      <c r="D885" s="52"/>
      <c r="E885" s="52"/>
      <c r="F885" s="52"/>
      <c r="G885" s="4"/>
      <c r="H885" s="4"/>
      <c r="I885" s="4"/>
      <c r="J885" s="4"/>
      <c r="K885" s="4"/>
      <c r="L885" s="4"/>
      <c r="M885" s="4"/>
      <c r="N885" s="4"/>
      <c r="O885" s="4"/>
      <c r="P885" s="4"/>
    </row>
    <row r="886" spans="2:16" ht="15">
      <c r="B886" s="2"/>
      <c r="C886" s="5"/>
      <c r="D886" s="52"/>
      <c r="E886" s="52"/>
      <c r="F886" s="52"/>
      <c r="G886" s="4"/>
      <c r="H886" s="4"/>
      <c r="I886" s="4"/>
      <c r="J886" s="4"/>
      <c r="K886" s="4"/>
      <c r="L886" s="4"/>
      <c r="M886" s="4"/>
      <c r="N886" s="4"/>
      <c r="O886" s="4"/>
      <c r="P886" s="4"/>
    </row>
    <row r="887" spans="2:16" ht="15">
      <c r="B887" s="2"/>
      <c r="C887" s="5"/>
      <c r="D887" s="52"/>
      <c r="E887" s="52"/>
      <c r="F887" s="52"/>
      <c r="G887" s="4"/>
      <c r="H887" s="4"/>
      <c r="I887" s="4"/>
      <c r="J887" s="4"/>
      <c r="K887" s="4"/>
      <c r="L887" s="4"/>
      <c r="M887" s="4"/>
      <c r="N887" s="4"/>
      <c r="O887" s="4"/>
      <c r="P887" s="4"/>
    </row>
    <row r="888" spans="2:16" ht="15">
      <c r="B888" s="2"/>
      <c r="C888" s="5"/>
      <c r="D888" s="52"/>
      <c r="E888" s="52"/>
      <c r="F888" s="52"/>
      <c r="G888" s="4"/>
      <c r="H888" s="4"/>
      <c r="I888" s="4"/>
      <c r="J888" s="4"/>
      <c r="K888" s="4"/>
      <c r="L888" s="4"/>
      <c r="M888" s="4"/>
      <c r="N888" s="4"/>
      <c r="O888" s="4"/>
      <c r="P888" s="4"/>
    </row>
    <row r="889" spans="2:16" ht="15">
      <c r="B889" s="2"/>
      <c r="C889" s="5"/>
      <c r="D889" s="52"/>
      <c r="E889" s="52"/>
      <c r="F889" s="52"/>
      <c r="G889" s="4"/>
      <c r="H889" s="4"/>
      <c r="I889" s="4"/>
      <c r="J889" s="4"/>
      <c r="K889" s="4"/>
      <c r="L889" s="4"/>
      <c r="M889" s="4"/>
      <c r="N889" s="4"/>
      <c r="O889" s="4"/>
      <c r="P889" s="4"/>
    </row>
    <row r="890" spans="2:16" ht="15">
      <c r="B890" s="2"/>
      <c r="C890" s="5"/>
      <c r="D890" s="52"/>
      <c r="E890" s="52"/>
      <c r="F890" s="52"/>
      <c r="G890" s="4"/>
      <c r="H890" s="4"/>
      <c r="I890" s="4"/>
      <c r="J890" s="4"/>
      <c r="K890" s="4"/>
      <c r="L890" s="4"/>
      <c r="M890" s="4"/>
      <c r="N890" s="4"/>
      <c r="O890" s="4"/>
      <c r="P890" s="4"/>
    </row>
    <row r="891" spans="2:16" ht="15">
      <c r="B891" s="2"/>
      <c r="C891" s="5"/>
      <c r="D891" s="52"/>
      <c r="E891" s="52"/>
      <c r="F891" s="52"/>
      <c r="G891" s="4"/>
      <c r="H891" s="4"/>
      <c r="I891" s="4"/>
      <c r="J891" s="4"/>
      <c r="K891" s="4"/>
      <c r="L891" s="4"/>
      <c r="M891" s="4"/>
      <c r="N891" s="4"/>
      <c r="O891" s="4"/>
      <c r="P891" s="4"/>
    </row>
    <row r="892" spans="2:16" ht="15">
      <c r="B892" s="2"/>
      <c r="C892" s="5"/>
      <c r="D892" s="52"/>
      <c r="E892" s="52"/>
      <c r="F892" s="52"/>
      <c r="G892" s="4"/>
      <c r="H892" s="4"/>
      <c r="I892" s="4"/>
      <c r="J892" s="4"/>
      <c r="K892" s="4"/>
      <c r="L892" s="4"/>
      <c r="M892" s="4"/>
      <c r="N892" s="4"/>
      <c r="O892" s="4"/>
      <c r="P892" s="4"/>
    </row>
    <row r="893" spans="2:16" ht="15">
      <c r="B893" s="2"/>
      <c r="C893" s="5"/>
      <c r="D893" s="52"/>
      <c r="E893" s="52"/>
      <c r="F893" s="52"/>
      <c r="G893" s="4"/>
      <c r="H893" s="4"/>
      <c r="I893" s="4"/>
      <c r="J893" s="4"/>
      <c r="K893" s="4"/>
      <c r="L893" s="4"/>
      <c r="M893" s="4"/>
      <c r="N893" s="4"/>
      <c r="O893" s="4"/>
      <c r="P893" s="4"/>
    </row>
    <row r="894" spans="2:16" ht="15">
      <c r="B894" s="2"/>
      <c r="C894" s="5"/>
      <c r="D894" s="52"/>
      <c r="E894" s="52"/>
      <c r="F894" s="52"/>
      <c r="G894" s="4"/>
      <c r="H894" s="4"/>
      <c r="I894" s="4"/>
      <c r="J894" s="4"/>
      <c r="K894" s="4"/>
      <c r="L894" s="4"/>
      <c r="M894" s="4"/>
      <c r="N894" s="4"/>
      <c r="O894" s="4"/>
      <c r="P894" s="4"/>
    </row>
    <row r="895" spans="2:16" ht="15">
      <c r="B895" s="2"/>
      <c r="C895" s="5"/>
      <c r="D895" s="52"/>
      <c r="E895" s="52"/>
      <c r="F895" s="52"/>
      <c r="G895" s="4"/>
      <c r="H895" s="4"/>
      <c r="I895" s="4"/>
      <c r="J895" s="4"/>
      <c r="K895" s="4"/>
      <c r="L895" s="4"/>
      <c r="M895" s="4"/>
      <c r="N895" s="4"/>
      <c r="O895" s="4"/>
      <c r="P895" s="4"/>
    </row>
    <row r="896" spans="2:16" ht="15">
      <c r="B896" s="2"/>
      <c r="C896" s="5"/>
      <c r="D896" s="52"/>
      <c r="E896" s="52"/>
      <c r="F896" s="52"/>
      <c r="G896" s="4"/>
      <c r="H896" s="4"/>
      <c r="I896" s="4"/>
      <c r="J896" s="4"/>
      <c r="K896" s="4"/>
      <c r="L896" s="4"/>
      <c r="M896" s="4"/>
      <c r="N896" s="4"/>
      <c r="O896" s="4"/>
      <c r="P896" s="4"/>
    </row>
    <row r="897" spans="2:16" ht="15">
      <c r="B897" s="2"/>
      <c r="C897" s="5"/>
      <c r="D897" s="52"/>
      <c r="E897" s="52"/>
      <c r="F897" s="52"/>
      <c r="G897" s="4"/>
      <c r="H897" s="4"/>
      <c r="I897" s="4"/>
      <c r="J897" s="4"/>
      <c r="K897" s="4"/>
      <c r="L897" s="4"/>
      <c r="M897" s="4"/>
      <c r="N897" s="4"/>
      <c r="O897" s="4"/>
      <c r="P897" s="4"/>
    </row>
    <row r="898" spans="2:16" ht="15">
      <c r="B898" s="2"/>
      <c r="C898" s="5"/>
      <c r="D898" s="52"/>
      <c r="E898" s="52"/>
      <c r="F898" s="52"/>
      <c r="G898" s="4"/>
      <c r="H898" s="4"/>
      <c r="I898" s="4"/>
      <c r="J898" s="4"/>
      <c r="K898" s="4"/>
      <c r="L898" s="4"/>
      <c r="M898" s="4"/>
      <c r="N898" s="4"/>
      <c r="O898" s="4"/>
      <c r="P898" s="4"/>
    </row>
    <row r="899" spans="2:16" ht="15">
      <c r="B899" s="2"/>
      <c r="C899" s="5"/>
      <c r="D899" s="52"/>
      <c r="E899" s="52"/>
      <c r="F899" s="52"/>
      <c r="G899" s="4"/>
      <c r="H899" s="4"/>
      <c r="I899" s="4"/>
      <c r="J899" s="4"/>
      <c r="K899" s="4"/>
      <c r="L899" s="4"/>
      <c r="M899" s="4"/>
      <c r="N899" s="4"/>
      <c r="O899" s="4"/>
      <c r="P899" s="4"/>
    </row>
    <row r="900" spans="2:16" ht="15">
      <c r="B900" s="2"/>
      <c r="C900" s="5"/>
      <c r="D900" s="52"/>
      <c r="E900" s="52"/>
      <c r="F900" s="52"/>
      <c r="G900" s="4"/>
      <c r="H900" s="4"/>
      <c r="I900" s="4"/>
      <c r="J900" s="4"/>
      <c r="K900" s="4"/>
      <c r="L900" s="4"/>
      <c r="M900" s="4"/>
      <c r="N900" s="4"/>
      <c r="O900" s="4"/>
      <c r="P900" s="4"/>
    </row>
    <row r="901" spans="2:16" ht="15">
      <c r="B901" s="2"/>
      <c r="C901" s="5"/>
      <c r="D901" s="52"/>
      <c r="E901" s="52"/>
      <c r="F901" s="52"/>
      <c r="G901" s="4"/>
      <c r="H901" s="4"/>
      <c r="I901" s="4"/>
      <c r="J901" s="4"/>
      <c r="K901" s="4"/>
      <c r="L901" s="4"/>
      <c r="M901" s="4"/>
      <c r="N901" s="4"/>
      <c r="O901" s="4"/>
      <c r="P901" s="4"/>
    </row>
    <row r="902" spans="2:16" ht="15">
      <c r="B902" s="2"/>
      <c r="C902" s="5"/>
      <c r="D902" s="52"/>
      <c r="E902" s="52"/>
      <c r="F902" s="52"/>
      <c r="G902" s="4"/>
      <c r="H902" s="4"/>
      <c r="I902" s="4"/>
      <c r="J902" s="4"/>
      <c r="K902" s="4"/>
      <c r="L902" s="4"/>
      <c r="M902" s="4"/>
      <c r="N902" s="4"/>
      <c r="O902" s="4"/>
      <c r="P902" s="4"/>
    </row>
    <row r="903" spans="2:16" ht="15">
      <c r="B903" s="2"/>
      <c r="C903" s="5"/>
      <c r="D903" s="52"/>
      <c r="E903" s="52"/>
      <c r="F903" s="52"/>
      <c r="G903" s="4"/>
      <c r="H903" s="4"/>
      <c r="I903" s="4"/>
      <c r="J903" s="4"/>
      <c r="K903" s="4"/>
      <c r="L903" s="4"/>
      <c r="M903" s="4"/>
      <c r="N903" s="4"/>
      <c r="O903" s="4"/>
      <c r="P903" s="4"/>
    </row>
    <row r="904" spans="2:16" ht="15">
      <c r="B904" s="2"/>
      <c r="C904" s="5"/>
      <c r="D904" s="52"/>
      <c r="E904" s="52"/>
      <c r="F904" s="52"/>
      <c r="G904" s="4"/>
      <c r="H904" s="4"/>
      <c r="I904" s="4"/>
      <c r="J904" s="4"/>
      <c r="K904" s="4"/>
      <c r="L904" s="4"/>
      <c r="M904" s="4"/>
      <c r="N904" s="4"/>
      <c r="O904" s="4"/>
      <c r="P904" s="4"/>
    </row>
    <row r="905" spans="2:16" ht="15">
      <c r="B905" s="2"/>
      <c r="C905" s="5"/>
      <c r="D905" s="52"/>
      <c r="E905" s="52"/>
      <c r="F905" s="52"/>
      <c r="G905" s="4"/>
      <c r="H905" s="4"/>
      <c r="I905" s="4"/>
      <c r="J905" s="4"/>
      <c r="K905" s="4"/>
      <c r="L905" s="4"/>
      <c r="M905" s="4"/>
      <c r="N905" s="4"/>
      <c r="O905" s="4"/>
      <c r="P905" s="4"/>
    </row>
    <row r="906" spans="2:16" ht="15">
      <c r="B906" s="2"/>
      <c r="C906" s="5"/>
      <c r="D906" s="52"/>
      <c r="E906" s="52"/>
      <c r="F906" s="52"/>
      <c r="G906" s="4"/>
      <c r="H906" s="4"/>
      <c r="I906" s="4"/>
      <c r="J906" s="4"/>
      <c r="K906" s="4"/>
      <c r="L906" s="4"/>
      <c r="M906" s="4"/>
      <c r="N906" s="4"/>
      <c r="O906" s="4"/>
      <c r="P906" s="4"/>
    </row>
    <row r="907" spans="2:16" ht="15">
      <c r="B907" s="2"/>
      <c r="C907" s="5"/>
      <c r="D907" s="52"/>
      <c r="E907" s="52"/>
      <c r="F907" s="52"/>
      <c r="G907" s="4"/>
      <c r="H907" s="4"/>
      <c r="I907" s="4"/>
      <c r="J907" s="4"/>
      <c r="K907" s="4"/>
      <c r="L907" s="4"/>
      <c r="M907" s="4"/>
      <c r="N907" s="4"/>
      <c r="O907" s="4"/>
      <c r="P907" s="4"/>
    </row>
    <row r="908" spans="2:16" ht="15">
      <c r="B908" s="2"/>
      <c r="C908" s="5"/>
      <c r="D908" s="52"/>
      <c r="E908" s="52"/>
      <c r="F908" s="52"/>
      <c r="G908" s="4"/>
      <c r="H908" s="4"/>
      <c r="I908" s="4"/>
      <c r="J908" s="4"/>
      <c r="K908" s="4"/>
      <c r="L908" s="4"/>
      <c r="M908" s="4"/>
      <c r="N908" s="4"/>
      <c r="O908" s="4"/>
      <c r="P908" s="4"/>
    </row>
    <row r="909" spans="2:16" ht="15">
      <c r="B909" s="2"/>
      <c r="C909" s="5"/>
      <c r="D909" s="52"/>
      <c r="E909" s="52"/>
      <c r="F909" s="52"/>
      <c r="G909" s="4"/>
      <c r="H909" s="4"/>
      <c r="I909" s="4"/>
      <c r="J909" s="4"/>
      <c r="K909" s="4"/>
      <c r="L909" s="4"/>
      <c r="M909" s="4"/>
      <c r="N909" s="4"/>
      <c r="O909" s="4"/>
      <c r="P909" s="4"/>
    </row>
    <row r="910" spans="2:16" ht="15">
      <c r="B910" s="2"/>
      <c r="C910" s="5"/>
      <c r="D910" s="52"/>
      <c r="E910" s="52"/>
      <c r="F910" s="52"/>
      <c r="G910" s="4"/>
      <c r="H910" s="4"/>
      <c r="I910" s="4"/>
      <c r="J910" s="4"/>
      <c r="K910" s="4"/>
      <c r="L910" s="4"/>
      <c r="M910" s="4"/>
      <c r="N910" s="4"/>
      <c r="O910" s="4"/>
      <c r="P910" s="4"/>
    </row>
    <row r="911" spans="2:16" ht="15">
      <c r="B911" s="2"/>
      <c r="C911" s="5"/>
      <c r="D911" s="52"/>
      <c r="E911" s="52"/>
      <c r="F911" s="52"/>
      <c r="G911" s="4"/>
      <c r="H911" s="4"/>
      <c r="I911" s="4"/>
      <c r="J911" s="4"/>
      <c r="K911" s="4"/>
      <c r="L911" s="4"/>
      <c r="M911" s="4"/>
      <c r="N911" s="4"/>
      <c r="O911" s="4"/>
      <c r="P911" s="4"/>
    </row>
    <row r="912" spans="2:16" ht="15">
      <c r="B912" s="2"/>
      <c r="C912" s="5"/>
      <c r="D912" s="52"/>
      <c r="E912" s="52"/>
      <c r="F912" s="52"/>
      <c r="G912" s="4"/>
      <c r="H912" s="4"/>
      <c r="I912" s="4"/>
      <c r="J912" s="4"/>
      <c r="K912" s="4"/>
      <c r="L912" s="4"/>
      <c r="M912" s="4"/>
      <c r="N912" s="4"/>
      <c r="O912" s="4"/>
      <c r="P912" s="4"/>
    </row>
    <row r="913" spans="2:16" ht="15">
      <c r="B913" s="2"/>
      <c r="C913" s="5"/>
      <c r="D913" s="52"/>
      <c r="E913" s="52"/>
      <c r="F913" s="52"/>
      <c r="G913" s="4"/>
      <c r="H913" s="4"/>
      <c r="I913" s="4"/>
      <c r="J913" s="4"/>
      <c r="K913" s="4"/>
      <c r="L913" s="4"/>
      <c r="M913" s="4"/>
      <c r="N913" s="4"/>
      <c r="O913" s="4"/>
      <c r="P913" s="4"/>
    </row>
    <row r="914" spans="2:16" ht="15">
      <c r="B914" s="2"/>
      <c r="C914" s="5"/>
      <c r="D914" s="52"/>
      <c r="E914" s="52"/>
      <c r="F914" s="52"/>
      <c r="G914" s="4"/>
      <c r="H914" s="4"/>
      <c r="I914" s="4"/>
      <c r="J914" s="4"/>
      <c r="K914" s="4"/>
      <c r="L914" s="4"/>
      <c r="M914" s="4"/>
      <c r="N914" s="4"/>
      <c r="O914" s="4"/>
      <c r="P914" s="4"/>
    </row>
    <row r="915" spans="2:16" ht="15">
      <c r="B915" s="2"/>
      <c r="C915" s="5"/>
      <c r="D915" s="52"/>
      <c r="E915" s="52"/>
      <c r="F915" s="52"/>
      <c r="G915" s="4"/>
      <c r="H915" s="4"/>
      <c r="I915" s="4"/>
      <c r="J915" s="4"/>
      <c r="K915" s="4"/>
      <c r="L915" s="4"/>
      <c r="M915" s="4"/>
      <c r="N915" s="4"/>
      <c r="O915" s="4"/>
      <c r="P915" s="4"/>
    </row>
    <row r="916" spans="2:16" ht="15">
      <c r="B916" s="2"/>
      <c r="C916" s="5"/>
      <c r="D916" s="52"/>
      <c r="E916" s="52"/>
      <c r="F916" s="52"/>
      <c r="G916" s="4"/>
      <c r="H916" s="4"/>
      <c r="I916" s="4"/>
      <c r="J916" s="4"/>
      <c r="K916" s="4"/>
      <c r="L916" s="4"/>
      <c r="M916" s="4"/>
      <c r="N916" s="4"/>
      <c r="O916" s="4"/>
      <c r="P916" s="4"/>
    </row>
    <row r="917" spans="2:16" ht="15">
      <c r="B917" s="2"/>
      <c r="C917" s="5"/>
      <c r="D917" s="52"/>
      <c r="E917" s="52"/>
      <c r="F917" s="52"/>
      <c r="G917" s="4"/>
      <c r="H917" s="4"/>
      <c r="I917" s="4"/>
      <c r="J917" s="4"/>
      <c r="K917" s="4"/>
      <c r="L917" s="4"/>
      <c r="M917" s="4"/>
      <c r="N917" s="4"/>
      <c r="O917" s="4"/>
      <c r="P917" s="4"/>
    </row>
    <row r="918" spans="2:16" ht="15">
      <c r="B918" s="2"/>
      <c r="C918" s="5"/>
      <c r="D918" s="52"/>
      <c r="E918" s="52"/>
      <c r="F918" s="52"/>
      <c r="G918" s="4"/>
      <c r="H918" s="4"/>
      <c r="I918" s="4"/>
      <c r="J918" s="4"/>
      <c r="K918" s="4"/>
      <c r="L918" s="4"/>
      <c r="M918" s="4"/>
      <c r="N918" s="4"/>
      <c r="O918" s="4"/>
      <c r="P918" s="4"/>
    </row>
    <row r="919" spans="2:16" ht="15">
      <c r="B919" s="2"/>
      <c r="C919" s="5"/>
      <c r="D919" s="52"/>
      <c r="E919" s="52"/>
      <c r="F919" s="52"/>
      <c r="G919" s="4"/>
      <c r="H919" s="4"/>
      <c r="I919" s="4"/>
      <c r="J919" s="4"/>
      <c r="K919" s="4"/>
      <c r="L919" s="4"/>
      <c r="M919" s="4"/>
      <c r="N919" s="4"/>
      <c r="O919" s="4"/>
      <c r="P919" s="4"/>
    </row>
    <row r="920" spans="2:16" ht="15">
      <c r="B920" s="2"/>
      <c r="C920" s="5"/>
      <c r="D920" s="52"/>
      <c r="E920" s="52"/>
      <c r="F920" s="52"/>
      <c r="G920" s="4"/>
      <c r="H920" s="4"/>
      <c r="I920" s="4"/>
      <c r="J920" s="4"/>
      <c r="K920" s="4"/>
      <c r="L920" s="4"/>
      <c r="M920" s="4"/>
      <c r="N920" s="4"/>
      <c r="O920" s="4"/>
      <c r="P920" s="4"/>
    </row>
    <row r="921" spans="2:16" ht="15">
      <c r="B921" s="2"/>
      <c r="C921" s="5"/>
      <c r="D921" s="52"/>
      <c r="E921" s="52"/>
      <c r="F921" s="52"/>
      <c r="G921" s="4"/>
      <c r="H921" s="4"/>
      <c r="I921" s="4"/>
      <c r="J921" s="4"/>
      <c r="K921" s="4"/>
      <c r="L921" s="4"/>
      <c r="M921" s="4"/>
      <c r="N921" s="4"/>
      <c r="O921" s="4"/>
      <c r="P921" s="4"/>
    </row>
    <row r="922" spans="2:16" ht="15">
      <c r="B922" s="2"/>
      <c r="C922" s="5"/>
      <c r="D922" s="52"/>
      <c r="E922" s="52"/>
      <c r="F922" s="52"/>
      <c r="G922" s="4"/>
      <c r="H922" s="4"/>
      <c r="I922" s="4"/>
      <c r="J922" s="4"/>
      <c r="K922" s="4"/>
      <c r="L922" s="4"/>
      <c r="M922" s="4"/>
      <c r="N922" s="4"/>
      <c r="O922" s="4"/>
      <c r="P922" s="4"/>
    </row>
    <row r="923" spans="2:16" ht="15">
      <c r="B923" s="2"/>
      <c r="C923" s="5"/>
      <c r="D923" s="52"/>
      <c r="E923" s="52"/>
      <c r="F923" s="52"/>
      <c r="G923" s="4"/>
      <c r="H923" s="4"/>
      <c r="I923" s="4"/>
      <c r="J923" s="4"/>
      <c r="K923" s="4"/>
      <c r="L923" s="4"/>
      <c r="M923" s="4"/>
      <c r="N923" s="4"/>
      <c r="O923" s="4"/>
      <c r="P923" s="4"/>
    </row>
    <row r="924" spans="2:16" ht="15">
      <c r="B924" s="2"/>
      <c r="C924" s="5"/>
      <c r="D924" s="52"/>
      <c r="E924" s="52"/>
      <c r="F924" s="52"/>
      <c r="G924" s="4"/>
      <c r="H924" s="4"/>
      <c r="I924" s="4"/>
      <c r="J924" s="4"/>
      <c r="K924" s="4"/>
      <c r="L924" s="4"/>
      <c r="M924" s="4"/>
      <c r="N924" s="4"/>
      <c r="O924" s="4"/>
      <c r="P924" s="4"/>
    </row>
    <row r="925" spans="2:16" ht="15">
      <c r="B925" s="2"/>
      <c r="C925" s="5"/>
      <c r="D925" s="52"/>
      <c r="E925" s="52"/>
      <c r="F925" s="52"/>
      <c r="G925" s="4"/>
      <c r="H925" s="4"/>
      <c r="I925" s="4"/>
      <c r="J925" s="4"/>
      <c r="K925" s="4"/>
      <c r="L925" s="4"/>
      <c r="M925" s="4"/>
      <c r="N925" s="4"/>
      <c r="O925" s="4"/>
      <c r="P925" s="4"/>
    </row>
    <row r="926" spans="2:16" ht="15">
      <c r="B926" s="2"/>
      <c r="C926" s="5"/>
      <c r="D926" s="52"/>
      <c r="E926" s="52"/>
      <c r="F926" s="52"/>
      <c r="G926" s="4"/>
      <c r="H926" s="4"/>
      <c r="I926" s="4"/>
      <c r="J926" s="4"/>
      <c r="K926" s="4"/>
      <c r="L926" s="4"/>
      <c r="M926" s="4"/>
      <c r="N926" s="4"/>
      <c r="O926" s="4"/>
      <c r="P926" s="4"/>
    </row>
    <row r="927" spans="2:16" ht="15">
      <c r="B927" s="2"/>
      <c r="C927" s="5"/>
      <c r="D927" s="52"/>
      <c r="E927" s="52"/>
      <c r="F927" s="52"/>
      <c r="G927" s="4"/>
      <c r="H927" s="4"/>
      <c r="I927" s="4"/>
      <c r="J927" s="4"/>
      <c r="K927" s="4"/>
      <c r="L927" s="4"/>
      <c r="M927" s="4"/>
      <c r="N927" s="4"/>
      <c r="O927" s="4"/>
      <c r="P927" s="4"/>
    </row>
    <row r="928" spans="2:16" ht="15">
      <c r="B928" s="2"/>
      <c r="C928" s="5"/>
      <c r="D928" s="52"/>
      <c r="E928" s="52"/>
      <c r="F928" s="52"/>
      <c r="G928" s="4"/>
      <c r="H928" s="4"/>
      <c r="I928" s="4"/>
      <c r="J928" s="4"/>
      <c r="K928" s="4"/>
      <c r="L928" s="4"/>
      <c r="M928" s="4"/>
      <c r="N928" s="4"/>
      <c r="O928" s="4"/>
      <c r="P928" s="4"/>
    </row>
    <row r="929" spans="2:16" ht="15">
      <c r="B929" s="2"/>
      <c r="C929" s="5"/>
      <c r="D929" s="52"/>
      <c r="E929" s="52"/>
      <c r="F929" s="52"/>
      <c r="G929" s="4"/>
      <c r="H929" s="4"/>
      <c r="I929" s="4"/>
      <c r="J929" s="4"/>
      <c r="K929" s="4"/>
      <c r="L929" s="4"/>
      <c r="M929" s="4"/>
      <c r="N929" s="4"/>
      <c r="O929" s="4"/>
      <c r="P929" s="4"/>
    </row>
    <row r="930" spans="2:16" ht="15">
      <c r="B930" s="2"/>
      <c r="C930" s="5"/>
      <c r="D930" s="52"/>
      <c r="E930" s="52"/>
      <c r="F930" s="52"/>
      <c r="G930" s="4"/>
      <c r="H930" s="4"/>
      <c r="I930" s="4"/>
      <c r="J930" s="4"/>
      <c r="K930" s="4"/>
      <c r="L930" s="4"/>
      <c r="M930" s="4"/>
      <c r="N930" s="4"/>
      <c r="O930" s="4"/>
      <c r="P930" s="4"/>
    </row>
    <row r="931" spans="2:16" ht="15">
      <c r="B931" s="2"/>
      <c r="C931" s="5"/>
      <c r="D931" s="52"/>
      <c r="E931" s="52"/>
      <c r="F931" s="52"/>
      <c r="G931" s="4"/>
      <c r="H931" s="4"/>
      <c r="I931" s="4"/>
      <c r="J931" s="4"/>
      <c r="K931" s="4"/>
      <c r="L931" s="4"/>
      <c r="M931" s="4"/>
      <c r="N931" s="4"/>
      <c r="O931" s="4"/>
      <c r="P931" s="4"/>
    </row>
    <row r="932" spans="2:16" ht="15">
      <c r="B932" s="2"/>
      <c r="C932" s="5"/>
      <c r="D932" s="52"/>
      <c r="E932" s="52"/>
      <c r="F932" s="52"/>
      <c r="G932" s="4"/>
      <c r="H932" s="4"/>
      <c r="I932" s="4"/>
      <c r="J932" s="4"/>
      <c r="K932" s="4"/>
      <c r="L932" s="4"/>
      <c r="M932" s="4"/>
      <c r="N932" s="4"/>
      <c r="O932" s="4"/>
      <c r="P932" s="4"/>
    </row>
    <row r="933" spans="2:16" ht="15">
      <c r="B933" s="2"/>
      <c r="C933" s="5"/>
      <c r="D933" s="52"/>
      <c r="E933" s="52"/>
      <c r="F933" s="52"/>
      <c r="G933" s="4"/>
      <c r="H933" s="4"/>
      <c r="I933" s="4"/>
      <c r="J933" s="4"/>
      <c r="K933" s="4"/>
      <c r="L933" s="4"/>
      <c r="M933" s="4"/>
      <c r="N933" s="4"/>
      <c r="O933" s="4"/>
      <c r="P933" s="4"/>
    </row>
    <row r="934" spans="2:16" ht="15">
      <c r="B934" s="2"/>
      <c r="C934" s="5"/>
      <c r="D934" s="52"/>
      <c r="E934" s="52"/>
      <c r="F934" s="52"/>
      <c r="G934" s="4"/>
      <c r="H934" s="4"/>
      <c r="I934" s="4"/>
      <c r="J934" s="4"/>
      <c r="K934" s="4"/>
      <c r="L934" s="4"/>
      <c r="M934" s="4"/>
      <c r="N934" s="4"/>
      <c r="O934" s="4"/>
      <c r="P934" s="4"/>
    </row>
    <row r="935" spans="2:16" ht="15">
      <c r="B935" s="2"/>
      <c r="C935" s="5"/>
      <c r="D935" s="52"/>
      <c r="E935" s="52"/>
      <c r="F935" s="52"/>
      <c r="G935" s="4"/>
      <c r="H935" s="4"/>
      <c r="I935" s="4"/>
      <c r="J935" s="4"/>
      <c r="K935" s="4"/>
      <c r="L935" s="4"/>
      <c r="M935" s="4"/>
      <c r="N935" s="4"/>
      <c r="O935" s="4"/>
      <c r="P935" s="4"/>
    </row>
    <row r="936" spans="2:16" ht="15">
      <c r="B936" s="2"/>
      <c r="C936" s="5"/>
      <c r="D936" s="52"/>
      <c r="E936" s="52"/>
      <c r="F936" s="52"/>
      <c r="G936" s="4"/>
      <c r="H936" s="4"/>
      <c r="I936" s="4"/>
      <c r="J936" s="4"/>
      <c r="K936" s="4"/>
      <c r="L936" s="4"/>
      <c r="M936" s="4"/>
      <c r="N936" s="4"/>
      <c r="O936" s="4"/>
      <c r="P936" s="4"/>
    </row>
    <row r="937" spans="2:16" ht="15">
      <c r="B937" s="2"/>
      <c r="C937" s="5"/>
      <c r="D937" s="52"/>
      <c r="E937" s="52"/>
      <c r="F937" s="52"/>
      <c r="G937" s="4"/>
      <c r="H937" s="4"/>
      <c r="I937" s="4"/>
      <c r="J937" s="4"/>
      <c r="K937" s="4"/>
      <c r="L937" s="4"/>
      <c r="M937" s="4"/>
      <c r="N937" s="4"/>
      <c r="O937" s="4"/>
      <c r="P937" s="4"/>
    </row>
    <row r="938" spans="2:16" ht="15">
      <c r="B938" s="2"/>
      <c r="C938" s="5"/>
      <c r="D938" s="52"/>
      <c r="E938" s="52"/>
      <c r="F938" s="52"/>
      <c r="G938" s="4"/>
      <c r="H938" s="4"/>
      <c r="I938" s="4"/>
      <c r="J938" s="4"/>
      <c r="K938" s="4"/>
      <c r="L938" s="4"/>
      <c r="M938" s="4"/>
      <c r="N938" s="4"/>
      <c r="O938" s="4"/>
      <c r="P938" s="4"/>
    </row>
    <row r="939" spans="2:16" ht="15">
      <c r="B939" s="2"/>
      <c r="C939" s="5"/>
      <c r="D939" s="52"/>
      <c r="E939" s="52"/>
      <c r="F939" s="52"/>
      <c r="G939" s="4"/>
      <c r="H939" s="4"/>
      <c r="I939" s="4"/>
      <c r="J939" s="4"/>
      <c r="K939" s="4"/>
      <c r="L939" s="4"/>
      <c r="M939" s="4"/>
      <c r="N939" s="4"/>
      <c r="O939" s="4"/>
      <c r="P939" s="4"/>
    </row>
    <row r="940" spans="2:16" ht="15">
      <c r="B940" s="2"/>
      <c r="C940" s="5"/>
      <c r="D940" s="52"/>
      <c r="E940" s="52"/>
      <c r="F940" s="52"/>
      <c r="G940" s="4"/>
      <c r="H940" s="4"/>
      <c r="I940" s="4"/>
      <c r="J940" s="4"/>
      <c r="K940" s="4"/>
      <c r="L940" s="4"/>
      <c r="M940" s="4"/>
      <c r="N940" s="4"/>
      <c r="O940" s="4"/>
      <c r="P940" s="4"/>
    </row>
    <row r="941" spans="2:16" ht="15">
      <c r="B941" s="2"/>
      <c r="C941" s="5"/>
      <c r="D941" s="52"/>
      <c r="E941" s="52"/>
      <c r="F941" s="52"/>
      <c r="G941" s="4"/>
      <c r="H941" s="4"/>
      <c r="I941" s="4"/>
      <c r="J941" s="4"/>
      <c r="K941" s="4"/>
      <c r="L941" s="4"/>
      <c r="M941" s="4"/>
      <c r="N941" s="4"/>
      <c r="O941" s="4"/>
      <c r="P941" s="4"/>
    </row>
    <row r="942" spans="2:16" ht="15">
      <c r="B942" s="2"/>
      <c r="C942" s="5"/>
      <c r="D942" s="52"/>
      <c r="E942" s="52"/>
      <c r="F942" s="52"/>
      <c r="G942" s="4"/>
      <c r="H942" s="4"/>
      <c r="I942" s="4"/>
      <c r="J942" s="4"/>
      <c r="K942" s="4"/>
      <c r="L942" s="4"/>
      <c r="M942" s="4"/>
      <c r="N942" s="4"/>
      <c r="O942" s="4"/>
      <c r="P942" s="4"/>
    </row>
    <row r="943" spans="2:16" ht="15">
      <c r="B943" s="2"/>
      <c r="C943" s="5"/>
      <c r="D943" s="52"/>
      <c r="E943" s="52"/>
      <c r="F943" s="52"/>
      <c r="G943" s="4"/>
      <c r="H943" s="4"/>
      <c r="I943" s="4"/>
      <c r="J943" s="4"/>
      <c r="K943" s="4"/>
      <c r="L943" s="4"/>
      <c r="M943" s="4"/>
      <c r="N943" s="4"/>
      <c r="O943" s="4"/>
      <c r="P943" s="4"/>
    </row>
    <row r="944" spans="2:16" ht="15">
      <c r="B944" s="2"/>
      <c r="C944" s="5"/>
      <c r="D944" s="52"/>
      <c r="E944" s="52"/>
      <c r="F944" s="52"/>
      <c r="G944" s="4"/>
      <c r="H944" s="4"/>
      <c r="I944" s="4"/>
      <c r="J944" s="4"/>
      <c r="K944" s="4"/>
      <c r="L944" s="4"/>
      <c r="M944" s="4"/>
      <c r="N944" s="4"/>
      <c r="O944" s="4"/>
      <c r="P944" s="4"/>
    </row>
    <row r="945" spans="2:16" ht="15">
      <c r="B945" s="2"/>
      <c r="C945" s="5"/>
      <c r="D945" s="52"/>
      <c r="E945" s="52"/>
      <c r="F945" s="52"/>
      <c r="G945" s="4"/>
      <c r="H945" s="4"/>
      <c r="I945" s="4"/>
      <c r="J945" s="4"/>
      <c r="K945" s="4"/>
      <c r="L945" s="4"/>
      <c r="M945" s="4"/>
      <c r="N945" s="4"/>
      <c r="O945" s="4"/>
      <c r="P945" s="4"/>
    </row>
    <row r="946" spans="2:16" ht="15">
      <c r="B946" s="2"/>
      <c r="C946" s="5"/>
      <c r="D946" s="52"/>
      <c r="E946" s="52"/>
      <c r="F946" s="52"/>
      <c r="G946" s="4"/>
      <c r="H946" s="4"/>
      <c r="I946" s="4"/>
      <c r="J946" s="4"/>
      <c r="K946" s="4"/>
      <c r="L946" s="4"/>
      <c r="M946" s="4"/>
      <c r="N946" s="4"/>
      <c r="O946" s="4"/>
      <c r="P946" s="4"/>
    </row>
    <row r="947" spans="2:16" ht="15">
      <c r="B947" s="2"/>
      <c r="C947" s="5"/>
      <c r="D947" s="52"/>
      <c r="E947" s="52"/>
      <c r="F947" s="52"/>
      <c r="G947" s="4"/>
      <c r="H947" s="4"/>
      <c r="I947" s="4"/>
      <c r="J947" s="4"/>
      <c r="K947" s="4"/>
      <c r="L947" s="4"/>
      <c r="M947" s="4"/>
      <c r="N947" s="4"/>
      <c r="O947" s="4"/>
      <c r="P947" s="4"/>
    </row>
    <row r="948" spans="2:16" ht="15">
      <c r="B948" s="2"/>
      <c r="C948" s="5"/>
      <c r="D948" s="52"/>
      <c r="E948" s="52"/>
      <c r="F948" s="52"/>
      <c r="G948" s="4"/>
      <c r="H948" s="4"/>
      <c r="I948" s="4"/>
      <c r="J948" s="4"/>
      <c r="K948" s="4"/>
      <c r="L948" s="4"/>
      <c r="M948" s="4"/>
      <c r="N948" s="4"/>
      <c r="O948" s="4"/>
      <c r="P948" s="4"/>
    </row>
    <row r="949" spans="2:16" ht="15">
      <c r="B949" s="2"/>
      <c r="C949" s="5"/>
      <c r="D949" s="52"/>
      <c r="E949" s="52"/>
      <c r="F949" s="52"/>
      <c r="G949" s="4"/>
      <c r="H949" s="4"/>
      <c r="I949" s="4"/>
      <c r="J949" s="4"/>
      <c r="K949" s="4"/>
      <c r="L949" s="4"/>
      <c r="M949" s="4"/>
      <c r="N949" s="4"/>
      <c r="O949" s="4"/>
      <c r="P949" s="4"/>
    </row>
    <row r="950" spans="2:16" ht="15">
      <c r="B950" s="2"/>
      <c r="C950" s="5"/>
      <c r="D950" s="52"/>
      <c r="E950" s="52"/>
      <c r="F950" s="52"/>
      <c r="G950" s="4"/>
      <c r="H950" s="4"/>
      <c r="I950" s="4"/>
      <c r="J950" s="4"/>
      <c r="K950" s="4"/>
      <c r="L950" s="4"/>
      <c r="M950" s="4"/>
      <c r="N950" s="4"/>
      <c r="O950" s="4"/>
      <c r="P950" s="4"/>
    </row>
    <row r="951" spans="2:16" ht="15">
      <c r="B951" s="2"/>
      <c r="C951" s="5"/>
      <c r="D951" s="52"/>
      <c r="E951" s="52"/>
      <c r="F951" s="52"/>
      <c r="G951" s="4"/>
      <c r="H951" s="4"/>
      <c r="I951" s="4"/>
      <c r="J951" s="4"/>
      <c r="K951" s="4"/>
      <c r="L951" s="4"/>
      <c r="M951" s="4"/>
      <c r="N951" s="4"/>
      <c r="O951" s="4"/>
      <c r="P951" s="4"/>
    </row>
    <row r="952" spans="2:16" ht="15">
      <c r="B952" s="2"/>
      <c r="C952" s="5"/>
      <c r="D952" s="52"/>
      <c r="E952" s="52"/>
      <c r="F952" s="52"/>
      <c r="G952" s="4"/>
      <c r="H952" s="4"/>
      <c r="I952" s="4"/>
      <c r="J952" s="4"/>
      <c r="K952" s="4"/>
      <c r="L952" s="4"/>
      <c r="M952" s="4"/>
      <c r="N952" s="4"/>
      <c r="O952" s="4"/>
      <c r="P952" s="4"/>
    </row>
    <row r="953" spans="2:16" ht="15">
      <c r="B953" s="2"/>
      <c r="C953" s="5"/>
      <c r="D953" s="52"/>
      <c r="E953" s="52"/>
      <c r="F953" s="52"/>
      <c r="G953" s="4"/>
      <c r="H953" s="4"/>
      <c r="I953" s="4"/>
      <c r="J953" s="4"/>
      <c r="K953" s="4"/>
      <c r="L953" s="4"/>
      <c r="M953" s="4"/>
      <c r="N953" s="4"/>
      <c r="O953" s="4"/>
      <c r="P953" s="4"/>
    </row>
    <row r="954" spans="2:16" ht="15">
      <c r="B954" s="2"/>
      <c r="C954" s="5"/>
      <c r="D954" s="52"/>
      <c r="E954" s="52"/>
      <c r="F954" s="52"/>
      <c r="G954" s="4"/>
      <c r="H954" s="4"/>
      <c r="I954" s="4"/>
      <c r="J954" s="4"/>
      <c r="K954" s="4"/>
      <c r="L954" s="4"/>
      <c r="M954" s="4"/>
      <c r="N954" s="4"/>
      <c r="O954" s="4"/>
      <c r="P954" s="4"/>
    </row>
    <row r="955" spans="2:16" ht="15">
      <c r="B955" s="2"/>
      <c r="C955" s="5"/>
      <c r="D955" s="52"/>
      <c r="E955" s="52"/>
      <c r="F955" s="52"/>
      <c r="G955" s="4"/>
      <c r="H955" s="4"/>
      <c r="I955" s="4"/>
      <c r="J955" s="4"/>
      <c r="K955" s="4"/>
      <c r="L955" s="4"/>
      <c r="M955" s="4"/>
      <c r="N955" s="4"/>
      <c r="O955" s="4"/>
      <c r="P955" s="4"/>
    </row>
    <row r="956" spans="2:16" ht="15">
      <c r="B956" s="2"/>
      <c r="C956" s="5"/>
      <c r="D956" s="52"/>
      <c r="E956" s="52"/>
      <c r="F956" s="52"/>
      <c r="G956" s="4"/>
      <c r="H956" s="4"/>
      <c r="I956" s="4"/>
      <c r="J956" s="4"/>
      <c r="K956" s="4"/>
      <c r="L956" s="4"/>
      <c r="M956" s="4"/>
      <c r="N956" s="4"/>
      <c r="O956" s="4"/>
      <c r="P956" s="4"/>
    </row>
    <row r="957" spans="2:16" ht="15">
      <c r="B957" s="2"/>
      <c r="C957" s="5"/>
      <c r="D957" s="52"/>
      <c r="E957" s="52"/>
      <c r="F957" s="52"/>
      <c r="G957" s="4"/>
      <c r="H957" s="4"/>
      <c r="I957" s="4"/>
      <c r="J957" s="4"/>
      <c r="K957" s="4"/>
      <c r="L957" s="4"/>
      <c r="M957" s="4"/>
      <c r="N957" s="4"/>
      <c r="O957" s="4"/>
      <c r="P957" s="4"/>
    </row>
    <row r="958" spans="2:16" ht="15">
      <c r="B958" s="2"/>
      <c r="C958" s="5"/>
      <c r="D958" s="52"/>
      <c r="E958" s="52"/>
      <c r="F958" s="52"/>
      <c r="G958" s="4"/>
      <c r="H958" s="4"/>
      <c r="I958" s="4"/>
      <c r="J958" s="4"/>
      <c r="K958" s="4"/>
      <c r="L958" s="4"/>
      <c r="M958" s="4"/>
      <c r="N958" s="4"/>
      <c r="O958" s="4"/>
      <c r="P958" s="4"/>
    </row>
    <row r="959" spans="2:16" ht="15">
      <c r="B959" s="2"/>
      <c r="C959" s="5"/>
      <c r="D959" s="52"/>
      <c r="E959" s="52"/>
      <c r="F959" s="52"/>
      <c r="G959" s="4"/>
      <c r="H959" s="4"/>
      <c r="I959" s="4"/>
      <c r="J959" s="4"/>
      <c r="K959" s="4"/>
      <c r="L959" s="4"/>
      <c r="M959" s="4"/>
      <c r="N959" s="4"/>
      <c r="O959" s="4"/>
      <c r="P959" s="4"/>
    </row>
    <row r="960" spans="2:16" ht="15">
      <c r="B960" s="2"/>
      <c r="C960" s="5"/>
      <c r="D960" s="52"/>
      <c r="E960" s="52"/>
      <c r="F960" s="52"/>
      <c r="G960" s="4"/>
      <c r="H960" s="4"/>
      <c r="I960" s="4"/>
      <c r="J960" s="4"/>
      <c r="K960" s="4"/>
      <c r="L960" s="4"/>
      <c r="M960" s="4"/>
      <c r="N960" s="4"/>
      <c r="O960" s="4"/>
      <c r="P960" s="4"/>
    </row>
    <row r="961" spans="2:16" ht="15">
      <c r="B961" s="2"/>
      <c r="C961" s="5"/>
      <c r="D961" s="52"/>
      <c r="E961" s="52"/>
      <c r="F961" s="52"/>
      <c r="G961" s="4"/>
      <c r="H961" s="4"/>
      <c r="I961" s="4"/>
      <c r="J961" s="4"/>
      <c r="K961" s="4"/>
      <c r="L961" s="4"/>
      <c r="M961" s="4"/>
      <c r="N961" s="4"/>
      <c r="O961" s="4"/>
      <c r="P961" s="4"/>
    </row>
    <row r="962" spans="2:16" ht="15">
      <c r="B962" s="2"/>
      <c r="C962" s="5"/>
      <c r="D962" s="52"/>
      <c r="E962" s="52"/>
      <c r="F962" s="52"/>
      <c r="G962" s="4"/>
      <c r="H962" s="4"/>
      <c r="I962" s="4"/>
      <c r="J962" s="4"/>
      <c r="K962" s="4"/>
      <c r="L962" s="4"/>
      <c r="M962" s="4"/>
      <c r="N962" s="4"/>
      <c r="O962" s="4"/>
      <c r="P962" s="4"/>
    </row>
    <row r="963" spans="2:16" ht="15">
      <c r="B963" s="2"/>
      <c r="C963" s="5"/>
      <c r="D963" s="52"/>
      <c r="E963" s="52"/>
      <c r="F963" s="52"/>
      <c r="G963" s="4"/>
      <c r="H963" s="4"/>
      <c r="I963" s="4"/>
      <c r="J963" s="4"/>
      <c r="K963" s="4"/>
      <c r="L963" s="4"/>
      <c r="M963" s="4"/>
      <c r="N963" s="4"/>
      <c r="O963" s="4"/>
      <c r="P963" s="4"/>
    </row>
    <row r="964" spans="2:16" ht="15">
      <c r="B964" s="2"/>
      <c r="C964" s="5"/>
      <c r="D964" s="52"/>
      <c r="E964" s="52"/>
      <c r="F964" s="52"/>
      <c r="G964" s="4"/>
      <c r="H964" s="4"/>
      <c r="I964" s="4"/>
      <c r="J964" s="4"/>
      <c r="K964" s="4"/>
      <c r="L964" s="4"/>
      <c r="M964" s="4"/>
      <c r="N964" s="4"/>
      <c r="O964" s="4"/>
      <c r="P964" s="4"/>
    </row>
    <row r="965" spans="2:16" ht="15">
      <c r="B965" s="2"/>
      <c r="C965" s="5"/>
      <c r="D965" s="52"/>
      <c r="E965" s="52"/>
      <c r="F965" s="52"/>
      <c r="G965" s="4"/>
      <c r="H965" s="4"/>
      <c r="I965" s="4"/>
      <c r="J965" s="4"/>
      <c r="K965" s="4"/>
      <c r="L965" s="4"/>
      <c r="M965" s="4"/>
      <c r="N965" s="4"/>
      <c r="O965" s="4"/>
      <c r="P965" s="4"/>
    </row>
    <row r="966" spans="2:16" ht="15">
      <c r="B966" s="2"/>
      <c r="C966" s="5"/>
      <c r="D966" s="52"/>
      <c r="E966" s="52"/>
      <c r="F966" s="52"/>
      <c r="G966" s="4"/>
      <c r="H966" s="4"/>
      <c r="I966" s="4"/>
      <c r="J966" s="4"/>
      <c r="K966" s="4"/>
      <c r="L966" s="4"/>
      <c r="M966" s="4"/>
      <c r="N966" s="4"/>
      <c r="O966" s="4"/>
      <c r="P966" s="4"/>
    </row>
    <row r="967" spans="2:16" ht="15">
      <c r="B967" s="2"/>
      <c r="C967" s="5"/>
      <c r="D967" s="52"/>
      <c r="E967" s="52"/>
      <c r="F967" s="52"/>
      <c r="G967" s="4"/>
      <c r="H967" s="4"/>
      <c r="I967" s="4"/>
      <c r="J967" s="4"/>
      <c r="K967" s="4"/>
      <c r="L967" s="4"/>
      <c r="M967" s="4"/>
      <c r="N967" s="4"/>
      <c r="O967" s="4"/>
      <c r="P967" s="4"/>
    </row>
    <row r="968" spans="2:16" ht="15">
      <c r="B968" s="2"/>
      <c r="C968" s="5"/>
      <c r="D968" s="52"/>
      <c r="E968" s="52"/>
      <c r="F968" s="52"/>
      <c r="G968" s="4"/>
      <c r="H968" s="4"/>
      <c r="I968" s="4"/>
      <c r="J968" s="4"/>
      <c r="K968" s="4"/>
      <c r="L968" s="4"/>
      <c r="M968" s="4"/>
      <c r="N968" s="4"/>
      <c r="O968" s="4"/>
      <c r="P968" s="4"/>
    </row>
    <row r="969" spans="2:16" ht="15">
      <c r="B969" s="2"/>
      <c r="C969" s="5"/>
      <c r="D969" s="52"/>
      <c r="E969" s="52"/>
      <c r="F969" s="52"/>
      <c r="G969" s="4"/>
      <c r="H969" s="4"/>
      <c r="I969" s="4"/>
      <c r="J969" s="4"/>
      <c r="K969" s="4"/>
      <c r="L969" s="4"/>
      <c r="M969" s="4"/>
      <c r="N969" s="4"/>
      <c r="O969" s="4"/>
      <c r="P969" s="4"/>
    </row>
    <row r="970" spans="2:16" ht="15">
      <c r="B970" s="2"/>
      <c r="C970" s="5"/>
      <c r="D970" s="52"/>
      <c r="E970" s="52"/>
      <c r="F970" s="52"/>
      <c r="G970" s="4"/>
      <c r="H970" s="4"/>
      <c r="I970" s="4"/>
      <c r="J970" s="4"/>
      <c r="K970" s="4"/>
      <c r="L970" s="4"/>
      <c r="M970" s="4"/>
      <c r="N970" s="4"/>
      <c r="O970" s="4"/>
      <c r="P970" s="4"/>
    </row>
    <row r="971" spans="2:16" ht="15">
      <c r="B971" s="2"/>
      <c r="C971" s="5"/>
      <c r="D971" s="52"/>
      <c r="E971" s="52"/>
      <c r="F971" s="52"/>
      <c r="G971" s="4"/>
      <c r="H971" s="4"/>
      <c r="I971" s="4"/>
      <c r="J971" s="4"/>
      <c r="K971" s="4"/>
      <c r="L971" s="4"/>
      <c r="M971" s="4"/>
      <c r="N971" s="4"/>
      <c r="O971" s="4"/>
      <c r="P971" s="4"/>
    </row>
    <row r="972" spans="2:16" ht="15">
      <c r="B972" s="2"/>
      <c r="C972" s="5"/>
      <c r="D972" s="52"/>
      <c r="E972" s="52"/>
      <c r="F972" s="52"/>
      <c r="G972" s="4"/>
      <c r="H972" s="4"/>
      <c r="I972" s="4"/>
      <c r="J972" s="4"/>
      <c r="K972" s="4"/>
      <c r="L972" s="4"/>
      <c r="M972" s="4"/>
      <c r="N972" s="4"/>
      <c r="O972" s="4"/>
      <c r="P972" s="4"/>
    </row>
    <row r="973" spans="2:16" ht="15">
      <c r="B973" s="2"/>
      <c r="C973" s="5"/>
      <c r="D973" s="52"/>
      <c r="E973" s="52"/>
      <c r="F973" s="52"/>
      <c r="G973" s="4"/>
      <c r="H973" s="4"/>
      <c r="I973" s="4"/>
      <c r="J973" s="4"/>
      <c r="K973" s="4"/>
      <c r="L973" s="4"/>
      <c r="M973" s="4"/>
      <c r="N973" s="4"/>
      <c r="O973" s="4"/>
      <c r="P973" s="4"/>
    </row>
    <row r="974" spans="2:16" ht="15">
      <c r="B974" s="2"/>
      <c r="C974" s="5"/>
      <c r="D974" s="52"/>
      <c r="E974" s="52"/>
      <c r="F974" s="52"/>
      <c r="G974" s="4"/>
      <c r="H974" s="4"/>
      <c r="I974" s="4"/>
      <c r="J974" s="4"/>
      <c r="K974" s="4"/>
      <c r="L974" s="4"/>
      <c r="M974" s="4"/>
      <c r="N974" s="4"/>
      <c r="O974" s="4"/>
      <c r="P974" s="4"/>
    </row>
    <row r="975" spans="2:16" ht="15">
      <c r="B975" s="2"/>
      <c r="C975" s="5"/>
      <c r="D975" s="52"/>
      <c r="E975" s="52"/>
      <c r="F975" s="52"/>
      <c r="G975" s="4"/>
      <c r="H975" s="4"/>
      <c r="I975" s="4"/>
      <c r="J975" s="4"/>
      <c r="K975" s="4"/>
      <c r="L975" s="4"/>
      <c r="M975" s="4"/>
      <c r="N975" s="4"/>
      <c r="O975" s="4"/>
      <c r="P975" s="4"/>
    </row>
    <row r="976" spans="2:16" ht="15">
      <c r="B976" s="2"/>
      <c r="C976" s="5"/>
      <c r="D976" s="52"/>
      <c r="E976" s="52"/>
      <c r="F976" s="52"/>
      <c r="G976" s="4"/>
      <c r="H976" s="4"/>
      <c r="I976" s="4"/>
      <c r="J976" s="4"/>
      <c r="K976" s="4"/>
      <c r="L976" s="4"/>
      <c r="M976" s="4"/>
      <c r="N976" s="4"/>
      <c r="O976" s="4"/>
      <c r="P976" s="4"/>
    </row>
    <row r="977" spans="2:16" ht="15">
      <c r="B977" s="2"/>
      <c r="C977" s="5"/>
      <c r="D977" s="52"/>
      <c r="E977" s="52"/>
      <c r="F977" s="52"/>
      <c r="G977" s="4"/>
      <c r="H977" s="4"/>
      <c r="I977" s="4"/>
      <c r="J977" s="4"/>
      <c r="K977" s="4"/>
      <c r="L977" s="4"/>
      <c r="M977" s="4"/>
      <c r="N977" s="4"/>
      <c r="O977" s="4"/>
      <c r="P977" s="4"/>
    </row>
    <row r="978" spans="2:16" ht="15">
      <c r="B978" s="2"/>
      <c r="C978" s="5"/>
      <c r="D978" s="52"/>
      <c r="E978" s="52"/>
      <c r="F978" s="52"/>
      <c r="G978" s="4"/>
      <c r="H978" s="4"/>
      <c r="I978" s="4"/>
      <c r="J978" s="4"/>
      <c r="K978" s="4"/>
      <c r="L978" s="4"/>
      <c r="M978" s="4"/>
      <c r="N978" s="4"/>
      <c r="O978" s="4"/>
      <c r="P978" s="4"/>
    </row>
    <row r="979" spans="2:16" ht="15">
      <c r="B979" s="2"/>
      <c r="C979" s="5"/>
      <c r="D979" s="52"/>
      <c r="E979" s="52"/>
      <c r="F979" s="52"/>
      <c r="G979" s="4"/>
      <c r="H979" s="4"/>
      <c r="I979" s="4"/>
      <c r="J979" s="4"/>
      <c r="K979" s="4"/>
      <c r="L979" s="4"/>
      <c r="M979" s="4"/>
      <c r="N979" s="4"/>
      <c r="O979" s="4"/>
      <c r="P979" s="4"/>
    </row>
    <row r="980" spans="2:16" ht="15">
      <c r="B980" s="2"/>
      <c r="C980" s="5"/>
      <c r="D980" s="52"/>
      <c r="E980" s="52"/>
      <c r="F980" s="52"/>
      <c r="G980" s="4"/>
      <c r="H980" s="4"/>
      <c r="I980" s="4"/>
      <c r="J980" s="4"/>
      <c r="K980" s="4"/>
      <c r="L980" s="4"/>
      <c r="M980" s="4"/>
      <c r="N980" s="4"/>
      <c r="O980" s="4"/>
      <c r="P980" s="4"/>
    </row>
    <row r="981" spans="2:16" ht="15">
      <c r="B981" s="2"/>
      <c r="C981" s="5"/>
      <c r="D981" s="52"/>
      <c r="E981" s="52"/>
      <c r="F981" s="52"/>
      <c r="G981" s="4"/>
      <c r="H981" s="4"/>
      <c r="I981" s="4"/>
      <c r="J981" s="4"/>
      <c r="K981" s="4"/>
      <c r="L981" s="4"/>
      <c r="M981" s="4"/>
      <c r="N981" s="4"/>
      <c r="O981" s="4"/>
      <c r="P981" s="4"/>
    </row>
    <row r="982" spans="2:16" ht="15">
      <c r="B982" s="2"/>
      <c r="C982" s="5"/>
      <c r="D982" s="52"/>
      <c r="E982" s="52"/>
      <c r="F982" s="52"/>
      <c r="G982" s="4"/>
      <c r="H982" s="4"/>
      <c r="I982" s="4"/>
      <c r="J982" s="4"/>
      <c r="K982" s="4"/>
      <c r="L982" s="4"/>
      <c r="M982" s="4"/>
      <c r="N982" s="4"/>
      <c r="O982" s="4"/>
      <c r="P982" s="4"/>
    </row>
    <row r="983" spans="2:16" ht="15">
      <c r="B983" s="2"/>
      <c r="C983" s="5"/>
      <c r="D983" s="52"/>
      <c r="E983" s="52"/>
      <c r="F983" s="52"/>
      <c r="G983" s="4"/>
      <c r="H983" s="4"/>
      <c r="I983" s="4"/>
      <c r="J983" s="4"/>
      <c r="K983" s="4"/>
      <c r="L983" s="4"/>
      <c r="M983" s="4"/>
      <c r="N983" s="4"/>
      <c r="O983" s="4"/>
      <c r="P983" s="4"/>
    </row>
    <row r="984" spans="2:16" ht="15">
      <c r="B984" s="2"/>
      <c r="C984" s="5"/>
      <c r="D984" s="52"/>
      <c r="E984" s="52"/>
      <c r="F984" s="52"/>
      <c r="G984" s="4"/>
      <c r="H984" s="4"/>
      <c r="I984" s="4"/>
      <c r="J984" s="4"/>
      <c r="K984" s="4"/>
      <c r="L984" s="4"/>
      <c r="M984" s="4"/>
      <c r="N984" s="4"/>
      <c r="O984" s="4"/>
      <c r="P984" s="4"/>
    </row>
    <row r="985" spans="2:16" ht="15">
      <c r="B985" s="2"/>
      <c r="C985" s="5"/>
      <c r="D985" s="52"/>
      <c r="E985" s="52"/>
      <c r="F985" s="52"/>
      <c r="G985" s="4"/>
      <c r="H985" s="4"/>
      <c r="I985" s="4"/>
      <c r="J985" s="4"/>
      <c r="K985" s="4"/>
      <c r="L985" s="4"/>
      <c r="M985" s="4"/>
      <c r="N985" s="4"/>
      <c r="O985" s="4"/>
      <c r="P985" s="4"/>
    </row>
    <row r="986" spans="2:16" ht="15">
      <c r="B986" s="2"/>
      <c r="C986" s="5"/>
      <c r="D986" s="52"/>
      <c r="E986" s="52"/>
      <c r="F986" s="52"/>
      <c r="G986" s="4"/>
      <c r="H986" s="4"/>
      <c r="I986" s="4"/>
      <c r="J986" s="4"/>
      <c r="K986" s="4"/>
      <c r="L986" s="4"/>
      <c r="M986" s="4"/>
      <c r="N986" s="4"/>
      <c r="O986" s="4"/>
      <c r="P986" s="4"/>
    </row>
    <row r="987" spans="2:16" ht="15">
      <c r="B987" s="2"/>
      <c r="C987" s="5"/>
      <c r="D987" s="52"/>
      <c r="E987" s="52"/>
      <c r="F987" s="52"/>
      <c r="G987" s="4"/>
      <c r="H987" s="4"/>
      <c r="I987" s="4"/>
      <c r="J987" s="4"/>
      <c r="K987" s="4"/>
      <c r="L987" s="4"/>
      <c r="M987" s="4"/>
      <c r="N987" s="4"/>
      <c r="O987" s="4"/>
      <c r="P987" s="4"/>
    </row>
    <row r="988" spans="2:16" ht="15">
      <c r="B988" s="2"/>
      <c r="C988" s="5"/>
      <c r="D988" s="52"/>
      <c r="E988" s="52"/>
      <c r="F988" s="52"/>
      <c r="G988" s="4"/>
      <c r="H988" s="4"/>
      <c r="I988" s="4"/>
      <c r="J988" s="4"/>
      <c r="K988" s="4"/>
      <c r="L988" s="4"/>
      <c r="M988" s="4"/>
      <c r="N988" s="4"/>
      <c r="O988" s="4"/>
      <c r="P988" s="4"/>
    </row>
    <row r="989" spans="2:16" ht="15">
      <c r="B989" s="2"/>
      <c r="C989" s="5"/>
      <c r="D989" s="52"/>
      <c r="E989" s="52"/>
      <c r="F989" s="52"/>
      <c r="G989" s="4"/>
      <c r="H989" s="4"/>
      <c r="I989" s="4"/>
      <c r="J989" s="4"/>
      <c r="K989" s="4"/>
      <c r="L989" s="4"/>
      <c r="M989" s="4"/>
      <c r="N989" s="4"/>
      <c r="O989" s="4"/>
      <c r="P989" s="4"/>
    </row>
    <row r="990" spans="2:16" ht="15">
      <c r="B990" s="2"/>
      <c r="C990" s="5"/>
      <c r="D990" s="52"/>
      <c r="E990" s="52"/>
      <c r="F990" s="52"/>
      <c r="G990" s="4"/>
      <c r="H990" s="4"/>
      <c r="I990" s="4"/>
      <c r="J990" s="4"/>
      <c r="K990" s="4"/>
      <c r="L990" s="4"/>
      <c r="M990" s="4"/>
      <c r="N990" s="4"/>
      <c r="O990" s="4"/>
      <c r="P990" s="4"/>
    </row>
    <row r="991" spans="2:16" ht="15">
      <c r="B991" s="2"/>
      <c r="C991" s="5"/>
      <c r="D991" s="52"/>
      <c r="E991" s="52"/>
      <c r="F991" s="52"/>
      <c r="G991" s="4"/>
      <c r="H991" s="4"/>
      <c r="I991" s="4"/>
      <c r="J991" s="4"/>
      <c r="K991" s="4"/>
      <c r="L991" s="4"/>
      <c r="M991" s="4"/>
      <c r="N991" s="4"/>
      <c r="O991" s="4"/>
      <c r="P991" s="4"/>
    </row>
    <row r="992" spans="2:16" ht="15">
      <c r="B992" s="2"/>
      <c r="C992" s="5"/>
      <c r="D992" s="52"/>
      <c r="E992" s="52"/>
      <c r="F992" s="52"/>
      <c r="G992" s="4"/>
      <c r="H992" s="4"/>
      <c r="I992" s="4"/>
      <c r="J992" s="4"/>
      <c r="K992" s="4"/>
      <c r="L992" s="4"/>
      <c r="M992" s="4"/>
      <c r="N992" s="4"/>
      <c r="O992" s="4"/>
      <c r="P992" s="4"/>
    </row>
    <row r="993" spans="2:16" ht="15">
      <c r="B993" s="2"/>
      <c r="C993" s="5"/>
      <c r="D993" s="52"/>
      <c r="E993" s="52"/>
      <c r="F993" s="52"/>
      <c r="G993" s="4"/>
      <c r="H993" s="4"/>
      <c r="I993" s="4"/>
      <c r="J993" s="4"/>
      <c r="K993" s="4"/>
      <c r="L993" s="4"/>
      <c r="M993" s="4"/>
      <c r="N993" s="4"/>
      <c r="O993" s="4"/>
      <c r="P993" s="4"/>
    </row>
    <row r="994" spans="2:16" ht="15">
      <c r="B994" s="2"/>
      <c r="C994" s="5"/>
      <c r="D994" s="52"/>
      <c r="E994" s="52"/>
      <c r="F994" s="52"/>
      <c r="G994" s="4"/>
      <c r="H994" s="4"/>
      <c r="I994" s="4"/>
      <c r="J994" s="4"/>
      <c r="K994" s="4"/>
      <c r="L994" s="4"/>
      <c r="M994" s="4"/>
      <c r="N994" s="4"/>
      <c r="O994" s="4"/>
      <c r="P994" s="4"/>
    </row>
    <row r="995" spans="2:16" ht="15">
      <c r="B995" s="2"/>
      <c r="C995" s="5"/>
      <c r="D995" s="52"/>
      <c r="E995" s="52"/>
      <c r="F995" s="52"/>
      <c r="G995" s="4"/>
      <c r="H995" s="4"/>
      <c r="I995" s="4"/>
      <c r="J995" s="4"/>
      <c r="K995" s="4"/>
      <c r="L995" s="4"/>
      <c r="M995" s="4"/>
      <c r="N995" s="4"/>
      <c r="O995" s="4"/>
      <c r="P995" s="4"/>
    </row>
    <row r="996" spans="2:16" ht="15">
      <c r="B996" s="2"/>
      <c r="C996" s="5"/>
      <c r="D996" s="52"/>
      <c r="E996" s="52"/>
      <c r="F996" s="52"/>
      <c r="G996" s="4"/>
      <c r="H996" s="4"/>
      <c r="I996" s="4"/>
      <c r="J996" s="4"/>
      <c r="K996" s="4"/>
      <c r="L996" s="4"/>
      <c r="M996" s="4"/>
      <c r="N996" s="4"/>
      <c r="O996" s="4"/>
      <c r="P996" s="4"/>
    </row>
    <row r="997" spans="2:16" ht="15">
      <c r="B997" s="2"/>
      <c r="C997" s="5"/>
      <c r="D997" s="52"/>
      <c r="E997" s="52"/>
      <c r="F997" s="52"/>
      <c r="G997" s="4"/>
      <c r="H997" s="4"/>
      <c r="I997" s="4"/>
      <c r="J997" s="4"/>
      <c r="K997" s="4"/>
      <c r="L997" s="4"/>
      <c r="M997" s="4"/>
      <c r="N997" s="4"/>
      <c r="O997" s="4"/>
      <c r="P997" s="4"/>
    </row>
    <row r="998" spans="2:16" ht="15">
      <c r="B998" s="2"/>
      <c r="C998" s="5"/>
      <c r="D998" s="52"/>
      <c r="E998" s="52"/>
      <c r="F998" s="52"/>
      <c r="G998" s="4"/>
      <c r="H998" s="4"/>
      <c r="I998" s="4"/>
      <c r="J998" s="4"/>
      <c r="K998" s="4"/>
      <c r="L998" s="4"/>
      <c r="M998" s="4"/>
      <c r="N998" s="4"/>
      <c r="O998" s="4"/>
      <c r="P998" s="4"/>
    </row>
    <row r="999" spans="2:16" ht="15">
      <c r="B999" s="2"/>
      <c r="C999" s="5"/>
      <c r="D999" s="52"/>
      <c r="E999" s="52"/>
      <c r="F999" s="52"/>
      <c r="G999" s="4"/>
      <c r="H999" s="4"/>
      <c r="I999" s="4"/>
      <c r="J999" s="4"/>
      <c r="K999" s="4"/>
      <c r="L999" s="4"/>
      <c r="M999" s="4"/>
      <c r="N999" s="4"/>
      <c r="O999" s="4"/>
      <c r="P999" s="4"/>
    </row>
    <row r="1000" spans="2:16" ht="15">
      <c r="B1000" s="2"/>
      <c r="C1000" s="5"/>
      <c r="D1000" s="52"/>
      <c r="E1000" s="52"/>
      <c r="F1000" s="52"/>
      <c r="G1000" s="4"/>
      <c r="H1000" s="4"/>
      <c r="I1000" s="4"/>
      <c r="J1000" s="4"/>
      <c r="K1000" s="4"/>
      <c r="L1000" s="4"/>
      <c r="M1000" s="4"/>
      <c r="N1000" s="4"/>
      <c r="O1000" s="4"/>
      <c r="P1000" s="4"/>
    </row>
    <row r="1001" spans="2:16" ht="15">
      <c r="B1001" s="2"/>
      <c r="C1001" s="5"/>
      <c r="D1001" s="52"/>
      <c r="E1001" s="52"/>
      <c r="F1001" s="52"/>
      <c r="G1001" s="4"/>
      <c r="H1001" s="4"/>
      <c r="I1001" s="4"/>
      <c r="J1001" s="4"/>
      <c r="K1001" s="4"/>
      <c r="L1001" s="4"/>
      <c r="M1001" s="4"/>
      <c r="N1001" s="4"/>
      <c r="O1001" s="4"/>
      <c r="P1001" s="4"/>
    </row>
    <row r="1002" spans="2:16" ht="15">
      <c r="B1002" s="2"/>
      <c r="C1002" s="5"/>
      <c r="D1002" s="52"/>
      <c r="E1002" s="52"/>
      <c r="F1002" s="52"/>
      <c r="G1002" s="4"/>
      <c r="H1002" s="4"/>
      <c r="I1002" s="4"/>
      <c r="J1002" s="4"/>
      <c r="K1002" s="4"/>
      <c r="L1002" s="4"/>
      <c r="M1002" s="4"/>
      <c r="N1002" s="4"/>
      <c r="O1002" s="4"/>
      <c r="P1002" s="4"/>
    </row>
    <row r="1003" spans="2:16" ht="15">
      <c r="B1003" s="2"/>
      <c r="C1003" s="5"/>
      <c r="D1003" s="52"/>
      <c r="E1003" s="52"/>
      <c r="F1003" s="52"/>
      <c r="G1003" s="4"/>
      <c r="H1003" s="4"/>
      <c r="I1003" s="4"/>
      <c r="J1003" s="4"/>
      <c r="K1003" s="4"/>
      <c r="L1003" s="4"/>
      <c r="M1003" s="4"/>
      <c r="N1003" s="4"/>
      <c r="O1003" s="4"/>
      <c r="P1003" s="4"/>
    </row>
    <row r="1004" spans="2:16" ht="15">
      <c r="B1004" s="2"/>
      <c r="C1004" s="5"/>
      <c r="D1004" s="52"/>
      <c r="E1004" s="52"/>
      <c r="F1004" s="52"/>
      <c r="G1004" s="4"/>
      <c r="H1004" s="4"/>
      <c r="I1004" s="4"/>
      <c r="J1004" s="4"/>
      <c r="K1004" s="4"/>
      <c r="L1004" s="4"/>
      <c r="M1004" s="4"/>
      <c r="N1004" s="4"/>
      <c r="O1004" s="4"/>
      <c r="P1004" s="4"/>
    </row>
    <row r="1005" spans="2:16" ht="15">
      <c r="B1005" s="2"/>
      <c r="C1005" s="5"/>
      <c r="D1005" s="52"/>
      <c r="E1005" s="52"/>
      <c r="F1005" s="52"/>
      <c r="G1005" s="4"/>
      <c r="H1005" s="4"/>
      <c r="I1005" s="4"/>
      <c r="J1005" s="4"/>
      <c r="K1005" s="4"/>
      <c r="L1005" s="4"/>
      <c r="M1005" s="4"/>
      <c r="N1005" s="4"/>
      <c r="O1005" s="4"/>
      <c r="P1005" s="4"/>
    </row>
    <row r="1006" spans="2:16" ht="15">
      <c r="B1006" s="2"/>
      <c r="C1006" s="5"/>
      <c r="D1006" s="52"/>
      <c r="E1006" s="52"/>
      <c r="F1006" s="52"/>
      <c r="G1006" s="4"/>
      <c r="H1006" s="4"/>
      <c r="I1006" s="4"/>
      <c r="J1006" s="4"/>
      <c r="K1006" s="4"/>
      <c r="L1006" s="4"/>
      <c r="M1006" s="4"/>
      <c r="N1006" s="4"/>
      <c r="O1006" s="4"/>
      <c r="P1006" s="4"/>
    </row>
    <row r="1007" spans="2:16" ht="15">
      <c r="B1007" s="2"/>
      <c r="C1007" s="5"/>
      <c r="D1007" s="52"/>
      <c r="E1007" s="52"/>
      <c r="F1007" s="52"/>
      <c r="G1007" s="4"/>
      <c r="H1007" s="4"/>
      <c r="I1007" s="4"/>
      <c r="J1007" s="4"/>
      <c r="K1007" s="4"/>
      <c r="L1007" s="4"/>
      <c r="M1007" s="4"/>
      <c r="N1007" s="4"/>
      <c r="O1007" s="4"/>
      <c r="P1007" s="4"/>
    </row>
    <row r="1008" spans="2:16" ht="15">
      <c r="B1008" s="2"/>
      <c r="C1008" s="5"/>
      <c r="D1008" s="52"/>
      <c r="E1008" s="52"/>
      <c r="F1008" s="52"/>
      <c r="G1008" s="4"/>
      <c r="H1008" s="4"/>
      <c r="I1008" s="4"/>
      <c r="J1008" s="4"/>
      <c r="K1008" s="4"/>
      <c r="L1008" s="4"/>
      <c r="M1008" s="4"/>
      <c r="N1008" s="4"/>
      <c r="O1008" s="4"/>
      <c r="P1008" s="4"/>
    </row>
    <row r="1009" spans="2:16" ht="15">
      <c r="B1009" s="2"/>
      <c r="C1009" s="5"/>
      <c r="D1009" s="52"/>
      <c r="E1009" s="52"/>
      <c r="F1009" s="52"/>
      <c r="G1009" s="4"/>
      <c r="H1009" s="4"/>
      <c r="I1009" s="4"/>
      <c r="J1009" s="4"/>
      <c r="K1009" s="4"/>
      <c r="L1009" s="4"/>
      <c r="M1009" s="4"/>
      <c r="N1009" s="4"/>
      <c r="O1009" s="4"/>
      <c r="P1009" s="4"/>
    </row>
    <row r="1010" spans="2:16" ht="15">
      <c r="B1010" s="2"/>
      <c r="C1010" s="5"/>
      <c r="D1010" s="52"/>
      <c r="E1010" s="52"/>
      <c r="F1010" s="52"/>
      <c r="G1010" s="4"/>
      <c r="H1010" s="4"/>
      <c r="I1010" s="4"/>
      <c r="J1010" s="4"/>
      <c r="K1010" s="4"/>
      <c r="L1010" s="4"/>
      <c r="M1010" s="4"/>
      <c r="N1010" s="4"/>
      <c r="O1010" s="4"/>
      <c r="P1010" s="4"/>
    </row>
    <row r="1011" spans="2:16" ht="15">
      <c r="B1011" s="2"/>
      <c r="C1011" s="5"/>
      <c r="D1011" s="52"/>
      <c r="E1011" s="52"/>
      <c r="F1011" s="52"/>
      <c r="G1011" s="4"/>
      <c r="H1011" s="4"/>
      <c r="I1011" s="4"/>
      <c r="J1011" s="4"/>
      <c r="K1011" s="4"/>
      <c r="L1011" s="4"/>
      <c r="M1011" s="4"/>
      <c r="N1011" s="4"/>
      <c r="O1011" s="4"/>
      <c r="P1011" s="4"/>
    </row>
    <row r="1012" spans="2:16" ht="15">
      <c r="B1012" s="2"/>
      <c r="C1012" s="5"/>
      <c r="D1012" s="52"/>
      <c r="E1012" s="52"/>
      <c r="F1012" s="52"/>
      <c r="G1012" s="4"/>
      <c r="H1012" s="4"/>
      <c r="I1012" s="4"/>
      <c r="J1012" s="4"/>
      <c r="K1012" s="4"/>
      <c r="L1012" s="4"/>
      <c r="M1012" s="4"/>
      <c r="N1012" s="4"/>
      <c r="O1012" s="4"/>
      <c r="P1012" s="4"/>
    </row>
    <row r="1013" spans="2:16" ht="15">
      <c r="B1013" s="2"/>
      <c r="C1013" s="5"/>
      <c r="D1013" s="52"/>
      <c r="E1013" s="52"/>
      <c r="F1013" s="52"/>
      <c r="G1013" s="4"/>
      <c r="H1013" s="4"/>
      <c r="I1013" s="4"/>
      <c r="J1013" s="4"/>
      <c r="K1013" s="4"/>
      <c r="L1013" s="4"/>
      <c r="M1013" s="4"/>
      <c r="N1013" s="4"/>
      <c r="O1013" s="4"/>
      <c r="P1013" s="4"/>
    </row>
    <row r="1014" spans="2:16" ht="15">
      <c r="B1014" s="2"/>
      <c r="C1014" s="5"/>
      <c r="D1014" s="52"/>
      <c r="E1014" s="52"/>
      <c r="F1014" s="52"/>
      <c r="G1014" s="4"/>
      <c r="H1014" s="4"/>
      <c r="I1014" s="4"/>
      <c r="J1014" s="4"/>
      <c r="K1014" s="4"/>
      <c r="L1014" s="4"/>
      <c r="M1014" s="4"/>
      <c r="N1014" s="4"/>
      <c r="O1014" s="4"/>
      <c r="P1014" s="4"/>
    </row>
    <row r="1015" spans="2:16" ht="15">
      <c r="B1015" s="2"/>
      <c r="C1015" s="5"/>
      <c r="D1015" s="52"/>
      <c r="E1015" s="52"/>
      <c r="F1015" s="52"/>
      <c r="G1015" s="4"/>
      <c r="H1015" s="4"/>
      <c r="I1015" s="4"/>
      <c r="J1015" s="4"/>
      <c r="K1015" s="4"/>
      <c r="L1015" s="4"/>
      <c r="M1015" s="4"/>
      <c r="N1015" s="4"/>
      <c r="O1015" s="4"/>
      <c r="P1015" s="4"/>
    </row>
    <row r="1016" spans="2:16" ht="15">
      <c r="B1016" s="2"/>
      <c r="C1016" s="5"/>
      <c r="D1016" s="52"/>
      <c r="E1016" s="52"/>
      <c r="F1016" s="52"/>
      <c r="G1016" s="4"/>
      <c r="H1016" s="4"/>
      <c r="I1016" s="4"/>
      <c r="J1016" s="4"/>
      <c r="K1016" s="4"/>
      <c r="L1016" s="4"/>
      <c r="M1016" s="4"/>
      <c r="N1016" s="4"/>
      <c r="O1016" s="4"/>
      <c r="P1016" s="4"/>
    </row>
    <row r="1017" spans="2:16" ht="15">
      <c r="B1017" s="2"/>
      <c r="C1017" s="5"/>
      <c r="D1017" s="52"/>
      <c r="E1017" s="52"/>
      <c r="F1017" s="52"/>
      <c r="G1017" s="4"/>
      <c r="H1017" s="4"/>
      <c r="I1017" s="4"/>
      <c r="J1017" s="4"/>
      <c r="K1017" s="4"/>
      <c r="L1017" s="4"/>
      <c r="M1017" s="4"/>
      <c r="N1017" s="4"/>
      <c r="O1017" s="4"/>
      <c r="P1017" s="4"/>
    </row>
    <row r="1018" spans="2:16" ht="15">
      <c r="B1018" s="2"/>
      <c r="C1018" s="5"/>
      <c r="D1018" s="52"/>
      <c r="E1018" s="52"/>
      <c r="F1018" s="52"/>
      <c r="G1018" s="4"/>
      <c r="H1018" s="4"/>
      <c r="I1018" s="4"/>
      <c r="J1018" s="4"/>
      <c r="K1018" s="4"/>
      <c r="L1018" s="4"/>
      <c r="M1018" s="4"/>
      <c r="N1018" s="4"/>
      <c r="O1018" s="4"/>
      <c r="P1018" s="4"/>
    </row>
    <row r="1019" spans="2:16" ht="15">
      <c r="B1019" s="2"/>
      <c r="C1019" s="5"/>
      <c r="D1019" s="52"/>
      <c r="E1019" s="52"/>
      <c r="F1019" s="52"/>
      <c r="G1019" s="4"/>
      <c r="H1019" s="4"/>
      <c r="I1019" s="4"/>
      <c r="J1019" s="4"/>
      <c r="K1019" s="4"/>
      <c r="L1019" s="4"/>
      <c r="M1019" s="4"/>
      <c r="N1019" s="4"/>
      <c r="O1019" s="4"/>
      <c r="P1019" s="4"/>
    </row>
    <row r="1020" spans="2:16" ht="15">
      <c r="B1020" s="2"/>
      <c r="C1020" s="5"/>
      <c r="D1020" s="52"/>
      <c r="E1020" s="52"/>
      <c r="F1020" s="52"/>
      <c r="G1020" s="4"/>
      <c r="H1020" s="4"/>
      <c r="I1020" s="4"/>
      <c r="J1020" s="4"/>
      <c r="K1020" s="4"/>
      <c r="L1020" s="4"/>
      <c r="M1020" s="4"/>
      <c r="N1020" s="4"/>
      <c r="O1020" s="4"/>
      <c r="P1020" s="4"/>
    </row>
    <row r="1021" spans="2:16" ht="15">
      <c r="B1021" s="2"/>
      <c r="C1021" s="5"/>
      <c r="D1021" s="52"/>
      <c r="E1021" s="52"/>
      <c r="F1021" s="52"/>
      <c r="G1021" s="4"/>
      <c r="H1021" s="4"/>
      <c r="I1021" s="4"/>
      <c r="J1021" s="4"/>
      <c r="K1021" s="4"/>
      <c r="L1021" s="4"/>
      <c r="M1021" s="4"/>
      <c r="N1021" s="4"/>
      <c r="O1021" s="4"/>
      <c r="P1021" s="4"/>
    </row>
    <row r="1022" spans="2:16" ht="15">
      <c r="B1022" s="2"/>
      <c r="C1022" s="5"/>
      <c r="D1022" s="52"/>
      <c r="E1022" s="52"/>
      <c r="F1022" s="52"/>
      <c r="G1022" s="4"/>
      <c r="H1022" s="4"/>
      <c r="I1022" s="4"/>
      <c r="J1022" s="4"/>
      <c r="K1022" s="4"/>
      <c r="L1022" s="4"/>
      <c r="M1022" s="4"/>
      <c r="N1022" s="4"/>
      <c r="O1022" s="4"/>
      <c r="P1022" s="4"/>
    </row>
    <row r="1023" spans="2:16" ht="15">
      <c r="B1023" s="2"/>
      <c r="C1023" s="5"/>
      <c r="D1023" s="52"/>
      <c r="E1023" s="52"/>
      <c r="F1023" s="52"/>
      <c r="G1023" s="4"/>
      <c r="H1023" s="4"/>
      <c r="I1023" s="4"/>
      <c r="J1023" s="4"/>
      <c r="K1023" s="4"/>
      <c r="L1023" s="4"/>
      <c r="M1023" s="4"/>
      <c r="N1023" s="4"/>
      <c r="O1023" s="4"/>
      <c r="P1023" s="4"/>
    </row>
    <row r="1024" spans="2:16" ht="15">
      <c r="B1024" s="2"/>
      <c r="C1024" s="5"/>
      <c r="D1024" s="52"/>
      <c r="E1024" s="52"/>
      <c r="F1024" s="52"/>
      <c r="G1024" s="4"/>
      <c r="H1024" s="4"/>
      <c r="I1024" s="4"/>
      <c r="J1024" s="4"/>
      <c r="K1024" s="4"/>
      <c r="L1024" s="4"/>
      <c r="M1024" s="4"/>
      <c r="N1024" s="4"/>
      <c r="O1024" s="4"/>
      <c r="P1024" s="4"/>
    </row>
    <row r="1025" spans="2:16" ht="15">
      <c r="B1025" s="2"/>
      <c r="C1025" s="5"/>
      <c r="D1025" s="52"/>
      <c r="E1025" s="52"/>
      <c r="F1025" s="52"/>
      <c r="G1025" s="4"/>
      <c r="H1025" s="4"/>
      <c r="I1025" s="4"/>
      <c r="J1025" s="4"/>
      <c r="K1025" s="4"/>
      <c r="L1025" s="4"/>
      <c r="M1025" s="4"/>
      <c r="N1025" s="4"/>
      <c r="O1025" s="4"/>
      <c r="P1025" s="4"/>
    </row>
    <row r="1026" spans="2:16" ht="15">
      <c r="B1026" s="2"/>
      <c r="C1026" s="5"/>
      <c r="D1026" s="52"/>
      <c r="E1026" s="52"/>
      <c r="F1026" s="52"/>
      <c r="G1026" s="4"/>
      <c r="H1026" s="4"/>
      <c r="I1026" s="4"/>
      <c r="J1026" s="4"/>
      <c r="K1026" s="4"/>
      <c r="L1026" s="4"/>
      <c r="M1026" s="4"/>
      <c r="N1026" s="4"/>
      <c r="O1026" s="4"/>
      <c r="P1026" s="4"/>
    </row>
    <row r="1027" spans="2:16" ht="15">
      <c r="B1027" s="2"/>
      <c r="C1027" s="5"/>
      <c r="D1027" s="52"/>
      <c r="E1027" s="52"/>
      <c r="F1027" s="52"/>
      <c r="G1027" s="4"/>
      <c r="H1027" s="4"/>
      <c r="I1027" s="4"/>
      <c r="J1027" s="4"/>
      <c r="K1027" s="4"/>
      <c r="L1027" s="4"/>
      <c r="M1027" s="4"/>
      <c r="N1027" s="4"/>
      <c r="O1027" s="4"/>
      <c r="P1027" s="4"/>
    </row>
    <row r="1028" spans="2:16" ht="15">
      <c r="B1028" s="2"/>
      <c r="C1028" s="5"/>
      <c r="D1028" s="52"/>
      <c r="E1028" s="52"/>
      <c r="F1028" s="52"/>
      <c r="G1028" s="4"/>
      <c r="H1028" s="4"/>
      <c r="I1028" s="4"/>
      <c r="J1028" s="4"/>
      <c r="K1028" s="4"/>
      <c r="L1028" s="4"/>
      <c r="M1028" s="4"/>
      <c r="N1028" s="4"/>
      <c r="O1028" s="4"/>
      <c r="P1028" s="4"/>
    </row>
    <row r="1029" spans="2:16" ht="15">
      <c r="B1029" s="2"/>
      <c r="C1029" s="5"/>
      <c r="D1029" s="52"/>
      <c r="E1029" s="52"/>
      <c r="F1029" s="52"/>
      <c r="G1029" s="4"/>
      <c r="H1029" s="4"/>
      <c r="I1029" s="4"/>
      <c r="J1029" s="4"/>
      <c r="K1029" s="4"/>
      <c r="L1029" s="4"/>
      <c r="M1029" s="4"/>
      <c r="N1029" s="4"/>
      <c r="O1029" s="4"/>
      <c r="P1029" s="4"/>
    </row>
    <row r="1030" spans="2:16" ht="15">
      <c r="B1030" s="2"/>
      <c r="C1030" s="5"/>
      <c r="D1030" s="52"/>
      <c r="E1030" s="52"/>
      <c r="F1030" s="52"/>
      <c r="G1030" s="4"/>
      <c r="H1030" s="4"/>
      <c r="I1030" s="4"/>
      <c r="J1030" s="4"/>
      <c r="K1030" s="4"/>
      <c r="L1030" s="4"/>
      <c r="M1030" s="4"/>
      <c r="N1030" s="4"/>
      <c r="O1030" s="4"/>
      <c r="P1030" s="4"/>
    </row>
    <row r="1031" spans="2:16" ht="15">
      <c r="B1031" s="2"/>
      <c r="C1031" s="5"/>
      <c r="D1031" s="52"/>
      <c r="E1031" s="52"/>
      <c r="F1031" s="52"/>
      <c r="G1031" s="4"/>
      <c r="H1031" s="4"/>
      <c r="I1031" s="4"/>
      <c r="J1031" s="4"/>
      <c r="K1031" s="4"/>
      <c r="L1031" s="4"/>
      <c r="M1031" s="4"/>
      <c r="N1031" s="4"/>
      <c r="O1031" s="4"/>
      <c r="P1031" s="4"/>
    </row>
    <row r="1032" spans="2:16" ht="15">
      <c r="B1032" s="2"/>
      <c r="C1032" s="5"/>
      <c r="D1032" s="52"/>
      <c r="E1032" s="52"/>
      <c r="F1032" s="52"/>
      <c r="G1032" s="4"/>
      <c r="H1032" s="4"/>
      <c r="I1032" s="4"/>
      <c r="J1032" s="4"/>
      <c r="K1032" s="4"/>
      <c r="L1032" s="4"/>
      <c r="M1032" s="4"/>
      <c r="N1032" s="4"/>
      <c r="O1032" s="4"/>
      <c r="P1032" s="4"/>
    </row>
    <row r="1033" spans="2:16" ht="15">
      <c r="B1033" s="2"/>
      <c r="C1033" s="5"/>
      <c r="D1033" s="52"/>
      <c r="E1033" s="52"/>
      <c r="F1033" s="52"/>
      <c r="G1033" s="4"/>
      <c r="H1033" s="4"/>
      <c r="I1033" s="4"/>
      <c r="J1033" s="4"/>
      <c r="K1033" s="4"/>
      <c r="L1033" s="4"/>
      <c r="M1033" s="4"/>
      <c r="N1033" s="4"/>
      <c r="O1033" s="4"/>
      <c r="P1033" s="4"/>
    </row>
    <row r="1034" spans="2:16" ht="15">
      <c r="B1034" s="2"/>
      <c r="C1034" s="5"/>
      <c r="D1034" s="52"/>
      <c r="E1034" s="52"/>
      <c r="F1034" s="52"/>
      <c r="G1034" s="4"/>
      <c r="H1034" s="4"/>
      <c r="I1034" s="4"/>
      <c r="J1034" s="4"/>
      <c r="K1034" s="4"/>
      <c r="L1034" s="4"/>
      <c r="M1034" s="4"/>
      <c r="N1034" s="4"/>
      <c r="O1034" s="4"/>
      <c r="P1034" s="4"/>
    </row>
    <row r="1035" spans="2:16" ht="15">
      <c r="B1035" s="2"/>
      <c r="C1035" s="5"/>
      <c r="D1035" s="52"/>
      <c r="E1035" s="52"/>
      <c r="F1035" s="52"/>
      <c r="G1035" s="4"/>
      <c r="H1035" s="4"/>
      <c r="I1035" s="4"/>
      <c r="J1035" s="4"/>
      <c r="K1035" s="4"/>
      <c r="L1035" s="4"/>
      <c r="M1035" s="4"/>
      <c r="N1035" s="4"/>
      <c r="O1035" s="4"/>
      <c r="P1035" s="4"/>
    </row>
    <row r="1036" spans="2:16" ht="15">
      <c r="B1036" s="2"/>
      <c r="C1036" s="5"/>
      <c r="D1036" s="52"/>
      <c r="E1036" s="52"/>
      <c r="F1036" s="52"/>
      <c r="G1036" s="4"/>
      <c r="H1036" s="4"/>
      <c r="I1036" s="4"/>
      <c r="J1036" s="4"/>
      <c r="K1036" s="4"/>
      <c r="L1036" s="4"/>
      <c r="M1036" s="4"/>
      <c r="N1036" s="4"/>
      <c r="O1036" s="4"/>
      <c r="P1036" s="4"/>
    </row>
    <row r="1037" spans="2:16" ht="15">
      <c r="B1037" s="2"/>
      <c r="C1037" s="5"/>
      <c r="D1037" s="52"/>
      <c r="E1037" s="52"/>
      <c r="F1037" s="52"/>
      <c r="G1037" s="4"/>
      <c r="H1037" s="4"/>
      <c r="I1037" s="4"/>
      <c r="J1037" s="4"/>
      <c r="K1037" s="4"/>
      <c r="L1037" s="4"/>
      <c r="M1037" s="4"/>
      <c r="N1037" s="4"/>
      <c r="O1037" s="4"/>
      <c r="P1037" s="4"/>
    </row>
    <row r="1038" spans="2:16" ht="15">
      <c r="B1038" s="2"/>
      <c r="C1038" s="5"/>
      <c r="D1038" s="52"/>
      <c r="E1038" s="52"/>
      <c r="F1038" s="52"/>
      <c r="G1038" s="4"/>
      <c r="H1038" s="4"/>
      <c r="I1038" s="4"/>
      <c r="J1038" s="4"/>
      <c r="K1038" s="4"/>
      <c r="L1038" s="4"/>
      <c r="M1038" s="4"/>
      <c r="N1038" s="4"/>
      <c r="O1038" s="4"/>
      <c r="P1038" s="4"/>
    </row>
    <row r="1039" spans="2:16" ht="15">
      <c r="B1039" s="2"/>
      <c r="C1039" s="5"/>
      <c r="D1039" s="52"/>
      <c r="E1039" s="52"/>
      <c r="F1039" s="52"/>
      <c r="G1039" s="4"/>
      <c r="H1039" s="4"/>
      <c r="I1039" s="4"/>
      <c r="J1039" s="4"/>
      <c r="K1039" s="4"/>
      <c r="L1039" s="4"/>
      <c r="M1039" s="4"/>
      <c r="N1039" s="4"/>
      <c r="O1039" s="4"/>
      <c r="P1039" s="4"/>
    </row>
    <row r="1040" spans="2:16" ht="15">
      <c r="B1040" s="2"/>
      <c r="C1040" s="5"/>
      <c r="D1040" s="52"/>
      <c r="E1040" s="52"/>
      <c r="F1040" s="52"/>
      <c r="G1040" s="4"/>
      <c r="H1040" s="4"/>
      <c r="I1040" s="4"/>
      <c r="J1040" s="4"/>
      <c r="K1040" s="4"/>
      <c r="L1040" s="4"/>
      <c r="M1040" s="4"/>
      <c r="N1040" s="4"/>
      <c r="O1040" s="4"/>
      <c r="P1040" s="4"/>
    </row>
    <row r="1041" spans="2:16" ht="15">
      <c r="B1041" s="2"/>
      <c r="C1041" s="5"/>
      <c r="D1041" s="52"/>
      <c r="E1041" s="52"/>
      <c r="F1041" s="52"/>
      <c r="G1041" s="4"/>
      <c r="H1041" s="4"/>
      <c r="I1041" s="4"/>
      <c r="J1041" s="4"/>
      <c r="K1041" s="4"/>
      <c r="L1041" s="4"/>
      <c r="M1041" s="4"/>
      <c r="N1041" s="4"/>
      <c r="O1041" s="4"/>
      <c r="P1041" s="4"/>
    </row>
    <row r="1042" spans="2:16" ht="15">
      <c r="B1042" s="2"/>
      <c r="C1042" s="5"/>
      <c r="D1042" s="52"/>
      <c r="E1042" s="52"/>
      <c r="F1042" s="52"/>
      <c r="G1042" s="4"/>
      <c r="H1042" s="4"/>
      <c r="I1042" s="4"/>
      <c r="J1042" s="4"/>
      <c r="K1042" s="4"/>
      <c r="L1042" s="4"/>
      <c r="M1042" s="4"/>
      <c r="N1042" s="4"/>
      <c r="O1042" s="4"/>
      <c r="P1042" s="4"/>
    </row>
    <row r="1043" spans="2:16" ht="15">
      <c r="B1043" s="2"/>
      <c r="C1043" s="5"/>
      <c r="D1043" s="52"/>
      <c r="E1043" s="52"/>
      <c r="F1043" s="52"/>
      <c r="G1043" s="4"/>
      <c r="H1043" s="4"/>
      <c r="I1043" s="4"/>
      <c r="J1043" s="4"/>
      <c r="K1043" s="4"/>
      <c r="L1043" s="4"/>
      <c r="M1043" s="4"/>
      <c r="N1043" s="4"/>
      <c r="O1043" s="4"/>
      <c r="P1043" s="4"/>
    </row>
    <row r="1044" spans="2:16" ht="15">
      <c r="B1044" s="2"/>
      <c r="C1044" s="5"/>
      <c r="D1044" s="52"/>
      <c r="E1044" s="52"/>
      <c r="F1044" s="52"/>
      <c r="G1044" s="4"/>
      <c r="H1044" s="4"/>
      <c r="I1044" s="4"/>
      <c r="J1044" s="4"/>
      <c r="K1044" s="4"/>
      <c r="L1044" s="4"/>
      <c r="M1044" s="4"/>
      <c r="N1044" s="4"/>
      <c r="O1044" s="4"/>
      <c r="P1044" s="4"/>
    </row>
    <row r="1045" spans="2:16" ht="15">
      <c r="B1045" s="2"/>
      <c r="C1045" s="5"/>
      <c r="D1045" s="52"/>
      <c r="E1045" s="52"/>
      <c r="F1045" s="52"/>
      <c r="G1045" s="4"/>
      <c r="H1045" s="4"/>
      <c r="I1045" s="4"/>
      <c r="J1045" s="4"/>
      <c r="K1045" s="4"/>
      <c r="L1045" s="4"/>
      <c r="M1045" s="4"/>
      <c r="N1045" s="4"/>
      <c r="O1045" s="4"/>
      <c r="P1045" s="4"/>
    </row>
    <row r="1046" spans="2:16" ht="15">
      <c r="B1046" s="2"/>
      <c r="C1046" s="5"/>
      <c r="D1046" s="52"/>
      <c r="E1046" s="52"/>
      <c r="F1046" s="52"/>
      <c r="G1046" s="4"/>
      <c r="H1046" s="4"/>
      <c r="I1046" s="4"/>
      <c r="J1046" s="4"/>
      <c r="K1046" s="4"/>
      <c r="L1046" s="4"/>
      <c r="M1046" s="4"/>
      <c r="N1046" s="4"/>
      <c r="O1046" s="4"/>
      <c r="P1046" s="4"/>
    </row>
    <row r="1047" spans="2:16" ht="15">
      <c r="B1047" s="2"/>
      <c r="C1047" s="5"/>
      <c r="D1047" s="52"/>
      <c r="E1047" s="52"/>
      <c r="F1047" s="52"/>
      <c r="G1047" s="4"/>
      <c r="H1047" s="4"/>
      <c r="I1047" s="4"/>
      <c r="J1047" s="4"/>
      <c r="K1047" s="4"/>
      <c r="L1047" s="4"/>
      <c r="M1047" s="4"/>
      <c r="N1047" s="4"/>
      <c r="O1047" s="4"/>
      <c r="P1047" s="4"/>
    </row>
    <row r="1048" spans="2:16" ht="15">
      <c r="B1048" s="2"/>
      <c r="C1048" s="5"/>
      <c r="D1048" s="52"/>
      <c r="E1048" s="52"/>
      <c r="F1048" s="52"/>
      <c r="G1048" s="4"/>
      <c r="H1048" s="4"/>
      <c r="I1048" s="4"/>
      <c r="J1048" s="4"/>
      <c r="K1048" s="4"/>
      <c r="L1048" s="4"/>
      <c r="M1048" s="4"/>
      <c r="N1048" s="4"/>
      <c r="O1048" s="4"/>
      <c r="P1048" s="4"/>
    </row>
    <row r="1049" spans="2:16" ht="15">
      <c r="B1049" s="2"/>
      <c r="C1049" s="5"/>
      <c r="D1049" s="52"/>
      <c r="E1049" s="52"/>
      <c r="F1049" s="52"/>
      <c r="G1049" s="4"/>
      <c r="H1049" s="4"/>
      <c r="I1049" s="4"/>
      <c r="J1049" s="4"/>
      <c r="K1049" s="4"/>
      <c r="L1049" s="4"/>
      <c r="M1049" s="4"/>
      <c r="N1049" s="4"/>
      <c r="O1049" s="4"/>
      <c r="P1049" s="4"/>
    </row>
    <row r="1050" spans="2:16" ht="15">
      <c r="B1050" s="2"/>
      <c r="C1050" s="5"/>
      <c r="D1050" s="52"/>
      <c r="E1050" s="52"/>
      <c r="F1050" s="52"/>
      <c r="G1050" s="4"/>
      <c r="H1050" s="4"/>
      <c r="I1050" s="4"/>
      <c r="J1050" s="4"/>
      <c r="K1050" s="4"/>
      <c r="L1050" s="4"/>
      <c r="M1050" s="4"/>
      <c r="N1050" s="4"/>
      <c r="O1050" s="4"/>
      <c r="P1050" s="4"/>
    </row>
    <row r="1051" spans="2:16" ht="15">
      <c r="B1051" s="2"/>
      <c r="C1051" s="5"/>
      <c r="D1051" s="52"/>
      <c r="E1051" s="52"/>
      <c r="F1051" s="52"/>
      <c r="G1051" s="4"/>
      <c r="H1051" s="4"/>
      <c r="I1051" s="4"/>
      <c r="J1051" s="4"/>
      <c r="K1051" s="4"/>
      <c r="L1051" s="4"/>
      <c r="M1051" s="4"/>
      <c r="N1051" s="4"/>
      <c r="O1051" s="4"/>
      <c r="P1051" s="4"/>
    </row>
    <row r="1052" spans="2:16" ht="15">
      <c r="B1052" s="2"/>
      <c r="C1052" s="5"/>
      <c r="D1052" s="52"/>
      <c r="E1052" s="52"/>
      <c r="F1052" s="52"/>
      <c r="G1052" s="4"/>
      <c r="H1052" s="4"/>
      <c r="I1052" s="4"/>
      <c r="J1052" s="4"/>
      <c r="K1052" s="4"/>
      <c r="L1052" s="4"/>
      <c r="M1052" s="4"/>
      <c r="N1052" s="4"/>
      <c r="O1052" s="4"/>
      <c r="P1052" s="4"/>
    </row>
    <row r="1053" spans="2:16" ht="15">
      <c r="B1053" s="2"/>
      <c r="C1053" s="5"/>
      <c r="D1053" s="52"/>
      <c r="E1053" s="52"/>
      <c r="F1053" s="52"/>
      <c r="G1053" s="4"/>
      <c r="H1053" s="4"/>
      <c r="I1053" s="4"/>
      <c r="J1053" s="4"/>
      <c r="K1053" s="4"/>
      <c r="L1053" s="4"/>
      <c r="M1053" s="4"/>
      <c r="N1053" s="4"/>
      <c r="O1053" s="4"/>
      <c r="P1053" s="4"/>
    </row>
    <row r="1054" spans="2:16" ht="15">
      <c r="B1054" s="2"/>
      <c r="C1054" s="5"/>
      <c r="D1054" s="52"/>
      <c r="E1054" s="52"/>
      <c r="F1054" s="52"/>
      <c r="G1054" s="4"/>
      <c r="H1054" s="4"/>
      <c r="I1054" s="4"/>
      <c r="J1054" s="4"/>
      <c r="K1054" s="4"/>
      <c r="L1054" s="4"/>
      <c r="M1054" s="4"/>
      <c r="N1054" s="4"/>
      <c r="O1054" s="4"/>
      <c r="P1054" s="4"/>
    </row>
    <row r="1055" spans="2:16" ht="15">
      <c r="B1055" s="2"/>
      <c r="C1055" s="5"/>
      <c r="D1055" s="52"/>
      <c r="E1055" s="52"/>
      <c r="F1055" s="52"/>
      <c r="G1055" s="4"/>
      <c r="H1055" s="4"/>
      <c r="I1055" s="4"/>
      <c r="J1055" s="4"/>
      <c r="K1055" s="4"/>
      <c r="L1055" s="4"/>
      <c r="M1055" s="4"/>
      <c r="N1055" s="4"/>
      <c r="O1055" s="4"/>
      <c r="P1055" s="4"/>
    </row>
    <row r="1056" spans="2:16" ht="15">
      <c r="B1056" s="2"/>
      <c r="C1056" s="5"/>
      <c r="D1056" s="52"/>
      <c r="E1056" s="52"/>
      <c r="F1056" s="52"/>
      <c r="G1056" s="4"/>
      <c r="H1056" s="4"/>
      <c r="I1056" s="4"/>
      <c r="J1056" s="4"/>
      <c r="K1056" s="4"/>
      <c r="L1056" s="4"/>
      <c r="M1056" s="4"/>
      <c r="N1056" s="4"/>
      <c r="O1056" s="4"/>
      <c r="P1056" s="4"/>
    </row>
    <row r="1057" spans="2:16" ht="15">
      <c r="B1057" s="2"/>
      <c r="C1057" s="5"/>
      <c r="D1057" s="52"/>
      <c r="E1057" s="52"/>
      <c r="F1057" s="52"/>
      <c r="G1057" s="4"/>
      <c r="H1057" s="4"/>
      <c r="I1057" s="4"/>
      <c r="J1057" s="4"/>
      <c r="K1057" s="4"/>
      <c r="L1057" s="4"/>
      <c r="M1057" s="4"/>
      <c r="N1057" s="4"/>
      <c r="O1057" s="4"/>
      <c r="P1057" s="4"/>
    </row>
    <row r="1058" spans="2:16" ht="15">
      <c r="B1058" s="2"/>
      <c r="C1058" s="5"/>
      <c r="D1058" s="52"/>
      <c r="E1058" s="52"/>
      <c r="F1058" s="52"/>
      <c r="G1058" s="4"/>
      <c r="H1058" s="4"/>
      <c r="I1058" s="4"/>
      <c r="J1058" s="4"/>
      <c r="K1058" s="4"/>
      <c r="L1058" s="4"/>
      <c r="M1058" s="4"/>
      <c r="N1058" s="4"/>
      <c r="O1058" s="4"/>
      <c r="P1058" s="4"/>
    </row>
    <row r="1059" spans="2:16" ht="15">
      <c r="B1059" s="2"/>
      <c r="C1059" s="5"/>
      <c r="D1059" s="52"/>
      <c r="E1059" s="52"/>
      <c r="F1059" s="52"/>
      <c r="G1059" s="4"/>
      <c r="H1059" s="4"/>
      <c r="I1059" s="4"/>
      <c r="J1059" s="4"/>
      <c r="K1059" s="4"/>
      <c r="L1059" s="4"/>
      <c r="M1059" s="4"/>
      <c r="N1059" s="4"/>
      <c r="O1059" s="4"/>
      <c r="P1059" s="4"/>
    </row>
    <row r="1060" spans="2:16" ht="15">
      <c r="B1060" s="2"/>
      <c r="C1060" s="5"/>
      <c r="D1060" s="52"/>
      <c r="E1060" s="52"/>
      <c r="F1060" s="52"/>
      <c r="G1060" s="4"/>
      <c r="H1060" s="4"/>
      <c r="I1060" s="4"/>
      <c r="J1060" s="4"/>
      <c r="K1060" s="4"/>
      <c r="L1060" s="4"/>
      <c r="M1060" s="4"/>
      <c r="N1060" s="4"/>
      <c r="O1060" s="4"/>
      <c r="P1060" s="4"/>
    </row>
    <row r="1061" spans="2:16" ht="15">
      <c r="B1061" s="2"/>
      <c r="C1061" s="5"/>
      <c r="D1061" s="52"/>
      <c r="E1061" s="52"/>
      <c r="F1061" s="52"/>
      <c r="G1061" s="4"/>
      <c r="H1061" s="4"/>
      <c r="I1061" s="4"/>
      <c r="J1061" s="4"/>
      <c r="K1061" s="4"/>
      <c r="L1061" s="4"/>
      <c r="M1061" s="4"/>
      <c r="N1061" s="4"/>
      <c r="O1061" s="4"/>
      <c r="P1061" s="4"/>
    </row>
    <row r="1062" spans="2:16" ht="15">
      <c r="B1062" s="2"/>
      <c r="C1062" s="5"/>
      <c r="D1062" s="52"/>
      <c r="E1062" s="52"/>
      <c r="F1062" s="52"/>
      <c r="G1062" s="4"/>
      <c r="H1062" s="4"/>
      <c r="I1062" s="4"/>
      <c r="J1062" s="4"/>
      <c r="K1062" s="4"/>
      <c r="L1062" s="4"/>
      <c r="M1062" s="4"/>
      <c r="N1062" s="4"/>
      <c r="O1062" s="4"/>
      <c r="P1062" s="4"/>
    </row>
    <row r="1063" spans="2:16" ht="15">
      <c r="B1063" s="2"/>
      <c r="C1063" s="5"/>
      <c r="D1063" s="52"/>
      <c r="E1063" s="52"/>
      <c r="F1063" s="52"/>
      <c r="G1063" s="4"/>
      <c r="H1063" s="4"/>
      <c r="I1063" s="4"/>
      <c r="J1063" s="4"/>
      <c r="K1063" s="4"/>
      <c r="L1063" s="4"/>
      <c r="M1063" s="4"/>
      <c r="N1063" s="4"/>
      <c r="O1063" s="4"/>
      <c r="P1063" s="4"/>
    </row>
    <row r="1064" spans="2:16" ht="15">
      <c r="B1064" s="2"/>
      <c r="C1064" s="5"/>
      <c r="D1064" s="52"/>
      <c r="E1064" s="52"/>
      <c r="F1064" s="52"/>
      <c r="G1064" s="4"/>
      <c r="H1064" s="4"/>
      <c r="I1064" s="4"/>
      <c r="J1064" s="4"/>
      <c r="K1064" s="4"/>
      <c r="L1064" s="4"/>
      <c r="M1064" s="4"/>
      <c r="N1064" s="4"/>
      <c r="O1064" s="4"/>
      <c r="P1064" s="4"/>
    </row>
    <row r="1065" spans="2:16" ht="15">
      <c r="B1065" s="2"/>
      <c r="C1065" s="5"/>
      <c r="D1065" s="52"/>
      <c r="E1065" s="52"/>
      <c r="F1065" s="52"/>
      <c r="G1065" s="4"/>
      <c r="H1065" s="4"/>
      <c r="I1065" s="4"/>
      <c r="J1065" s="4"/>
      <c r="K1065" s="4"/>
      <c r="L1065" s="4"/>
      <c r="M1065" s="4"/>
      <c r="N1065" s="4"/>
      <c r="O1065" s="4"/>
      <c r="P1065" s="4"/>
    </row>
    <row r="1066" spans="2:16" ht="15">
      <c r="B1066" s="2"/>
      <c r="C1066" s="5"/>
      <c r="D1066" s="52"/>
      <c r="E1066" s="52"/>
      <c r="F1066" s="52"/>
      <c r="G1066" s="4"/>
      <c r="H1066" s="4"/>
      <c r="I1066" s="4"/>
      <c r="J1066" s="4"/>
      <c r="K1066" s="4"/>
      <c r="L1066" s="4"/>
      <c r="M1066" s="4"/>
      <c r="N1066" s="4"/>
      <c r="O1066" s="4"/>
      <c r="P1066" s="4"/>
    </row>
    <row r="1067" spans="2:16" ht="15">
      <c r="B1067" s="2"/>
      <c r="C1067" s="5"/>
      <c r="D1067" s="52"/>
      <c r="E1067" s="52"/>
      <c r="F1067" s="52"/>
      <c r="G1067" s="4"/>
      <c r="H1067" s="4"/>
      <c r="I1067" s="4"/>
      <c r="J1067" s="4"/>
      <c r="K1067" s="4"/>
      <c r="L1067" s="4"/>
      <c r="M1067" s="4"/>
      <c r="N1067" s="4"/>
      <c r="O1067" s="4"/>
      <c r="P1067" s="4"/>
    </row>
    <row r="1068" spans="2:16" ht="15">
      <c r="B1068" s="2"/>
      <c r="C1068" s="5"/>
      <c r="D1068" s="52"/>
      <c r="E1068" s="52"/>
      <c r="F1068" s="52"/>
      <c r="G1068" s="4"/>
      <c r="H1068" s="4"/>
      <c r="I1068" s="4"/>
      <c r="J1068" s="4"/>
      <c r="K1068" s="4"/>
      <c r="L1068" s="4"/>
      <c r="M1068" s="4"/>
      <c r="N1068" s="4"/>
      <c r="O1068" s="4"/>
      <c r="P1068" s="4"/>
    </row>
    <row r="1069" spans="2:16" ht="15">
      <c r="B1069" s="2"/>
      <c r="C1069" s="5"/>
      <c r="D1069" s="52"/>
      <c r="E1069" s="52"/>
      <c r="F1069" s="52"/>
      <c r="G1069" s="4"/>
      <c r="H1069" s="4"/>
      <c r="I1069" s="4"/>
      <c r="J1069" s="4"/>
      <c r="K1069" s="4"/>
      <c r="L1069" s="4"/>
      <c r="M1069" s="4"/>
      <c r="N1069" s="4"/>
      <c r="O1069" s="4"/>
      <c r="P1069" s="4"/>
    </row>
    <row r="1070" spans="2:16" ht="15">
      <c r="B1070" s="2"/>
      <c r="C1070" s="5"/>
      <c r="D1070" s="52"/>
      <c r="E1070" s="52"/>
      <c r="F1070" s="52"/>
      <c r="G1070" s="4"/>
      <c r="H1070" s="4"/>
      <c r="I1070" s="4"/>
      <c r="J1070" s="4"/>
      <c r="K1070" s="4"/>
      <c r="L1070" s="4"/>
      <c r="M1070" s="4"/>
      <c r="N1070" s="4"/>
      <c r="O1070" s="4"/>
      <c r="P1070" s="4"/>
    </row>
    <row r="1071" spans="2:16" ht="15">
      <c r="B1071" s="2"/>
      <c r="C1071" s="5"/>
      <c r="D1071" s="52"/>
      <c r="E1071" s="52"/>
      <c r="F1071" s="52"/>
      <c r="G1071" s="4"/>
      <c r="H1071" s="4"/>
      <c r="I1071" s="4"/>
      <c r="J1071" s="4"/>
      <c r="K1071" s="4"/>
      <c r="L1071" s="4"/>
      <c r="M1071" s="4"/>
      <c r="N1071" s="4"/>
      <c r="O1071" s="4"/>
      <c r="P1071" s="4"/>
    </row>
    <row r="1072" spans="2:16" ht="15">
      <c r="B1072" s="2"/>
      <c r="C1072" s="5"/>
      <c r="D1072" s="52"/>
      <c r="E1072" s="52"/>
      <c r="F1072" s="52"/>
      <c r="G1072" s="4"/>
      <c r="H1072" s="4"/>
      <c r="I1072" s="4"/>
      <c r="J1072" s="4"/>
      <c r="K1072" s="4"/>
      <c r="L1072" s="4"/>
      <c r="M1072" s="4"/>
      <c r="N1072" s="4"/>
      <c r="O1072" s="4"/>
      <c r="P1072" s="4"/>
    </row>
    <row r="1073" spans="2:16" ht="15">
      <c r="B1073" s="2"/>
      <c r="C1073" s="5"/>
      <c r="D1073" s="52"/>
      <c r="E1073" s="52"/>
      <c r="F1073" s="52"/>
      <c r="G1073" s="4"/>
      <c r="H1073" s="4"/>
      <c r="I1073" s="4"/>
      <c r="J1073" s="4"/>
      <c r="K1073" s="4"/>
      <c r="L1073" s="4"/>
      <c r="M1073" s="4"/>
      <c r="N1073" s="4"/>
      <c r="O1073" s="4"/>
      <c r="P1073" s="4"/>
    </row>
    <row r="1074" spans="2:16" ht="15">
      <c r="B1074" s="2"/>
      <c r="C1074" s="5"/>
      <c r="D1074" s="52"/>
      <c r="E1074" s="52"/>
      <c r="F1074" s="52"/>
      <c r="G1074" s="4"/>
      <c r="H1074" s="4"/>
      <c r="I1074" s="4"/>
      <c r="J1074" s="4"/>
      <c r="K1074" s="4"/>
      <c r="L1074" s="4"/>
      <c r="M1074" s="4"/>
      <c r="N1074" s="4"/>
      <c r="O1074" s="4"/>
      <c r="P1074" s="4"/>
    </row>
    <row r="1075" spans="2:16" ht="15">
      <c r="B1075" s="2"/>
      <c r="C1075" s="5"/>
      <c r="D1075" s="52"/>
      <c r="E1075" s="52"/>
      <c r="F1075" s="52"/>
      <c r="G1075" s="4"/>
      <c r="H1075" s="4"/>
      <c r="I1075" s="4"/>
      <c r="J1075" s="4"/>
      <c r="K1075" s="4"/>
      <c r="L1075" s="4"/>
      <c r="M1075" s="4"/>
      <c r="N1075" s="4"/>
      <c r="O1075" s="4"/>
      <c r="P1075" s="4"/>
    </row>
    <row r="1076" spans="2:16" ht="15">
      <c r="B1076" s="2"/>
      <c r="C1076" s="5"/>
      <c r="D1076" s="52"/>
      <c r="E1076" s="52"/>
      <c r="F1076" s="52"/>
      <c r="G1076" s="4"/>
      <c r="H1076" s="4"/>
      <c r="I1076" s="4"/>
      <c r="J1076" s="4"/>
      <c r="K1076" s="4"/>
      <c r="L1076" s="4"/>
      <c r="M1076" s="4"/>
      <c r="N1076" s="4"/>
      <c r="O1076" s="4"/>
      <c r="P1076" s="4"/>
    </row>
    <row r="1077" spans="2:16" ht="15">
      <c r="B1077" s="2"/>
      <c r="C1077" s="5"/>
      <c r="D1077" s="52"/>
      <c r="E1077" s="52"/>
      <c r="F1077" s="52"/>
      <c r="G1077" s="4"/>
      <c r="H1077" s="4"/>
      <c r="I1077" s="4"/>
      <c r="J1077" s="4"/>
      <c r="K1077" s="4"/>
      <c r="L1077" s="4"/>
      <c r="M1077" s="4"/>
      <c r="N1077" s="4"/>
      <c r="O1077" s="4"/>
      <c r="P1077" s="4"/>
    </row>
    <row r="1078" spans="2:16" ht="15">
      <c r="B1078" s="2"/>
      <c r="C1078" s="5"/>
      <c r="D1078" s="52"/>
      <c r="E1078" s="52"/>
      <c r="F1078" s="52"/>
      <c r="G1078" s="4"/>
      <c r="H1078" s="4"/>
      <c r="I1078" s="4"/>
      <c r="J1078" s="4"/>
      <c r="K1078" s="4"/>
      <c r="L1078" s="4"/>
      <c r="M1078" s="4"/>
      <c r="N1078" s="4"/>
      <c r="O1078" s="4"/>
      <c r="P1078" s="4"/>
    </row>
    <row r="1079" spans="2:16" ht="15">
      <c r="B1079" s="2"/>
      <c r="C1079" s="5"/>
      <c r="D1079" s="52"/>
      <c r="E1079" s="52"/>
      <c r="F1079" s="52"/>
      <c r="G1079" s="4"/>
      <c r="H1079" s="4"/>
      <c r="I1079" s="4"/>
      <c r="J1079" s="4"/>
      <c r="K1079" s="4"/>
      <c r="L1079" s="4"/>
      <c r="M1079" s="4"/>
      <c r="N1079" s="4"/>
      <c r="O1079" s="4"/>
      <c r="P1079" s="4"/>
    </row>
    <row r="1080" spans="2:16" ht="15">
      <c r="B1080" s="2"/>
      <c r="C1080" s="5"/>
      <c r="D1080" s="52"/>
      <c r="E1080" s="52"/>
      <c r="F1080" s="52"/>
      <c r="G1080" s="4"/>
      <c r="H1080" s="4"/>
      <c r="I1080" s="4"/>
      <c r="J1080" s="4"/>
      <c r="K1080" s="4"/>
      <c r="L1080" s="4"/>
      <c r="M1080" s="4"/>
      <c r="N1080" s="4"/>
      <c r="O1080" s="4"/>
      <c r="P1080" s="4"/>
    </row>
    <row r="1081" spans="2:16" ht="15">
      <c r="B1081" s="2"/>
      <c r="C1081" s="5"/>
      <c r="D1081" s="52"/>
      <c r="E1081" s="52"/>
      <c r="F1081" s="52"/>
      <c r="G1081" s="4"/>
      <c r="H1081" s="4"/>
      <c r="I1081" s="4"/>
      <c r="J1081" s="4"/>
      <c r="K1081" s="4"/>
      <c r="L1081" s="4"/>
      <c r="M1081" s="4"/>
      <c r="N1081" s="4"/>
      <c r="O1081" s="4"/>
      <c r="P1081" s="4"/>
    </row>
    <row r="1082" spans="2:16" ht="15">
      <c r="B1082" s="2"/>
      <c r="C1082" s="5"/>
      <c r="D1082" s="52"/>
      <c r="E1082" s="52"/>
      <c r="F1082" s="52"/>
      <c r="G1082" s="4"/>
      <c r="H1082" s="4"/>
      <c r="I1082" s="4"/>
      <c r="J1082" s="4"/>
      <c r="K1082" s="4"/>
      <c r="L1082" s="4"/>
      <c r="M1082" s="4"/>
      <c r="N1082" s="4"/>
      <c r="O1082" s="4"/>
      <c r="P1082" s="4"/>
    </row>
    <row r="1083" spans="2:16" ht="15">
      <c r="B1083" s="2"/>
      <c r="C1083" s="5"/>
      <c r="D1083" s="52"/>
      <c r="E1083" s="52"/>
      <c r="F1083" s="52"/>
      <c r="G1083" s="4"/>
      <c r="H1083" s="4"/>
      <c r="I1083" s="4"/>
      <c r="J1083" s="4"/>
      <c r="K1083" s="4"/>
      <c r="L1083" s="4"/>
      <c r="M1083" s="4"/>
      <c r="N1083" s="4"/>
      <c r="O1083" s="4"/>
      <c r="P1083" s="4"/>
    </row>
    <row r="1084" spans="2:16" ht="15">
      <c r="B1084" s="2"/>
      <c r="C1084" s="5"/>
      <c r="D1084" s="52"/>
      <c r="E1084" s="52"/>
      <c r="F1084" s="52"/>
      <c r="G1084" s="4"/>
      <c r="H1084" s="4"/>
      <c r="I1084" s="4"/>
      <c r="J1084" s="4"/>
      <c r="K1084" s="4"/>
      <c r="L1084" s="4"/>
      <c r="M1084" s="4"/>
      <c r="N1084" s="4"/>
      <c r="O1084" s="4"/>
      <c r="P1084" s="4"/>
    </row>
    <row r="1085" spans="2:16" ht="15">
      <c r="B1085" s="2"/>
      <c r="C1085" s="5"/>
      <c r="D1085" s="52"/>
      <c r="E1085" s="52"/>
      <c r="F1085" s="52"/>
      <c r="G1085" s="4"/>
      <c r="H1085" s="4"/>
      <c r="I1085" s="4"/>
      <c r="J1085" s="4"/>
      <c r="K1085" s="4"/>
      <c r="L1085" s="4"/>
      <c r="M1085" s="4"/>
      <c r="N1085" s="4"/>
      <c r="O1085" s="4"/>
      <c r="P1085" s="4"/>
    </row>
    <row r="1086" spans="2:16" ht="15">
      <c r="B1086" s="2"/>
      <c r="C1086" s="5"/>
      <c r="D1086" s="52"/>
      <c r="E1086" s="52"/>
      <c r="F1086" s="52"/>
      <c r="G1086" s="4"/>
      <c r="H1086" s="4"/>
      <c r="I1086" s="4"/>
      <c r="J1086" s="4"/>
      <c r="K1086" s="4"/>
      <c r="L1086" s="4"/>
      <c r="M1086" s="4"/>
      <c r="N1086" s="4"/>
      <c r="O1086" s="4"/>
      <c r="P1086" s="4"/>
    </row>
    <row r="1087" spans="2:16" ht="15">
      <c r="B1087" s="2"/>
      <c r="C1087" s="5"/>
      <c r="D1087" s="52"/>
      <c r="E1087" s="52"/>
      <c r="F1087" s="52"/>
      <c r="G1087" s="4"/>
      <c r="H1087" s="4"/>
      <c r="I1087" s="4"/>
      <c r="J1087" s="4"/>
      <c r="K1087" s="4"/>
      <c r="L1087" s="4"/>
      <c r="M1087" s="4"/>
      <c r="N1087" s="4"/>
      <c r="O1087" s="4"/>
      <c r="P1087" s="4"/>
    </row>
    <row r="1088" spans="2:16" ht="15">
      <c r="B1088" s="2"/>
      <c r="C1088" s="5"/>
      <c r="D1088" s="52"/>
      <c r="E1088" s="52"/>
      <c r="F1088" s="52"/>
      <c r="G1088" s="4"/>
      <c r="H1088" s="4"/>
      <c r="I1088" s="4"/>
      <c r="J1088" s="4"/>
      <c r="K1088" s="4"/>
      <c r="L1088" s="4"/>
      <c r="M1088" s="4"/>
      <c r="N1088" s="4"/>
      <c r="O1088" s="4"/>
      <c r="P1088" s="4"/>
    </row>
    <row r="1089" spans="2:16" ht="15">
      <c r="B1089" s="2"/>
      <c r="C1089" s="5"/>
      <c r="D1089" s="52"/>
      <c r="E1089" s="52"/>
      <c r="F1089" s="52"/>
      <c r="G1089" s="4"/>
      <c r="H1089" s="4"/>
      <c r="I1089" s="4"/>
      <c r="J1089" s="4"/>
      <c r="K1089" s="4"/>
      <c r="L1089" s="4"/>
      <c r="M1089" s="4"/>
      <c r="N1089" s="4"/>
      <c r="O1089" s="4"/>
      <c r="P1089" s="4"/>
    </row>
    <row r="1090" spans="2:16" ht="15">
      <c r="B1090" s="2"/>
      <c r="C1090" s="5"/>
      <c r="D1090" s="52"/>
      <c r="E1090" s="52"/>
      <c r="F1090" s="52"/>
      <c r="G1090" s="4"/>
      <c r="H1090" s="4"/>
      <c r="I1090" s="4"/>
      <c r="J1090" s="4"/>
      <c r="K1090" s="4"/>
      <c r="L1090" s="4"/>
      <c r="M1090" s="4"/>
      <c r="N1090" s="4"/>
      <c r="O1090" s="4"/>
      <c r="P1090" s="4"/>
    </row>
    <row r="1091" spans="2:16" ht="15">
      <c r="B1091" s="2"/>
      <c r="C1091" s="5"/>
      <c r="D1091" s="52"/>
      <c r="E1091" s="52"/>
      <c r="F1091" s="52"/>
      <c r="G1091" s="4"/>
      <c r="H1091" s="4"/>
      <c r="I1091" s="4"/>
      <c r="J1091" s="4"/>
      <c r="K1091" s="4"/>
      <c r="L1091" s="4"/>
      <c r="M1091" s="4"/>
      <c r="N1091" s="4"/>
      <c r="O1091" s="4"/>
      <c r="P1091" s="4"/>
    </row>
    <row r="1092" spans="2:16" ht="15">
      <c r="B1092" s="2"/>
      <c r="C1092" s="5"/>
      <c r="D1092" s="52"/>
      <c r="E1092" s="52"/>
      <c r="F1092" s="52"/>
      <c r="G1092" s="4"/>
      <c r="H1092" s="4"/>
      <c r="I1092" s="4"/>
      <c r="J1092" s="4"/>
      <c r="K1092" s="4"/>
      <c r="L1092" s="4"/>
      <c r="M1092" s="4"/>
      <c r="N1092" s="4"/>
      <c r="O1092" s="4"/>
      <c r="P1092" s="4"/>
    </row>
    <row r="1093" spans="2:16" ht="15">
      <c r="B1093" s="2"/>
      <c r="C1093" s="5"/>
      <c r="D1093" s="52"/>
      <c r="E1093" s="52"/>
      <c r="F1093" s="52"/>
      <c r="G1093" s="4"/>
      <c r="H1093" s="4"/>
      <c r="I1093" s="4"/>
      <c r="J1093" s="4"/>
      <c r="K1093" s="4"/>
      <c r="L1093" s="4"/>
      <c r="M1093" s="4"/>
      <c r="N1093" s="4"/>
      <c r="O1093" s="4"/>
      <c r="P1093" s="4"/>
    </row>
    <row r="1094" spans="2:16" ht="15">
      <c r="B1094" s="2"/>
      <c r="C1094" s="5"/>
      <c r="D1094" s="52"/>
      <c r="E1094" s="52"/>
      <c r="F1094" s="52"/>
      <c r="G1094" s="4"/>
      <c r="H1094" s="4"/>
      <c r="I1094" s="4"/>
      <c r="J1094" s="4"/>
      <c r="K1094" s="4"/>
      <c r="L1094" s="4"/>
      <c r="M1094" s="4"/>
      <c r="N1094" s="4"/>
      <c r="O1094" s="4"/>
      <c r="P1094" s="4"/>
    </row>
    <row r="1095" spans="2:16" ht="15">
      <c r="B1095" s="2"/>
      <c r="C1095" s="5"/>
      <c r="D1095" s="52"/>
      <c r="E1095" s="52"/>
      <c r="F1095" s="52"/>
      <c r="G1095" s="4"/>
      <c r="H1095" s="4"/>
      <c r="I1095" s="4"/>
      <c r="J1095" s="4"/>
      <c r="K1095" s="4"/>
      <c r="L1095" s="4"/>
      <c r="M1095" s="4"/>
      <c r="N1095" s="4"/>
      <c r="O1095" s="4"/>
      <c r="P1095" s="4"/>
    </row>
    <row r="1096" spans="2:16" ht="15">
      <c r="B1096" s="2"/>
      <c r="C1096" s="5"/>
      <c r="D1096" s="52"/>
      <c r="E1096" s="52"/>
      <c r="F1096" s="52"/>
      <c r="G1096" s="4"/>
      <c r="H1096" s="4"/>
      <c r="I1096" s="4"/>
      <c r="J1096" s="4"/>
      <c r="K1096" s="4"/>
      <c r="L1096" s="4"/>
      <c r="M1096" s="4"/>
      <c r="N1096" s="4"/>
      <c r="O1096" s="4"/>
      <c r="P1096" s="4"/>
    </row>
    <row r="1097" spans="2:16" ht="15">
      <c r="B1097" s="2"/>
      <c r="C1097" s="5"/>
      <c r="D1097" s="52"/>
      <c r="E1097" s="52"/>
      <c r="F1097" s="52"/>
      <c r="G1097" s="4"/>
      <c r="H1097" s="4"/>
      <c r="I1097" s="4"/>
      <c r="J1097" s="4"/>
      <c r="K1097" s="4"/>
      <c r="L1097" s="4"/>
      <c r="M1097" s="4"/>
      <c r="N1097" s="4"/>
      <c r="O1097" s="4"/>
      <c r="P1097" s="4"/>
    </row>
    <row r="1098" spans="2:16" ht="15">
      <c r="B1098" s="2"/>
      <c r="C1098" s="5"/>
      <c r="D1098" s="52"/>
      <c r="E1098" s="52"/>
      <c r="F1098" s="52"/>
      <c r="G1098" s="4"/>
      <c r="H1098" s="4"/>
      <c r="I1098" s="4"/>
      <c r="J1098" s="4"/>
      <c r="K1098" s="4"/>
      <c r="L1098" s="4"/>
      <c r="M1098" s="4"/>
      <c r="N1098" s="4"/>
      <c r="O1098" s="4"/>
      <c r="P1098" s="4"/>
    </row>
    <row r="1099" spans="2:16" ht="15">
      <c r="B1099" s="2"/>
      <c r="C1099" s="5"/>
      <c r="D1099" s="52"/>
      <c r="E1099" s="52"/>
      <c r="F1099" s="52"/>
      <c r="G1099" s="4"/>
      <c r="H1099" s="4"/>
      <c r="I1099" s="4"/>
      <c r="J1099" s="4"/>
      <c r="K1099" s="4"/>
      <c r="L1099" s="4"/>
      <c r="M1099" s="4"/>
      <c r="N1099" s="4"/>
      <c r="O1099" s="4"/>
      <c r="P1099" s="4"/>
    </row>
    <row r="1100" spans="2:16" ht="15">
      <c r="B1100" s="2"/>
      <c r="C1100" s="5"/>
      <c r="D1100" s="52"/>
      <c r="E1100" s="52"/>
      <c r="F1100" s="52"/>
      <c r="G1100" s="4"/>
      <c r="H1100" s="4"/>
      <c r="I1100" s="4"/>
      <c r="J1100" s="4"/>
      <c r="K1100" s="4"/>
      <c r="L1100" s="4"/>
      <c r="M1100" s="4"/>
      <c r="N1100" s="4"/>
      <c r="O1100" s="4"/>
      <c r="P1100" s="4"/>
    </row>
    <row r="1101" spans="2:16" ht="15">
      <c r="B1101" s="2"/>
      <c r="C1101" s="5"/>
      <c r="D1101" s="52"/>
      <c r="E1101" s="52"/>
      <c r="F1101" s="52"/>
      <c r="G1101" s="4"/>
      <c r="H1101" s="4"/>
      <c r="I1101" s="4"/>
      <c r="J1101" s="4"/>
      <c r="K1101" s="4"/>
      <c r="L1101" s="4"/>
      <c r="M1101" s="4"/>
      <c r="N1101" s="4"/>
      <c r="O1101" s="4"/>
      <c r="P1101" s="4"/>
    </row>
    <row r="1102" spans="2:16" ht="15">
      <c r="B1102" s="2"/>
      <c r="C1102" s="5"/>
      <c r="D1102" s="52"/>
      <c r="E1102" s="52"/>
      <c r="F1102" s="52"/>
      <c r="G1102" s="4"/>
      <c r="H1102" s="4"/>
      <c r="I1102" s="4"/>
      <c r="J1102" s="4"/>
      <c r="K1102" s="4"/>
      <c r="L1102" s="4"/>
      <c r="M1102" s="4"/>
      <c r="N1102" s="4"/>
      <c r="O1102" s="4"/>
      <c r="P1102" s="4"/>
    </row>
    <row r="1103" spans="2:16" ht="15">
      <c r="B1103" s="2"/>
      <c r="C1103" s="5"/>
      <c r="D1103" s="52"/>
      <c r="E1103" s="52"/>
      <c r="F1103" s="52"/>
      <c r="G1103" s="4"/>
      <c r="H1103" s="4"/>
      <c r="I1103" s="4"/>
      <c r="J1103" s="4"/>
      <c r="K1103" s="4"/>
      <c r="L1103" s="4"/>
      <c r="M1103" s="4"/>
      <c r="N1103" s="4"/>
      <c r="O1103" s="4"/>
      <c r="P1103" s="4"/>
    </row>
    <row r="1104" spans="2:16" ht="15">
      <c r="B1104" s="2"/>
      <c r="C1104" s="5"/>
      <c r="D1104" s="52"/>
      <c r="E1104" s="52"/>
      <c r="F1104" s="52"/>
      <c r="G1104" s="4"/>
      <c r="H1104" s="4"/>
      <c r="I1104" s="4"/>
      <c r="J1104" s="4"/>
      <c r="K1104" s="4"/>
      <c r="L1104" s="4"/>
      <c r="M1104" s="4"/>
      <c r="N1104" s="4"/>
      <c r="O1104" s="4"/>
      <c r="P1104" s="4"/>
    </row>
    <row r="1105" spans="2:16" ht="15">
      <c r="B1105" s="2"/>
      <c r="C1105" s="5"/>
      <c r="D1105" s="52"/>
      <c r="E1105" s="52"/>
      <c r="F1105" s="52"/>
      <c r="G1105" s="4"/>
      <c r="H1105" s="4"/>
      <c r="I1105" s="4"/>
      <c r="J1105" s="4"/>
      <c r="K1105" s="4"/>
      <c r="L1105" s="4"/>
      <c r="M1105" s="4"/>
      <c r="N1105" s="4"/>
      <c r="O1105" s="4"/>
      <c r="P1105" s="4"/>
    </row>
    <row r="1106" spans="2:16" ht="15">
      <c r="B1106" s="2"/>
      <c r="C1106" s="5"/>
      <c r="D1106" s="52"/>
      <c r="E1106" s="52"/>
      <c r="F1106" s="52"/>
      <c r="G1106" s="4"/>
      <c r="H1106" s="4"/>
      <c r="I1106" s="4"/>
      <c r="J1106" s="4"/>
      <c r="K1106" s="4"/>
      <c r="L1106" s="4"/>
      <c r="M1106" s="4"/>
      <c r="N1106" s="4"/>
      <c r="O1106" s="4"/>
      <c r="P1106" s="4"/>
    </row>
    <row r="1107" spans="2:16" ht="15">
      <c r="B1107" s="2"/>
      <c r="C1107" s="5"/>
      <c r="D1107" s="52"/>
      <c r="E1107" s="52"/>
      <c r="F1107" s="52"/>
      <c r="G1107" s="4"/>
      <c r="H1107" s="4"/>
      <c r="I1107" s="4"/>
      <c r="J1107" s="4"/>
      <c r="K1107" s="4"/>
      <c r="L1107" s="4"/>
      <c r="M1107" s="4"/>
      <c r="N1107" s="4"/>
      <c r="O1107" s="4"/>
      <c r="P1107" s="4"/>
    </row>
    <row r="1108" spans="2:16" ht="15">
      <c r="B1108" s="2"/>
      <c r="C1108" s="5"/>
      <c r="D1108" s="52"/>
      <c r="E1108" s="52"/>
      <c r="F1108" s="52"/>
      <c r="G1108" s="4"/>
      <c r="H1108" s="4"/>
      <c r="I1108" s="4"/>
      <c r="J1108" s="4"/>
      <c r="K1108" s="4"/>
      <c r="L1108" s="4"/>
      <c r="M1108" s="4"/>
      <c r="N1108" s="4"/>
      <c r="O1108" s="4"/>
      <c r="P1108" s="4"/>
    </row>
    <row r="1109" spans="2:16" ht="15">
      <c r="B1109" s="2"/>
      <c r="C1109" s="5"/>
      <c r="D1109" s="52"/>
      <c r="E1109" s="52"/>
      <c r="F1109" s="52"/>
      <c r="G1109" s="4"/>
      <c r="H1109" s="4"/>
      <c r="I1109" s="4"/>
      <c r="J1109" s="4"/>
      <c r="K1109" s="4"/>
      <c r="L1109" s="4"/>
      <c r="M1109" s="4"/>
      <c r="N1109" s="4"/>
      <c r="O1109" s="4"/>
      <c r="P1109" s="4"/>
    </row>
    <row r="1110" spans="2:16" ht="15">
      <c r="B1110" s="2"/>
      <c r="C1110" s="5"/>
      <c r="D1110" s="52"/>
      <c r="E1110" s="52"/>
      <c r="F1110" s="52"/>
      <c r="G1110" s="4"/>
      <c r="H1110" s="4"/>
      <c r="I1110" s="4"/>
      <c r="J1110" s="4"/>
      <c r="K1110" s="4"/>
      <c r="L1110" s="4"/>
      <c r="M1110" s="4"/>
      <c r="N1110" s="4"/>
      <c r="O1110" s="4"/>
      <c r="P1110" s="4"/>
    </row>
    <row r="1111" spans="2:16" ht="15">
      <c r="B1111" s="2"/>
      <c r="C1111" s="5"/>
      <c r="D1111" s="52"/>
      <c r="E1111" s="52"/>
      <c r="F1111" s="52"/>
      <c r="G1111" s="4"/>
      <c r="H1111" s="4"/>
      <c r="I1111" s="4"/>
      <c r="J1111" s="4"/>
      <c r="K1111" s="4"/>
      <c r="L1111" s="4"/>
      <c r="M1111" s="4"/>
      <c r="N1111" s="4"/>
      <c r="O1111" s="4"/>
      <c r="P1111" s="4"/>
    </row>
    <row r="1112" spans="2:16" ht="15">
      <c r="B1112" s="2"/>
      <c r="C1112" s="5"/>
      <c r="D1112" s="52"/>
      <c r="E1112" s="52"/>
      <c r="F1112" s="52"/>
      <c r="G1112" s="4"/>
      <c r="H1112" s="4"/>
      <c r="I1112" s="4"/>
      <c r="J1112" s="4"/>
      <c r="K1112" s="4"/>
      <c r="L1112" s="4"/>
      <c r="M1112" s="4"/>
      <c r="N1112" s="4"/>
      <c r="O1112" s="4"/>
      <c r="P1112" s="4"/>
    </row>
    <row r="1113" spans="2:16" ht="15">
      <c r="B1113" s="2"/>
      <c r="C1113" s="5"/>
      <c r="D1113" s="52"/>
      <c r="E1113" s="52"/>
      <c r="F1113" s="52"/>
      <c r="G1113" s="4"/>
      <c r="H1113" s="4"/>
      <c r="I1113" s="4"/>
      <c r="J1113" s="4"/>
      <c r="K1113" s="4"/>
      <c r="L1113" s="4"/>
      <c r="M1113" s="4"/>
      <c r="N1113" s="4"/>
      <c r="O1113" s="4"/>
      <c r="P1113" s="4"/>
    </row>
    <row r="1114" spans="2:16" ht="15">
      <c r="B1114" s="2"/>
      <c r="C1114" s="5"/>
      <c r="D1114" s="52"/>
      <c r="E1114" s="52"/>
      <c r="F1114" s="52"/>
      <c r="G1114" s="4"/>
      <c r="H1114" s="4"/>
      <c r="I1114" s="4"/>
      <c r="J1114" s="4"/>
      <c r="K1114" s="4"/>
      <c r="L1114" s="4"/>
      <c r="M1114" s="4"/>
      <c r="N1114" s="4"/>
      <c r="O1114" s="4"/>
      <c r="P1114" s="4"/>
    </row>
    <row r="1115" spans="2:16" ht="15">
      <c r="B1115" s="2"/>
      <c r="C1115" s="5"/>
      <c r="D1115" s="52"/>
      <c r="E1115" s="52"/>
      <c r="F1115" s="52"/>
      <c r="G1115" s="4"/>
      <c r="H1115" s="4"/>
      <c r="I1115" s="4"/>
      <c r="J1115" s="4"/>
      <c r="K1115" s="4"/>
      <c r="L1115" s="4"/>
      <c r="M1115" s="4"/>
      <c r="N1115" s="4"/>
      <c r="O1115" s="4"/>
      <c r="P1115" s="4"/>
    </row>
    <row r="1116" spans="2:16" ht="15">
      <c r="B1116" s="2"/>
      <c r="C1116" s="5"/>
      <c r="D1116" s="52"/>
      <c r="E1116" s="52"/>
      <c r="F1116" s="52"/>
      <c r="G1116" s="4"/>
      <c r="H1116" s="4"/>
      <c r="I1116" s="4"/>
      <c r="J1116" s="4"/>
      <c r="K1116" s="4"/>
      <c r="L1116" s="4"/>
      <c r="M1116" s="4"/>
      <c r="N1116" s="4"/>
      <c r="O1116" s="4"/>
      <c r="P1116" s="4"/>
    </row>
    <row r="1117" spans="2:16" ht="15">
      <c r="B1117" s="2"/>
      <c r="C1117" s="5"/>
      <c r="D1117" s="52"/>
      <c r="E1117" s="52"/>
      <c r="F1117" s="52"/>
      <c r="G1117" s="4"/>
      <c r="H1117" s="4"/>
      <c r="I1117" s="4"/>
      <c r="J1117" s="4"/>
      <c r="K1117" s="4"/>
      <c r="L1117" s="4"/>
      <c r="M1117" s="4"/>
      <c r="N1117" s="4"/>
      <c r="O1117" s="4"/>
      <c r="P1117" s="4"/>
    </row>
    <row r="1118" spans="2:16" ht="15">
      <c r="B1118" s="2"/>
      <c r="C1118" s="5"/>
      <c r="D1118" s="52"/>
      <c r="E1118" s="52"/>
      <c r="F1118" s="52"/>
      <c r="G1118" s="4"/>
      <c r="H1118" s="4"/>
      <c r="I1118" s="4"/>
      <c r="J1118" s="4"/>
      <c r="K1118" s="4"/>
      <c r="L1118" s="4"/>
      <c r="M1118" s="4"/>
      <c r="N1118" s="4"/>
      <c r="O1118" s="4"/>
      <c r="P1118" s="4"/>
    </row>
    <row r="1119" spans="2:16" ht="15">
      <c r="B1119" s="2"/>
      <c r="C1119" s="5"/>
      <c r="D1119" s="52"/>
      <c r="E1119" s="52"/>
      <c r="F1119" s="52"/>
      <c r="G1119" s="4"/>
      <c r="H1119" s="4"/>
      <c r="I1119" s="4"/>
      <c r="J1119" s="4"/>
      <c r="K1119" s="4"/>
      <c r="L1119" s="4"/>
      <c r="M1119" s="4"/>
      <c r="N1119" s="4"/>
      <c r="O1119" s="4"/>
      <c r="P1119" s="4"/>
    </row>
    <row r="1120" spans="2:16" ht="15">
      <c r="B1120" s="2"/>
      <c r="C1120" s="5"/>
      <c r="D1120" s="52"/>
      <c r="E1120" s="52"/>
      <c r="F1120" s="52"/>
      <c r="G1120" s="4"/>
      <c r="H1120" s="4"/>
      <c r="I1120" s="4"/>
      <c r="J1120" s="4"/>
      <c r="K1120" s="4"/>
      <c r="L1120" s="4"/>
      <c r="M1120" s="4"/>
      <c r="N1120" s="4"/>
      <c r="O1120" s="4"/>
      <c r="P1120" s="4"/>
    </row>
    <row r="1121" spans="2:16" ht="15">
      <c r="B1121" s="2"/>
      <c r="C1121" s="5"/>
      <c r="D1121" s="52"/>
      <c r="E1121" s="52"/>
      <c r="F1121" s="52"/>
      <c r="G1121" s="4"/>
      <c r="H1121" s="4"/>
      <c r="I1121" s="4"/>
      <c r="J1121" s="4"/>
      <c r="K1121" s="4"/>
      <c r="L1121" s="4"/>
      <c r="M1121" s="4"/>
      <c r="N1121" s="4"/>
      <c r="O1121" s="4"/>
      <c r="P1121" s="4"/>
    </row>
    <row r="1122" spans="2:16" ht="15">
      <c r="B1122" s="2"/>
      <c r="C1122" s="5"/>
      <c r="D1122" s="52"/>
      <c r="E1122" s="52"/>
      <c r="F1122" s="52"/>
      <c r="G1122" s="4"/>
      <c r="H1122" s="4"/>
      <c r="I1122" s="4"/>
      <c r="J1122" s="4"/>
      <c r="K1122" s="4"/>
      <c r="L1122" s="4"/>
      <c r="M1122" s="4"/>
      <c r="N1122" s="4"/>
      <c r="O1122" s="4"/>
      <c r="P1122" s="4"/>
    </row>
    <row r="1123" spans="2:16" ht="15">
      <c r="B1123" s="2"/>
      <c r="C1123" s="5"/>
      <c r="D1123" s="52"/>
      <c r="E1123" s="52"/>
      <c r="F1123" s="52"/>
      <c r="G1123" s="4"/>
      <c r="H1123" s="4"/>
      <c r="I1123" s="4"/>
      <c r="J1123" s="4"/>
      <c r="K1123" s="4"/>
      <c r="L1123" s="4"/>
      <c r="M1123" s="4"/>
      <c r="N1123" s="4"/>
      <c r="O1123" s="4"/>
      <c r="P1123" s="4"/>
    </row>
    <row r="1124" spans="2:16" ht="15">
      <c r="B1124" s="2"/>
      <c r="C1124" s="5"/>
      <c r="D1124" s="52"/>
      <c r="E1124" s="52"/>
      <c r="F1124" s="52"/>
      <c r="G1124" s="4"/>
      <c r="H1124" s="4"/>
      <c r="I1124" s="4"/>
      <c r="J1124" s="4"/>
      <c r="K1124" s="4"/>
      <c r="L1124" s="4"/>
      <c r="M1124" s="4"/>
      <c r="N1124" s="4"/>
      <c r="O1124" s="4"/>
      <c r="P1124" s="4"/>
    </row>
    <row r="1125" spans="2:16" ht="15">
      <c r="B1125" s="2"/>
      <c r="C1125" s="5"/>
      <c r="D1125" s="52"/>
      <c r="E1125" s="52"/>
      <c r="F1125" s="52"/>
      <c r="G1125" s="4"/>
      <c r="H1125" s="4"/>
      <c r="I1125" s="4"/>
      <c r="J1125" s="4"/>
      <c r="K1125" s="4"/>
      <c r="L1125" s="4"/>
      <c r="M1125" s="4"/>
      <c r="N1125" s="4"/>
      <c r="O1125" s="4"/>
      <c r="P1125" s="4"/>
    </row>
    <row r="1126" spans="2:16" ht="15">
      <c r="B1126" s="2"/>
      <c r="C1126" s="5"/>
      <c r="D1126" s="52"/>
      <c r="E1126" s="52"/>
      <c r="F1126" s="52"/>
      <c r="G1126" s="4"/>
      <c r="H1126" s="4"/>
      <c r="I1126" s="4"/>
      <c r="J1126" s="4"/>
      <c r="K1126" s="4"/>
      <c r="L1126" s="4"/>
      <c r="M1126" s="4"/>
      <c r="N1126" s="4"/>
      <c r="O1126" s="4"/>
      <c r="P1126" s="4"/>
    </row>
    <row r="1127" spans="2:16" ht="15">
      <c r="B1127" s="2"/>
      <c r="C1127" s="5"/>
      <c r="D1127" s="52"/>
      <c r="E1127" s="52"/>
      <c r="F1127" s="52"/>
      <c r="G1127" s="4"/>
      <c r="H1127" s="4"/>
      <c r="I1127" s="4"/>
      <c r="J1127" s="4"/>
      <c r="K1127" s="4"/>
      <c r="L1127" s="4"/>
      <c r="M1127" s="4"/>
      <c r="N1127" s="4"/>
      <c r="O1127" s="4"/>
      <c r="P1127" s="4"/>
    </row>
    <row r="1128" spans="2:16" ht="15">
      <c r="B1128" s="2"/>
      <c r="C1128" s="5"/>
      <c r="D1128" s="52"/>
      <c r="E1128" s="52"/>
      <c r="F1128" s="52"/>
      <c r="G1128" s="4"/>
      <c r="H1128" s="4"/>
      <c r="I1128" s="4"/>
      <c r="J1128" s="4"/>
      <c r="K1128" s="4"/>
      <c r="L1128" s="4"/>
      <c r="M1128" s="4"/>
      <c r="N1128" s="4"/>
      <c r="O1128" s="4"/>
      <c r="P1128" s="4"/>
    </row>
    <row r="1129" spans="2:16" ht="15">
      <c r="B1129" s="2"/>
      <c r="C1129" s="5"/>
      <c r="D1129" s="52"/>
      <c r="E1129" s="52"/>
      <c r="F1129" s="52"/>
      <c r="G1129" s="4"/>
      <c r="H1129" s="4"/>
      <c r="I1129" s="4"/>
      <c r="J1129" s="4"/>
      <c r="K1129" s="4"/>
      <c r="L1129" s="4"/>
      <c r="M1129" s="4"/>
      <c r="N1129" s="4"/>
      <c r="O1129" s="4"/>
      <c r="P1129" s="4"/>
    </row>
    <row r="1130" spans="2:16" ht="15">
      <c r="B1130" s="2"/>
      <c r="C1130" s="5"/>
      <c r="D1130" s="52"/>
      <c r="E1130" s="52"/>
      <c r="F1130" s="52"/>
      <c r="G1130" s="4"/>
      <c r="H1130" s="4"/>
      <c r="I1130" s="4"/>
      <c r="J1130" s="4"/>
      <c r="K1130" s="4"/>
      <c r="L1130" s="4"/>
      <c r="M1130" s="4"/>
      <c r="N1130" s="4"/>
      <c r="O1130" s="4"/>
      <c r="P1130" s="4"/>
    </row>
    <row r="1131" spans="2:16" ht="15">
      <c r="B1131" s="2"/>
      <c r="C1131" s="5"/>
      <c r="D1131" s="52"/>
      <c r="E1131" s="52"/>
      <c r="F1131" s="52"/>
      <c r="G1131" s="4"/>
      <c r="H1131" s="4"/>
      <c r="I1131" s="4"/>
      <c r="J1131" s="4"/>
      <c r="K1131" s="4"/>
      <c r="L1131" s="4"/>
      <c r="M1131" s="4"/>
      <c r="N1131" s="4"/>
      <c r="O1131" s="4"/>
      <c r="P1131" s="4"/>
    </row>
    <row r="1132" spans="2:16" ht="15">
      <c r="B1132" s="2"/>
      <c r="C1132" s="5"/>
      <c r="D1132" s="52"/>
      <c r="E1132" s="52"/>
      <c r="F1132" s="52"/>
      <c r="G1132" s="4"/>
      <c r="H1132" s="4"/>
      <c r="I1132" s="4"/>
      <c r="J1132" s="4"/>
      <c r="K1132" s="4"/>
      <c r="L1132" s="4"/>
      <c r="M1132" s="4"/>
      <c r="N1132" s="4"/>
      <c r="O1132" s="4"/>
      <c r="P1132" s="4"/>
    </row>
    <row r="1133" spans="2:16" ht="15">
      <c r="B1133" s="2"/>
      <c r="C1133" s="5"/>
      <c r="D1133" s="52"/>
      <c r="E1133" s="52"/>
      <c r="F1133" s="52"/>
      <c r="G1133" s="4"/>
      <c r="H1133" s="4"/>
      <c r="I1133" s="4"/>
      <c r="J1133" s="4"/>
      <c r="K1133" s="4"/>
      <c r="L1133" s="4"/>
      <c r="M1133" s="4"/>
      <c r="N1133" s="4"/>
      <c r="O1133" s="4"/>
      <c r="P1133" s="4"/>
    </row>
    <row r="1134" spans="2:16" ht="15">
      <c r="B1134" s="2"/>
      <c r="C1134" s="5"/>
      <c r="D1134" s="52"/>
      <c r="E1134" s="52"/>
      <c r="F1134" s="52"/>
      <c r="G1134" s="4"/>
      <c r="H1134" s="4"/>
      <c r="I1134" s="4"/>
      <c r="J1134" s="4"/>
      <c r="K1134" s="4"/>
      <c r="L1134" s="4"/>
      <c r="M1134" s="4"/>
      <c r="N1134" s="4"/>
      <c r="O1134" s="4"/>
      <c r="P1134" s="4"/>
    </row>
    <row r="1135" spans="2:16" ht="15">
      <c r="B1135" s="2"/>
      <c r="C1135" s="5"/>
      <c r="D1135" s="52"/>
      <c r="E1135" s="52"/>
      <c r="F1135" s="52"/>
      <c r="G1135" s="4"/>
      <c r="H1135" s="4"/>
      <c r="I1135" s="4"/>
      <c r="J1135" s="4"/>
      <c r="K1135" s="4"/>
      <c r="L1135" s="4"/>
      <c r="M1135" s="4"/>
      <c r="N1135" s="4"/>
      <c r="O1135" s="4"/>
      <c r="P1135" s="4"/>
    </row>
    <row r="1136" spans="2:16" ht="15">
      <c r="B1136" s="2"/>
      <c r="C1136" s="5"/>
      <c r="D1136" s="52"/>
      <c r="E1136" s="52"/>
      <c r="F1136" s="52"/>
      <c r="G1136" s="4"/>
      <c r="H1136" s="4"/>
      <c r="I1136" s="4"/>
      <c r="J1136" s="4"/>
      <c r="K1136" s="4"/>
      <c r="L1136" s="4"/>
      <c r="M1136" s="4"/>
      <c r="N1136" s="4"/>
      <c r="O1136" s="4"/>
      <c r="P1136" s="4"/>
    </row>
    <row r="1137" spans="2:16" ht="15">
      <c r="B1137" s="2"/>
      <c r="C1137" s="5"/>
      <c r="D1137" s="52"/>
      <c r="E1137" s="52"/>
      <c r="F1137" s="52"/>
      <c r="G1137" s="4"/>
      <c r="H1137" s="4"/>
      <c r="I1137" s="4"/>
      <c r="J1137" s="4"/>
      <c r="K1137" s="4"/>
      <c r="L1137" s="4"/>
      <c r="M1137" s="4"/>
      <c r="N1137" s="4"/>
      <c r="O1137" s="4"/>
      <c r="P1137" s="4"/>
    </row>
    <row r="1138" spans="2:16" ht="15">
      <c r="B1138" s="2"/>
      <c r="C1138" s="5"/>
      <c r="D1138" s="52"/>
      <c r="E1138" s="52"/>
      <c r="F1138" s="52"/>
      <c r="G1138" s="4"/>
      <c r="H1138" s="4"/>
      <c r="I1138" s="4"/>
      <c r="J1138" s="4"/>
      <c r="K1138" s="4"/>
      <c r="L1138" s="4"/>
      <c r="M1138" s="4"/>
      <c r="N1138" s="4"/>
      <c r="O1138" s="4"/>
      <c r="P1138" s="4"/>
    </row>
    <row r="1139" spans="2:16" ht="15">
      <c r="B1139" s="2"/>
      <c r="C1139" s="5"/>
      <c r="D1139" s="52"/>
      <c r="E1139" s="52"/>
      <c r="F1139" s="52"/>
      <c r="G1139" s="4"/>
      <c r="H1139" s="4"/>
      <c r="I1139" s="4"/>
      <c r="J1139" s="4"/>
      <c r="K1139" s="4"/>
      <c r="L1139" s="4"/>
      <c r="M1139" s="4"/>
      <c r="N1139" s="4"/>
      <c r="O1139" s="4"/>
      <c r="P1139" s="4"/>
    </row>
    <row r="1140" spans="2:16" ht="15">
      <c r="B1140" s="2"/>
      <c r="C1140" s="5"/>
      <c r="D1140" s="52"/>
      <c r="E1140" s="52"/>
      <c r="F1140" s="52"/>
      <c r="G1140" s="4"/>
      <c r="H1140" s="4"/>
      <c r="I1140" s="4"/>
      <c r="J1140" s="4"/>
      <c r="K1140" s="4"/>
      <c r="L1140" s="4"/>
      <c r="M1140" s="4"/>
      <c r="N1140" s="4"/>
      <c r="O1140" s="4"/>
      <c r="P1140" s="4"/>
    </row>
    <row r="1141" spans="2:16" ht="15">
      <c r="B1141" s="2"/>
      <c r="C1141" s="5"/>
      <c r="D1141" s="52"/>
      <c r="E1141" s="52"/>
      <c r="F1141" s="52"/>
      <c r="G1141" s="4"/>
      <c r="H1141" s="4"/>
      <c r="I1141" s="4"/>
      <c r="J1141" s="4"/>
      <c r="K1141" s="4"/>
      <c r="L1141" s="4"/>
      <c r="M1141" s="4"/>
      <c r="N1141" s="4"/>
      <c r="O1141" s="4"/>
      <c r="P1141" s="4"/>
    </row>
    <row r="1142" spans="2:16" ht="15">
      <c r="B1142" s="2"/>
      <c r="C1142" s="5"/>
      <c r="D1142" s="52"/>
      <c r="E1142" s="52"/>
      <c r="F1142" s="52"/>
      <c r="G1142" s="4"/>
      <c r="H1142" s="4"/>
      <c r="I1142" s="4"/>
      <c r="J1142" s="4"/>
      <c r="K1142" s="4"/>
      <c r="L1142" s="4"/>
      <c r="M1142" s="4"/>
      <c r="N1142" s="4"/>
      <c r="O1142" s="4"/>
      <c r="P1142" s="4"/>
    </row>
    <row r="1143" spans="2:16" ht="15">
      <c r="B1143" s="2"/>
      <c r="C1143" s="5"/>
      <c r="D1143" s="52"/>
      <c r="E1143" s="52"/>
      <c r="F1143" s="52"/>
      <c r="G1143" s="4"/>
      <c r="H1143" s="4"/>
      <c r="I1143" s="4"/>
      <c r="J1143" s="4"/>
      <c r="K1143" s="4"/>
      <c r="L1143" s="4"/>
      <c r="M1143" s="4"/>
      <c r="N1143" s="4"/>
      <c r="O1143" s="4"/>
      <c r="P1143" s="4"/>
    </row>
    <row r="1144" spans="2:16" ht="15">
      <c r="B1144" s="2"/>
      <c r="C1144" s="5"/>
      <c r="D1144" s="52"/>
      <c r="E1144" s="52"/>
      <c r="F1144" s="52"/>
      <c r="G1144" s="4"/>
      <c r="H1144" s="4"/>
      <c r="I1144" s="4"/>
      <c r="J1144" s="4"/>
      <c r="K1144" s="4"/>
      <c r="L1144" s="4"/>
      <c r="M1144" s="4"/>
      <c r="N1144" s="4"/>
      <c r="O1144" s="4"/>
      <c r="P1144" s="4"/>
    </row>
    <row r="1145" spans="2:16" ht="15">
      <c r="B1145" s="2"/>
      <c r="C1145" s="5"/>
      <c r="D1145" s="52"/>
      <c r="E1145" s="52"/>
      <c r="F1145" s="52"/>
      <c r="G1145" s="4"/>
      <c r="H1145" s="4"/>
      <c r="I1145" s="4"/>
      <c r="J1145" s="4"/>
      <c r="K1145" s="4"/>
      <c r="L1145" s="4"/>
      <c r="M1145" s="4"/>
      <c r="N1145" s="4"/>
      <c r="O1145" s="4"/>
      <c r="P1145" s="4"/>
    </row>
    <row r="1146" spans="2:16" ht="15">
      <c r="B1146" s="2"/>
      <c r="C1146" s="5"/>
      <c r="D1146" s="52"/>
      <c r="E1146" s="52"/>
      <c r="F1146" s="52"/>
      <c r="G1146" s="4"/>
      <c r="H1146" s="4"/>
      <c r="I1146" s="4"/>
      <c r="J1146" s="4"/>
      <c r="K1146" s="4"/>
      <c r="L1146" s="4"/>
      <c r="M1146" s="4"/>
      <c r="N1146" s="4"/>
      <c r="O1146" s="4"/>
      <c r="P1146" s="4"/>
    </row>
    <row r="1147" spans="2:16" ht="15">
      <c r="B1147" s="2"/>
      <c r="C1147" s="5"/>
      <c r="D1147" s="52"/>
      <c r="E1147" s="52"/>
      <c r="F1147" s="52"/>
      <c r="G1147" s="4"/>
      <c r="H1147" s="4"/>
      <c r="I1147" s="4"/>
      <c r="J1147" s="4"/>
      <c r="K1147" s="4"/>
      <c r="L1147" s="4"/>
      <c r="M1147" s="4"/>
      <c r="N1147" s="4"/>
      <c r="O1147" s="4"/>
      <c r="P1147" s="4"/>
    </row>
    <row r="1148" spans="2:16" ht="15">
      <c r="B1148" s="2"/>
      <c r="C1148" s="5"/>
      <c r="D1148" s="52"/>
      <c r="E1148" s="52"/>
      <c r="F1148" s="52"/>
      <c r="G1148" s="4"/>
      <c r="H1148" s="4"/>
      <c r="I1148" s="4"/>
      <c r="J1148" s="4"/>
      <c r="K1148" s="4"/>
      <c r="L1148" s="4"/>
      <c r="M1148" s="4"/>
      <c r="N1148" s="4"/>
      <c r="O1148" s="4"/>
      <c r="P1148" s="4"/>
    </row>
    <row r="1149" spans="2:16" ht="15">
      <c r="B1149" s="2"/>
      <c r="C1149" s="5"/>
      <c r="D1149" s="52"/>
      <c r="E1149" s="52"/>
      <c r="F1149" s="52"/>
      <c r="G1149" s="4"/>
      <c r="H1149" s="4"/>
      <c r="I1149" s="4"/>
      <c r="J1149" s="4"/>
      <c r="K1149" s="4"/>
      <c r="L1149" s="4"/>
      <c r="M1149" s="4"/>
      <c r="N1149" s="4"/>
      <c r="O1149" s="4"/>
      <c r="P1149" s="4"/>
    </row>
    <row r="1150" spans="2:16" ht="15">
      <c r="B1150" s="2"/>
      <c r="C1150" s="5"/>
      <c r="D1150" s="52"/>
      <c r="E1150" s="52"/>
      <c r="F1150" s="52"/>
      <c r="G1150" s="4"/>
      <c r="H1150" s="4"/>
      <c r="I1150" s="4"/>
      <c r="J1150" s="4"/>
      <c r="K1150" s="4"/>
      <c r="L1150" s="4"/>
      <c r="M1150" s="4"/>
      <c r="N1150" s="4"/>
      <c r="O1150" s="4"/>
      <c r="P1150" s="4"/>
    </row>
    <row r="1151" spans="2:16" ht="15">
      <c r="B1151" s="2"/>
      <c r="C1151" s="5"/>
      <c r="D1151" s="52"/>
      <c r="E1151" s="52"/>
      <c r="F1151" s="52"/>
      <c r="G1151" s="4"/>
      <c r="H1151" s="4"/>
      <c r="I1151" s="4"/>
      <c r="J1151" s="4"/>
      <c r="K1151" s="4"/>
      <c r="L1151" s="4"/>
      <c r="M1151" s="4"/>
      <c r="N1151" s="4"/>
      <c r="O1151" s="4"/>
      <c r="P1151" s="4"/>
    </row>
    <row r="1152" spans="2:16" ht="15">
      <c r="B1152" s="2"/>
      <c r="C1152" s="5"/>
      <c r="D1152" s="52"/>
      <c r="E1152" s="52"/>
      <c r="F1152" s="52"/>
      <c r="G1152" s="4"/>
      <c r="H1152" s="4"/>
      <c r="I1152" s="4"/>
      <c r="J1152" s="4"/>
      <c r="K1152" s="4"/>
      <c r="L1152" s="4"/>
      <c r="M1152" s="4"/>
      <c r="N1152" s="4"/>
      <c r="O1152" s="4"/>
      <c r="P1152" s="4"/>
    </row>
    <row r="1153" spans="2:16" ht="15">
      <c r="B1153" s="2"/>
      <c r="C1153" s="5"/>
      <c r="D1153" s="52"/>
      <c r="E1153" s="52"/>
      <c r="F1153" s="52"/>
      <c r="G1153" s="4"/>
      <c r="H1153" s="4"/>
      <c r="I1153" s="4"/>
      <c r="J1153" s="4"/>
      <c r="K1153" s="4"/>
      <c r="L1153" s="4"/>
      <c r="M1153" s="4"/>
      <c r="N1153" s="4"/>
      <c r="O1153" s="4"/>
      <c r="P1153" s="4"/>
    </row>
    <row r="1154" spans="2:16" ht="15">
      <c r="B1154" s="2"/>
      <c r="C1154" s="5"/>
      <c r="D1154" s="52"/>
      <c r="E1154" s="52"/>
      <c r="F1154" s="52"/>
      <c r="G1154" s="4"/>
      <c r="H1154" s="4"/>
      <c r="I1154" s="4"/>
      <c r="J1154" s="4"/>
      <c r="K1154" s="4"/>
      <c r="L1154" s="4"/>
      <c r="M1154" s="4"/>
      <c r="N1154" s="4"/>
      <c r="O1154" s="4"/>
      <c r="P1154" s="4"/>
    </row>
    <row r="1155" spans="2:16" ht="15">
      <c r="B1155" s="2"/>
      <c r="C1155" s="5"/>
      <c r="D1155" s="52"/>
      <c r="E1155" s="52"/>
      <c r="F1155" s="52"/>
      <c r="G1155" s="4"/>
      <c r="H1155" s="4"/>
      <c r="I1155" s="4"/>
      <c r="J1155" s="4"/>
      <c r="K1155" s="4"/>
      <c r="L1155" s="4"/>
      <c r="M1155" s="4"/>
      <c r="N1155" s="4"/>
      <c r="O1155" s="4"/>
      <c r="P1155" s="4"/>
    </row>
    <row r="1156" spans="2:16" ht="15">
      <c r="B1156" s="2"/>
      <c r="C1156" s="5"/>
      <c r="D1156" s="52"/>
      <c r="E1156" s="52"/>
      <c r="F1156" s="52"/>
      <c r="G1156" s="4"/>
      <c r="H1156" s="4"/>
      <c r="I1156" s="4"/>
      <c r="J1156" s="4"/>
      <c r="K1156" s="4"/>
      <c r="L1156" s="4"/>
      <c r="M1156" s="4"/>
      <c r="N1156" s="4"/>
      <c r="O1156" s="4"/>
      <c r="P1156" s="4"/>
    </row>
    <row r="1157" spans="2:16" ht="15">
      <c r="B1157" s="2"/>
      <c r="C1157" s="5"/>
      <c r="D1157" s="52"/>
      <c r="E1157" s="52"/>
      <c r="F1157" s="52"/>
      <c r="G1157" s="4"/>
      <c r="H1157" s="4"/>
      <c r="I1157" s="4"/>
      <c r="J1157" s="4"/>
      <c r="K1157" s="4"/>
      <c r="L1157" s="4"/>
      <c r="M1157" s="4"/>
      <c r="N1157" s="4"/>
      <c r="O1157" s="4"/>
      <c r="P1157" s="4"/>
    </row>
    <row r="1158" spans="2:16" ht="15">
      <c r="B1158" s="2"/>
      <c r="C1158" s="5"/>
      <c r="D1158" s="52"/>
      <c r="E1158" s="52"/>
      <c r="F1158" s="52"/>
      <c r="G1158" s="4"/>
      <c r="H1158" s="4"/>
      <c r="I1158" s="4"/>
      <c r="J1158" s="4"/>
      <c r="K1158" s="4"/>
      <c r="L1158" s="4"/>
      <c r="M1158" s="4"/>
      <c r="N1158" s="4"/>
      <c r="O1158" s="4"/>
      <c r="P1158" s="4"/>
    </row>
    <row r="1159" spans="2:16" ht="15">
      <c r="B1159" s="2"/>
      <c r="C1159" s="5"/>
      <c r="D1159" s="52"/>
      <c r="E1159" s="52"/>
      <c r="F1159" s="52"/>
      <c r="G1159" s="4"/>
      <c r="H1159" s="4"/>
      <c r="I1159" s="4"/>
      <c r="J1159" s="4"/>
      <c r="K1159" s="4"/>
      <c r="L1159" s="4"/>
      <c r="M1159" s="4"/>
      <c r="N1159" s="4"/>
      <c r="O1159" s="4"/>
      <c r="P1159" s="4"/>
    </row>
    <row r="1160" spans="2:16" ht="15">
      <c r="B1160" s="2"/>
      <c r="C1160" s="5"/>
      <c r="D1160" s="52"/>
      <c r="E1160" s="52"/>
      <c r="F1160" s="52"/>
      <c r="G1160" s="4"/>
      <c r="H1160" s="4"/>
      <c r="I1160" s="4"/>
      <c r="J1160" s="4"/>
      <c r="K1160" s="4"/>
      <c r="L1160" s="4"/>
      <c r="M1160" s="4"/>
      <c r="N1160" s="4"/>
      <c r="O1160" s="4"/>
      <c r="P1160" s="4"/>
    </row>
    <row r="1161" spans="2:16" ht="15">
      <c r="B1161" s="2"/>
      <c r="C1161" s="5"/>
      <c r="D1161" s="52"/>
      <c r="E1161" s="52"/>
      <c r="F1161" s="52"/>
      <c r="G1161" s="4"/>
      <c r="H1161" s="4"/>
      <c r="I1161" s="4"/>
      <c r="J1161" s="4"/>
      <c r="K1161" s="4"/>
      <c r="L1161" s="4"/>
      <c r="M1161" s="4"/>
      <c r="N1161" s="4"/>
      <c r="O1161" s="4"/>
      <c r="P1161" s="4"/>
    </row>
    <row r="1162" spans="2:16" ht="15">
      <c r="B1162" s="2"/>
      <c r="C1162" s="5"/>
      <c r="D1162" s="52"/>
      <c r="E1162" s="52"/>
      <c r="F1162" s="52"/>
      <c r="G1162" s="4"/>
      <c r="H1162" s="4"/>
      <c r="I1162" s="4"/>
      <c r="J1162" s="4"/>
      <c r="K1162" s="4"/>
      <c r="L1162" s="4"/>
      <c r="M1162" s="4"/>
      <c r="N1162" s="4"/>
      <c r="O1162" s="4"/>
      <c r="P1162" s="4"/>
    </row>
    <row r="1163" spans="2:16" ht="15">
      <c r="B1163" s="2"/>
      <c r="C1163" s="5"/>
      <c r="D1163" s="52"/>
      <c r="E1163" s="52"/>
      <c r="F1163" s="52"/>
      <c r="G1163" s="4"/>
      <c r="H1163" s="4"/>
      <c r="I1163" s="4"/>
      <c r="J1163" s="4"/>
      <c r="K1163" s="4"/>
      <c r="L1163" s="4"/>
      <c r="M1163" s="4"/>
      <c r="N1163" s="4"/>
      <c r="O1163" s="4"/>
      <c r="P1163" s="4"/>
    </row>
    <row r="1164" spans="2:16" ht="15">
      <c r="B1164" s="2"/>
      <c r="C1164" s="5"/>
      <c r="D1164" s="52"/>
      <c r="E1164" s="52"/>
      <c r="F1164" s="52"/>
      <c r="G1164" s="4"/>
      <c r="H1164" s="4"/>
      <c r="I1164" s="4"/>
      <c r="J1164" s="4"/>
      <c r="K1164" s="4"/>
      <c r="L1164" s="4"/>
      <c r="M1164" s="4"/>
      <c r="N1164" s="4"/>
      <c r="O1164" s="4"/>
      <c r="P1164" s="4"/>
    </row>
    <row r="1165" spans="2:16" ht="15">
      <c r="B1165" s="2"/>
      <c r="C1165" s="5"/>
      <c r="D1165" s="52"/>
      <c r="E1165" s="52"/>
      <c r="F1165" s="52"/>
      <c r="G1165" s="4"/>
      <c r="H1165" s="4"/>
      <c r="I1165" s="4"/>
      <c r="J1165" s="4"/>
      <c r="K1165" s="4"/>
      <c r="L1165" s="4"/>
      <c r="M1165" s="4"/>
      <c r="N1165" s="4"/>
      <c r="O1165" s="4"/>
      <c r="P1165" s="4"/>
    </row>
    <row r="1166" spans="2:16" ht="15">
      <c r="B1166" s="2"/>
      <c r="C1166" s="5"/>
      <c r="D1166" s="52"/>
      <c r="E1166" s="52"/>
      <c r="F1166" s="52"/>
      <c r="G1166" s="4"/>
      <c r="H1166" s="4"/>
      <c r="I1166" s="4"/>
      <c r="J1166" s="4"/>
      <c r="K1166" s="4"/>
      <c r="L1166" s="4"/>
      <c r="M1166" s="4"/>
      <c r="N1166" s="4"/>
      <c r="O1166" s="4"/>
      <c r="P1166" s="4"/>
    </row>
    <row r="1167" spans="2:16" ht="15">
      <c r="B1167" s="2"/>
      <c r="C1167" s="5"/>
      <c r="D1167" s="52"/>
      <c r="E1167" s="52"/>
      <c r="F1167" s="52"/>
      <c r="G1167" s="4"/>
      <c r="H1167" s="4"/>
      <c r="I1167" s="4"/>
      <c r="J1167" s="4"/>
      <c r="K1167" s="4"/>
      <c r="L1167" s="4"/>
      <c r="M1167" s="4"/>
      <c r="N1167" s="4"/>
      <c r="O1167" s="4"/>
      <c r="P1167" s="4"/>
    </row>
    <row r="1168" spans="2:16" ht="15">
      <c r="B1168" s="2"/>
      <c r="C1168" s="5"/>
      <c r="D1168" s="52"/>
      <c r="E1168" s="52"/>
      <c r="F1168" s="52"/>
      <c r="G1168" s="4"/>
      <c r="H1168" s="4"/>
      <c r="I1168" s="4"/>
      <c r="J1168" s="4"/>
      <c r="K1168" s="4"/>
      <c r="L1168" s="4"/>
      <c r="M1168" s="4"/>
      <c r="N1168" s="4"/>
      <c r="O1168" s="4"/>
      <c r="P1168" s="4"/>
    </row>
    <row r="1169" spans="2:16" ht="15">
      <c r="B1169" s="2"/>
      <c r="C1169" s="5"/>
      <c r="D1169" s="52"/>
      <c r="E1169" s="52"/>
      <c r="F1169" s="52"/>
      <c r="G1169" s="4"/>
      <c r="H1169" s="4"/>
      <c r="I1169" s="4"/>
      <c r="J1169" s="4"/>
      <c r="K1169" s="4"/>
      <c r="L1169" s="4"/>
      <c r="M1169" s="4"/>
      <c r="N1169" s="4"/>
      <c r="O1169" s="4"/>
      <c r="P1169" s="4"/>
    </row>
    <row r="1170" spans="2:16" ht="15">
      <c r="B1170" s="2"/>
      <c r="C1170" s="5"/>
      <c r="D1170" s="52"/>
      <c r="E1170" s="52"/>
      <c r="F1170" s="52"/>
      <c r="G1170" s="4"/>
      <c r="H1170" s="4"/>
      <c r="I1170" s="4"/>
      <c r="J1170" s="4"/>
      <c r="K1170" s="4"/>
      <c r="L1170" s="4"/>
      <c r="M1170" s="4"/>
      <c r="N1170" s="4"/>
      <c r="O1170" s="4"/>
      <c r="P1170" s="4"/>
    </row>
    <row r="1171" spans="2:16" ht="15">
      <c r="B1171" s="2"/>
      <c r="C1171" s="5"/>
      <c r="D1171" s="52"/>
      <c r="E1171" s="52"/>
      <c r="F1171" s="52"/>
      <c r="G1171" s="4"/>
      <c r="H1171" s="4"/>
      <c r="I1171" s="4"/>
      <c r="J1171" s="4"/>
      <c r="K1171" s="4"/>
      <c r="L1171" s="4"/>
      <c r="M1171" s="4"/>
      <c r="N1171" s="4"/>
      <c r="O1171" s="4"/>
      <c r="P1171" s="4"/>
    </row>
    <row r="1172" spans="2:16" ht="15">
      <c r="B1172" s="2"/>
      <c r="C1172" s="5"/>
      <c r="D1172" s="52"/>
      <c r="E1172" s="52"/>
      <c r="F1172" s="52"/>
      <c r="G1172" s="4"/>
      <c r="H1172" s="4"/>
      <c r="I1172" s="4"/>
      <c r="J1172" s="4"/>
      <c r="K1172" s="4"/>
      <c r="L1172" s="4"/>
      <c r="M1172" s="4"/>
      <c r="N1172" s="4"/>
      <c r="O1172" s="4"/>
      <c r="P1172" s="4"/>
    </row>
    <row r="1173" spans="2:16" ht="15">
      <c r="B1173" s="2"/>
      <c r="C1173" s="5"/>
      <c r="D1173" s="52"/>
      <c r="E1173" s="52"/>
      <c r="F1173" s="52"/>
      <c r="G1173" s="4"/>
      <c r="H1173" s="4"/>
      <c r="I1173" s="4"/>
      <c r="J1173" s="4"/>
      <c r="K1173" s="4"/>
      <c r="L1173" s="4"/>
      <c r="M1173" s="4"/>
      <c r="N1173" s="4"/>
      <c r="O1173" s="4"/>
      <c r="P1173" s="4"/>
    </row>
    <row r="1174" spans="2:16" ht="15">
      <c r="B1174" s="2"/>
      <c r="C1174" s="5"/>
      <c r="D1174" s="52"/>
      <c r="E1174" s="52"/>
      <c r="F1174" s="52"/>
      <c r="G1174" s="4"/>
      <c r="H1174" s="4"/>
      <c r="I1174" s="4"/>
      <c r="J1174" s="4"/>
      <c r="K1174" s="4"/>
      <c r="L1174" s="4"/>
      <c r="M1174" s="4"/>
      <c r="N1174" s="4"/>
      <c r="O1174" s="4"/>
      <c r="P1174" s="4"/>
    </row>
    <row r="1175" spans="2:16" ht="15">
      <c r="B1175" s="2"/>
      <c r="C1175" s="5"/>
      <c r="D1175" s="52"/>
      <c r="E1175" s="52"/>
      <c r="F1175" s="52"/>
      <c r="G1175" s="4"/>
      <c r="H1175" s="4"/>
      <c r="I1175" s="4"/>
      <c r="J1175" s="4"/>
      <c r="K1175" s="4"/>
      <c r="L1175" s="4"/>
      <c r="M1175" s="4"/>
      <c r="N1175" s="4"/>
      <c r="O1175" s="4"/>
      <c r="P1175" s="4"/>
    </row>
    <row r="1176" spans="2:16" ht="15">
      <c r="B1176" s="2"/>
      <c r="C1176" s="5"/>
      <c r="D1176" s="52"/>
      <c r="E1176" s="52"/>
      <c r="F1176" s="52"/>
      <c r="G1176" s="4"/>
      <c r="H1176" s="4"/>
      <c r="I1176" s="4"/>
      <c r="J1176" s="4"/>
      <c r="K1176" s="4"/>
      <c r="L1176" s="4"/>
      <c r="M1176" s="4"/>
      <c r="N1176" s="4"/>
      <c r="O1176" s="4"/>
      <c r="P1176" s="4"/>
    </row>
    <row r="1177" spans="2:16" ht="15">
      <c r="B1177" s="2"/>
      <c r="C1177" s="5"/>
      <c r="D1177" s="52"/>
      <c r="E1177" s="52"/>
      <c r="F1177" s="52"/>
      <c r="G1177" s="4"/>
      <c r="H1177" s="4"/>
      <c r="I1177" s="4"/>
      <c r="J1177" s="4"/>
      <c r="K1177" s="4"/>
      <c r="L1177" s="4"/>
      <c r="M1177" s="4"/>
      <c r="N1177" s="4"/>
      <c r="O1177" s="4"/>
      <c r="P1177" s="4"/>
    </row>
    <row r="1178" spans="2:16" ht="15">
      <c r="B1178" s="2"/>
      <c r="C1178" s="5"/>
      <c r="D1178" s="52"/>
      <c r="E1178" s="52"/>
      <c r="F1178" s="52"/>
      <c r="G1178" s="4"/>
      <c r="H1178" s="4"/>
      <c r="I1178" s="4"/>
      <c r="J1178" s="4"/>
      <c r="K1178" s="4"/>
      <c r="L1178" s="4"/>
      <c r="M1178" s="4"/>
      <c r="N1178" s="4"/>
      <c r="O1178" s="4"/>
      <c r="P1178" s="4"/>
    </row>
    <row r="1179" spans="2:16" ht="15">
      <c r="B1179" s="2"/>
      <c r="C1179" s="5"/>
      <c r="D1179" s="52"/>
      <c r="E1179" s="52"/>
      <c r="F1179" s="52"/>
      <c r="G1179" s="4"/>
      <c r="H1179" s="4"/>
      <c r="I1179" s="4"/>
      <c r="J1179" s="4"/>
      <c r="K1179" s="4"/>
      <c r="L1179" s="4"/>
      <c r="M1179" s="4"/>
      <c r="N1179" s="4"/>
      <c r="O1179" s="4"/>
      <c r="P1179" s="4"/>
    </row>
    <row r="1180" spans="2:16" ht="15">
      <c r="B1180" s="2"/>
      <c r="C1180" s="5"/>
      <c r="D1180" s="52"/>
      <c r="E1180" s="52"/>
      <c r="F1180" s="52"/>
      <c r="G1180" s="4"/>
      <c r="H1180" s="4"/>
      <c r="I1180" s="4"/>
      <c r="J1180" s="4"/>
      <c r="K1180" s="4"/>
      <c r="L1180" s="4"/>
      <c r="M1180" s="4"/>
      <c r="N1180" s="4"/>
      <c r="O1180" s="4"/>
      <c r="P1180" s="4"/>
    </row>
    <row r="1181" spans="2:16" ht="15">
      <c r="B1181" s="2"/>
      <c r="C1181" s="5"/>
      <c r="D1181" s="52"/>
      <c r="E1181" s="52"/>
      <c r="F1181" s="52"/>
      <c r="G1181" s="4"/>
      <c r="H1181" s="4"/>
      <c r="I1181" s="4"/>
      <c r="J1181" s="4"/>
      <c r="K1181" s="4"/>
      <c r="L1181" s="4"/>
      <c r="M1181" s="4"/>
      <c r="N1181" s="4"/>
      <c r="O1181" s="4"/>
      <c r="P1181" s="4"/>
    </row>
    <row r="1182" spans="2:16" ht="15">
      <c r="B1182" s="2"/>
      <c r="C1182" s="5"/>
      <c r="D1182" s="52"/>
      <c r="E1182" s="52"/>
      <c r="F1182" s="52"/>
      <c r="G1182" s="4"/>
      <c r="H1182" s="4"/>
      <c r="I1182" s="4"/>
      <c r="J1182" s="4"/>
      <c r="K1182" s="4"/>
      <c r="L1182" s="4"/>
      <c r="M1182" s="4"/>
      <c r="N1182" s="4"/>
      <c r="O1182" s="4"/>
      <c r="P1182" s="4"/>
    </row>
    <row r="1183" spans="2:16" ht="15">
      <c r="B1183" s="2"/>
      <c r="C1183" s="5"/>
      <c r="D1183" s="52"/>
      <c r="E1183" s="52"/>
      <c r="F1183" s="52"/>
      <c r="G1183" s="4"/>
      <c r="H1183" s="4"/>
      <c r="I1183" s="4"/>
      <c r="J1183" s="4"/>
      <c r="K1183" s="4"/>
      <c r="L1183" s="4"/>
      <c r="M1183" s="4"/>
      <c r="N1183" s="4"/>
      <c r="O1183" s="4"/>
      <c r="P1183" s="4"/>
    </row>
    <row r="1184" spans="2:16" ht="15">
      <c r="B1184" s="2"/>
      <c r="C1184" s="5"/>
      <c r="D1184" s="52"/>
      <c r="E1184" s="52"/>
      <c r="F1184" s="52"/>
      <c r="G1184" s="4"/>
      <c r="H1184" s="4"/>
      <c r="I1184" s="4"/>
      <c r="J1184" s="4"/>
      <c r="K1184" s="4"/>
      <c r="L1184" s="4"/>
      <c r="M1184" s="4"/>
      <c r="N1184" s="4"/>
      <c r="O1184" s="4"/>
      <c r="P1184" s="4"/>
    </row>
    <row r="1185" spans="2:16" ht="15">
      <c r="B1185" s="2"/>
      <c r="C1185" s="5"/>
      <c r="D1185" s="52"/>
      <c r="E1185" s="52"/>
      <c r="F1185" s="52"/>
      <c r="G1185" s="4"/>
      <c r="H1185" s="4"/>
      <c r="I1185" s="4"/>
      <c r="J1185" s="4"/>
      <c r="K1185" s="4"/>
      <c r="L1185" s="4"/>
      <c r="M1185" s="4"/>
      <c r="N1185" s="4"/>
      <c r="O1185" s="4"/>
      <c r="P1185" s="4"/>
    </row>
    <row r="1186" spans="2:16" ht="15">
      <c r="B1186" s="2"/>
      <c r="C1186" s="5"/>
      <c r="D1186" s="52"/>
      <c r="E1186" s="52"/>
      <c r="F1186" s="52"/>
      <c r="G1186" s="4"/>
      <c r="H1186" s="4"/>
      <c r="I1186" s="4"/>
      <c r="J1186" s="4"/>
      <c r="K1186" s="4"/>
      <c r="L1186" s="4"/>
      <c r="M1186" s="4"/>
      <c r="N1186" s="4"/>
      <c r="O1186" s="4"/>
      <c r="P1186" s="4"/>
    </row>
    <row r="1187" spans="2:16" ht="15">
      <c r="B1187" s="2"/>
      <c r="C1187" s="5"/>
      <c r="D1187" s="52"/>
      <c r="E1187" s="52"/>
      <c r="F1187" s="52"/>
      <c r="G1187" s="4"/>
      <c r="H1187" s="4"/>
      <c r="I1187" s="4"/>
      <c r="J1187" s="4"/>
      <c r="K1187" s="4"/>
      <c r="L1187" s="4"/>
      <c r="M1187" s="4"/>
      <c r="N1187" s="4"/>
      <c r="O1187" s="4"/>
      <c r="P1187" s="4"/>
    </row>
    <row r="1188" spans="2:16" ht="15">
      <c r="B1188" s="2"/>
      <c r="C1188" s="5"/>
      <c r="D1188" s="52"/>
      <c r="E1188" s="52"/>
      <c r="F1188" s="52"/>
      <c r="G1188" s="4"/>
      <c r="H1188" s="4"/>
      <c r="I1188" s="4"/>
      <c r="J1188" s="4"/>
      <c r="K1188" s="4"/>
      <c r="L1188" s="4"/>
      <c r="M1188" s="4"/>
      <c r="N1188" s="4"/>
      <c r="O1188" s="4"/>
      <c r="P1188" s="4"/>
    </row>
    <row r="1189" spans="2:16" ht="15">
      <c r="B1189" s="2"/>
      <c r="C1189" s="5"/>
      <c r="D1189" s="52"/>
      <c r="E1189" s="52"/>
      <c r="F1189" s="52"/>
      <c r="G1189" s="4"/>
      <c r="H1189" s="4"/>
      <c r="I1189" s="4"/>
      <c r="J1189" s="4"/>
      <c r="K1189" s="4"/>
      <c r="L1189" s="4"/>
      <c r="M1189" s="4"/>
      <c r="N1189" s="4"/>
      <c r="O1189" s="4"/>
      <c r="P1189" s="4"/>
    </row>
    <row r="1190" spans="2:16" ht="15">
      <c r="B1190" s="2"/>
      <c r="C1190" s="5"/>
      <c r="D1190" s="52"/>
      <c r="E1190" s="52"/>
      <c r="F1190" s="52"/>
      <c r="G1190" s="4"/>
      <c r="H1190" s="4"/>
      <c r="I1190" s="4"/>
      <c r="J1190" s="4"/>
      <c r="K1190" s="4"/>
      <c r="L1190" s="4"/>
      <c r="M1190" s="4"/>
      <c r="N1190" s="4"/>
      <c r="O1190" s="4"/>
      <c r="P1190" s="4"/>
    </row>
    <row r="1191" spans="2:16" ht="15">
      <c r="B1191" s="2"/>
      <c r="C1191" s="5"/>
      <c r="D1191" s="52"/>
      <c r="E1191" s="52"/>
      <c r="F1191" s="52"/>
      <c r="G1191" s="4"/>
      <c r="H1191" s="4"/>
      <c r="I1191" s="4"/>
      <c r="J1191" s="4"/>
      <c r="K1191" s="4"/>
      <c r="L1191" s="4"/>
      <c r="M1191" s="4"/>
      <c r="N1191" s="4"/>
      <c r="O1191" s="4"/>
      <c r="P1191" s="4"/>
    </row>
    <row r="1192" spans="2:16" ht="15">
      <c r="B1192" s="2"/>
      <c r="C1192" s="5"/>
      <c r="D1192" s="52"/>
      <c r="E1192" s="52"/>
      <c r="F1192" s="52"/>
      <c r="G1192" s="4"/>
      <c r="H1192" s="4"/>
      <c r="I1192" s="4"/>
      <c r="J1192" s="4"/>
      <c r="K1192" s="4"/>
      <c r="L1192" s="4"/>
      <c r="M1192" s="4"/>
      <c r="N1192" s="4"/>
      <c r="O1192" s="4"/>
      <c r="P1192" s="4"/>
    </row>
    <row r="1193" spans="2:16" ht="15">
      <c r="B1193" s="2"/>
      <c r="C1193" s="5"/>
      <c r="D1193" s="52"/>
      <c r="E1193" s="52"/>
      <c r="F1193" s="52"/>
      <c r="G1193" s="4"/>
      <c r="H1193" s="4"/>
      <c r="I1193" s="4"/>
      <c r="J1193" s="4"/>
      <c r="K1193" s="4"/>
      <c r="L1193" s="4"/>
      <c r="M1193" s="4"/>
      <c r="N1193" s="4"/>
      <c r="O1193" s="4"/>
      <c r="P1193" s="4"/>
    </row>
    <row r="1194" spans="2:16" ht="15">
      <c r="B1194" s="2"/>
      <c r="C1194" s="5"/>
      <c r="D1194" s="52"/>
      <c r="E1194" s="52"/>
      <c r="F1194" s="52"/>
      <c r="G1194" s="4"/>
      <c r="H1194" s="4"/>
      <c r="I1194" s="4"/>
      <c r="J1194" s="4"/>
      <c r="K1194" s="4"/>
      <c r="L1194" s="4"/>
      <c r="M1194" s="4"/>
      <c r="N1194" s="4"/>
      <c r="O1194" s="4"/>
      <c r="P1194" s="4"/>
    </row>
    <row r="1195" spans="2:16" ht="15">
      <c r="B1195" s="2"/>
      <c r="C1195" s="5"/>
      <c r="D1195" s="52"/>
      <c r="E1195" s="52"/>
      <c r="F1195" s="52"/>
      <c r="G1195" s="4"/>
      <c r="H1195" s="4"/>
      <c r="I1195" s="4"/>
      <c r="J1195" s="4"/>
      <c r="K1195" s="4"/>
      <c r="L1195" s="4"/>
      <c r="M1195" s="4"/>
      <c r="N1195" s="4"/>
      <c r="O1195" s="4"/>
      <c r="P1195" s="4"/>
    </row>
    <row r="1196" spans="2:16" ht="15">
      <c r="B1196" s="2"/>
      <c r="C1196" s="5"/>
      <c r="D1196" s="52"/>
      <c r="E1196" s="52"/>
      <c r="F1196" s="52"/>
      <c r="G1196" s="4"/>
      <c r="H1196" s="4"/>
      <c r="I1196" s="4"/>
      <c r="J1196" s="4"/>
      <c r="K1196" s="4"/>
      <c r="L1196" s="4"/>
      <c r="M1196" s="4"/>
      <c r="N1196" s="4"/>
      <c r="O1196" s="4"/>
      <c r="P1196" s="4"/>
    </row>
    <row r="1197" spans="2:16" ht="15">
      <c r="B1197" s="2"/>
      <c r="C1197" s="5"/>
      <c r="D1197" s="52"/>
      <c r="E1197" s="52"/>
      <c r="F1197" s="52"/>
      <c r="G1197" s="4"/>
      <c r="H1197" s="4"/>
      <c r="I1197" s="4"/>
      <c r="J1197" s="4"/>
      <c r="K1197" s="4"/>
      <c r="L1197" s="4"/>
      <c r="M1197" s="4"/>
      <c r="N1197" s="4"/>
      <c r="O1197" s="4"/>
      <c r="P1197" s="4"/>
    </row>
    <row r="1198" spans="2:16" ht="15">
      <c r="B1198" s="2"/>
      <c r="C1198" s="5"/>
      <c r="D1198" s="52"/>
      <c r="E1198" s="52"/>
      <c r="F1198" s="52"/>
      <c r="G1198" s="4"/>
      <c r="H1198" s="4"/>
      <c r="I1198" s="4"/>
      <c r="J1198" s="4"/>
      <c r="K1198" s="4"/>
      <c r="L1198" s="4"/>
      <c r="M1198" s="4"/>
      <c r="N1198" s="4"/>
      <c r="O1198" s="4"/>
      <c r="P1198" s="4"/>
    </row>
    <row r="1199" spans="2:16" ht="15">
      <c r="B1199" s="2"/>
      <c r="C1199" s="5"/>
      <c r="D1199" s="52"/>
      <c r="E1199" s="52"/>
      <c r="F1199" s="52"/>
      <c r="G1199" s="4"/>
      <c r="H1199" s="4"/>
      <c r="I1199" s="4"/>
      <c r="J1199" s="4"/>
      <c r="K1199" s="4"/>
      <c r="L1199" s="4"/>
      <c r="M1199" s="4"/>
      <c r="N1199" s="4"/>
      <c r="O1199" s="4"/>
      <c r="P1199" s="4"/>
    </row>
    <row r="1200" spans="2:16" ht="15">
      <c r="B1200" s="2"/>
      <c r="C1200" s="5"/>
      <c r="D1200" s="52"/>
      <c r="E1200" s="52"/>
      <c r="F1200" s="52"/>
      <c r="G1200" s="4"/>
      <c r="H1200" s="4"/>
      <c r="I1200" s="4"/>
      <c r="J1200" s="4"/>
      <c r="K1200" s="4"/>
      <c r="L1200" s="4"/>
      <c r="M1200" s="4"/>
      <c r="N1200" s="4"/>
      <c r="O1200" s="4"/>
      <c r="P1200" s="4"/>
    </row>
    <row r="1201" spans="2:16" ht="15">
      <c r="B1201" s="2"/>
      <c r="C1201" s="5"/>
      <c r="D1201" s="52"/>
      <c r="E1201" s="52"/>
      <c r="F1201" s="52"/>
      <c r="G1201" s="4"/>
      <c r="H1201" s="4"/>
      <c r="I1201" s="4"/>
      <c r="J1201" s="4"/>
      <c r="K1201" s="4"/>
      <c r="L1201" s="4"/>
      <c r="M1201" s="4"/>
      <c r="N1201" s="4"/>
      <c r="O1201" s="4"/>
      <c r="P1201" s="4"/>
    </row>
    <row r="1202" spans="2:16" ht="15">
      <c r="B1202" s="2"/>
      <c r="C1202" s="5"/>
      <c r="D1202" s="52"/>
      <c r="E1202" s="52"/>
      <c r="F1202" s="52"/>
      <c r="G1202" s="4"/>
      <c r="H1202" s="4"/>
      <c r="I1202" s="4"/>
      <c r="J1202" s="4"/>
      <c r="K1202" s="4"/>
      <c r="L1202" s="4"/>
      <c r="M1202" s="4"/>
      <c r="N1202" s="4"/>
      <c r="O1202" s="4"/>
      <c r="P1202" s="4"/>
    </row>
    <row r="1203" spans="2:16" ht="15">
      <c r="B1203" s="2"/>
      <c r="C1203" s="5"/>
      <c r="D1203" s="52"/>
      <c r="E1203" s="52"/>
      <c r="F1203" s="52"/>
      <c r="G1203" s="4"/>
      <c r="H1203" s="4"/>
      <c r="I1203" s="4"/>
      <c r="J1203" s="4"/>
      <c r="K1203" s="4"/>
      <c r="L1203" s="4"/>
      <c r="M1203" s="4"/>
      <c r="N1203" s="4"/>
      <c r="O1203" s="4"/>
      <c r="P1203" s="4"/>
    </row>
    <row r="1204" spans="2:16" ht="15">
      <c r="B1204" s="2"/>
      <c r="C1204" s="5"/>
      <c r="D1204" s="52"/>
      <c r="E1204" s="52"/>
      <c r="F1204" s="52"/>
      <c r="G1204" s="4"/>
      <c r="H1204" s="4"/>
      <c r="I1204" s="4"/>
      <c r="J1204" s="4"/>
      <c r="K1204" s="4"/>
      <c r="L1204" s="4"/>
      <c r="M1204" s="4"/>
      <c r="N1204" s="4"/>
      <c r="O1204" s="4"/>
      <c r="P1204" s="4"/>
    </row>
    <row r="1205" spans="2:16" ht="15">
      <c r="B1205" s="2"/>
      <c r="C1205" s="5"/>
      <c r="D1205" s="52"/>
      <c r="E1205" s="52"/>
      <c r="F1205" s="52"/>
      <c r="G1205" s="4"/>
      <c r="H1205" s="4"/>
      <c r="I1205" s="4"/>
      <c r="J1205" s="4"/>
      <c r="K1205" s="4"/>
      <c r="L1205" s="4"/>
      <c r="M1205" s="4"/>
      <c r="N1205" s="4"/>
      <c r="O1205" s="4"/>
      <c r="P1205" s="4"/>
    </row>
    <row r="1206" spans="2:16" ht="15">
      <c r="B1206" s="2"/>
      <c r="C1206" s="5"/>
      <c r="D1206" s="52"/>
      <c r="E1206" s="52"/>
      <c r="F1206" s="52"/>
      <c r="G1206" s="4"/>
      <c r="H1206" s="4"/>
      <c r="I1206" s="4"/>
      <c r="J1206" s="4"/>
      <c r="K1206" s="4"/>
      <c r="L1206" s="4"/>
      <c r="M1206" s="4"/>
      <c r="N1206" s="4"/>
      <c r="O1206" s="4"/>
      <c r="P1206" s="4"/>
    </row>
    <row r="1207" spans="2:16" ht="15">
      <c r="B1207" s="2"/>
      <c r="C1207" s="5"/>
      <c r="D1207" s="52"/>
      <c r="E1207" s="52"/>
      <c r="F1207" s="52"/>
      <c r="G1207" s="4"/>
      <c r="H1207" s="4"/>
      <c r="I1207" s="4"/>
      <c r="J1207" s="4"/>
      <c r="K1207" s="4"/>
      <c r="L1207" s="4"/>
      <c r="M1207" s="4"/>
      <c r="N1207" s="4"/>
      <c r="O1207" s="4"/>
      <c r="P1207" s="4"/>
    </row>
    <row r="1208" spans="2:16" ht="15">
      <c r="B1208" s="2"/>
      <c r="C1208" s="5"/>
      <c r="D1208" s="52"/>
      <c r="E1208" s="52"/>
      <c r="F1208" s="52"/>
      <c r="G1208" s="4"/>
      <c r="H1208" s="4"/>
      <c r="I1208" s="4"/>
      <c r="J1208" s="4"/>
      <c r="K1208" s="4"/>
      <c r="L1208" s="4"/>
      <c r="M1208" s="4"/>
      <c r="N1208" s="4"/>
      <c r="O1208" s="4"/>
      <c r="P1208" s="4"/>
    </row>
    <row r="1209" spans="2:16" ht="15">
      <c r="B1209" s="2"/>
      <c r="C1209" s="5"/>
      <c r="D1209" s="52"/>
      <c r="E1209" s="52"/>
      <c r="F1209" s="52"/>
      <c r="G1209" s="4"/>
      <c r="H1209" s="4"/>
      <c r="I1209" s="4"/>
      <c r="J1209" s="4"/>
      <c r="K1209" s="4"/>
      <c r="L1209" s="4"/>
      <c r="M1209" s="4"/>
      <c r="N1209" s="4"/>
      <c r="O1209" s="4"/>
      <c r="P1209" s="4"/>
    </row>
    <row r="1210" spans="2:16" ht="15">
      <c r="B1210" s="2"/>
      <c r="C1210" s="5"/>
      <c r="D1210" s="52"/>
      <c r="E1210" s="52"/>
      <c r="F1210" s="52"/>
      <c r="G1210" s="4"/>
      <c r="H1210" s="4"/>
      <c r="I1210" s="4"/>
      <c r="J1210" s="4"/>
      <c r="K1210" s="4"/>
      <c r="L1210" s="4"/>
      <c r="M1210" s="4"/>
      <c r="N1210" s="4"/>
      <c r="O1210" s="4"/>
      <c r="P1210" s="4"/>
    </row>
    <row r="1211" spans="2:16" ht="15">
      <c r="B1211" s="2"/>
      <c r="C1211" s="5"/>
      <c r="D1211" s="52"/>
      <c r="E1211" s="52"/>
      <c r="F1211" s="52"/>
      <c r="G1211" s="4"/>
      <c r="H1211" s="4"/>
      <c r="I1211" s="4"/>
      <c r="J1211" s="4"/>
      <c r="K1211" s="4"/>
      <c r="L1211" s="4"/>
      <c r="M1211" s="4"/>
      <c r="N1211" s="4"/>
      <c r="O1211" s="4"/>
      <c r="P1211" s="4"/>
    </row>
    <row r="1212" spans="2:16" ht="15">
      <c r="B1212" s="2"/>
      <c r="C1212" s="5"/>
      <c r="D1212" s="52"/>
      <c r="E1212" s="52"/>
      <c r="F1212" s="52"/>
      <c r="G1212" s="4"/>
      <c r="H1212" s="4"/>
      <c r="I1212" s="4"/>
      <c r="J1212" s="4"/>
      <c r="K1212" s="4"/>
      <c r="L1212" s="4"/>
      <c r="M1212" s="4"/>
      <c r="N1212" s="4"/>
      <c r="O1212" s="4"/>
      <c r="P1212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U41"/>
  <sheetViews>
    <sheetView zoomScalePageLayoutView="0" workbookViewId="0" topLeftCell="A1">
      <selection activeCell="I21" sqref="I21"/>
    </sheetView>
  </sheetViews>
  <sheetFormatPr defaultColWidth="11.421875" defaultRowHeight="15"/>
  <cols>
    <col min="1" max="1" width="18.140625" style="0" customWidth="1"/>
    <col min="2" max="3" width="3.7109375" style="0" customWidth="1"/>
    <col min="4" max="4" width="27.8515625" style="0" customWidth="1"/>
    <col min="5" max="5" width="9.8515625" style="0" customWidth="1"/>
    <col min="6" max="6" width="20.421875" style="0" customWidth="1"/>
    <col min="7" max="8" width="8.28125" style="0" customWidth="1"/>
    <col min="9" max="9" width="15.28125" style="0" customWidth="1"/>
    <col min="10" max="10" width="8.421875" style="0" customWidth="1"/>
    <col min="11" max="11" width="9.7109375" style="0" customWidth="1"/>
    <col min="12" max="12" width="11.28125" style="0" customWidth="1"/>
    <col min="13" max="13" width="12.28125" style="0" customWidth="1"/>
    <col min="14" max="14" width="11.421875" style="0" customWidth="1"/>
    <col min="15" max="15" width="9.7109375" style="0" customWidth="1"/>
    <col min="16" max="16" width="9.57421875" style="0" customWidth="1"/>
    <col min="17" max="18" width="9.7109375" style="0" customWidth="1"/>
    <col min="19" max="20" width="3.7109375" style="0" customWidth="1"/>
    <col min="21" max="21" width="66.28125" style="0" customWidth="1"/>
  </cols>
  <sheetData>
    <row r="1" spans="1:21" ht="1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2"/>
    </row>
    <row r="2" spans="1:21" ht="15">
      <c r="A2" s="23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184" t="s">
        <v>14</v>
      </c>
      <c r="O2" s="27"/>
      <c r="P2" s="27"/>
      <c r="Q2" s="27"/>
      <c r="R2" s="27"/>
      <c r="S2" s="27"/>
      <c r="T2" s="27"/>
      <c r="U2" s="24"/>
    </row>
    <row r="3" spans="1:21" ht="15">
      <c r="A3" s="23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185" t="s">
        <v>14</v>
      </c>
      <c r="N3" s="27"/>
      <c r="O3" s="27"/>
      <c r="P3" s="27"/>
      <c r="Q3" s="27"/>
      <c r="R3" s="27"/>
      <c r="S3" s="27"/>
      <c r="T3" s="27"/>
      <c r="U3" s="24"/>
    </row>
    <row r="4" spans="1:21" ht="9.75" customHeight="1">
      <c r="A4" s="23"/>
      <c r="B4" s="27"/>
      <c r="C4" s="27"/>
      <c r="D4" s="27"/>
      <c r="E4" s="27"/>
      <c r="F4" s="27"/>
      <c r="G4" s="27"/>
      <c r="H4" s="27"/>
      <c r="I4" s="27"/>
      <c r="J4" s="27"/>
      <c r="K4" s="27"/>
      <c r="L4" s="27" t="s">
        <v>71</v>
      </c>
      <c r="M4" s="27"/>
      <c r="N4" s="27"/>
      <c r="O4" s="27"/>
      <c r="P4" s="27"/>
      <c r="Q4" s="27"/>
      <c r="R4" s="27"/>
      <c r="S4" s="27"/>
      <c r="T4" s="27"/>
      <c r="U4" s="24"/>
    </row>
    <row r="5" spans="1:21" ht="15" hidden="1">
      <c r="A5" s="23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4"/>
    </row>
    <row r="6" spans="1:21" ht="6.75" customHeight="1">
      <c r="A6" s="23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4"/>
    </row>
    <row r="7" spans="1:21" ht="15" hidden="1">
      <c r="A7" s="23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4"/>
    </row>
    <row r="8" spans="1:21" ht="15.75" thickBot="1">
      <c r="A8" s="23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4"/>
    </row>
    <row r="9" spans="1:21" ht="19.5" customHeight="1" thickBot="1">
      <c r="A9" s="23"/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9"/>
      <c r="U9" s="24"/>
    </row>
    <row r="10" spans="1:21" ht="15">
      <c r="A10" s="23"/>
      <c r="B10" s="40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  <c r="T10" s="41"/>
      <c r="U10" s="24"/>
    </row>
    <row r="11" spans="1:21" ht="26.25" customHeight="1">
      <c r="A11" s="23"/>
      <c r="B11" s="40"/>
      <c r="C11" s="23"/>
      <c r="D11" s="27"/>
      <c r="E11" s="27"/>
      <c r="F11" s="27"/>
      <c r="G11" s="28" t="s">
        <v>37</v>
      </c>
      <c r="H11" s="28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4"/>
      <c r="T11" s="41"/>
      <c r="U11" s="24"/>
    </row>
    <row r="12" spans="1:21" ht="20.25" customHeight="1">
      <c r="A12" s="23"/>
      <c r="B12" s="40"/>
      <c r="C12" s="23"/>
      <c r="D12" s="27"/>
      <c r="E12" s="27"/>
      <c r="F12" s="27"/>
      <c r="G12" s="27"/>
      <c r="H12" s="27"/>
      <c r="I12" s="27"/>
      <c r="J12" s="29" t="s">
        <v>38</v>
      </c>
      <c r="K12" s="241">
        <f>DATA!T$32</f>
        <v>41708</v>
      </c>
      <c r="L12" s="242"/>
      <c r="M12" s="27"/>
      <c r="N12" s="27"/>
      <c r="O12" s="27"/>
      <c r="P12" s="27"/>
      <c r="Q12" s="27"/>
      <c r="R12" s="27"/>
      <c r="S12" s="24"/>
      <c r="T12" s="41"/>
      <c r="U12" s="24"/>
    </row>
    <row r="13" spans="1:21" ht="15.75" thickBot="1">
      <c r="A13" s="23"/>
      <c r="B13" s="40"/>
      <c r="C13" s="23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4"/>
      <c r="T13" s="41"/>
      <c r="U13" s="24"/>
    </row>
    <row r="14" spans="1:21" ht="15.75" thickBot="1">
      <c r="A14" s="23"/>
      <c r="B14" s="40"/>
      <c r="C14" s="23"/>
      <c r="D14" s="27"/>
      <c r="E14" s="13" t="s">
        <v>24</v>
      </c>
      <c r="F14" s="47" t="s">
        <v>23</v>
      </c>
      <c r="G14" s="13" t="s">
        <v>25</v>
      </c>
      <c r="H14" s="16" t="s">
        <v>69</v>
      </c>
      <c r="I14" s="14" t="s">
        <v>26</v>
      </c>
      <c r="J14" s="14" t="s">
        <v>27</v>
      </c>
      <c r="K14" s="16" t="s">
        <v>28</v>
      </c>
      <c r="L14" s="14" t="s">
        <v>65</v>
      </c>
      <c r="M14" s="14" t="s">
        <v>30</v>
      </c>
      <c r="N14" s="16" t="s">
        <v>32</v>
      </c>
      <c r="O14" s="14" t="s">
        <v>31</v>
      </c>
      <c r="P14" s="16" t="s">
        <v>33</v>
      </c>
      <c r="Q14" s="14" t="s">
        <v>34</v>
      </c>
      <c r="R14" s="18" t="s">
        <v>35</v>
      </c>
      <c r="S14" s="24"/>
      <c r="T14" s="41"/>
      <c r="U14" s="24"/>
    </row>
    <row r="15" spans="1:21" ht="15">
      <c r="A15" s="23"/>
      <c r="B15" s="40"/>
      <c r="C15" s="23"/>
      <c r="D15" s="139" t="s">
        <v>61</v>
      </c>
      <c r="E15" s="188"/>
      <c r="F15" s="189"/>
      <c r="G15" s="155">
        <f>DATA!D3/1000000</f>
        <v>8634.3125245</v>
      </c>
      <c r="H15" s="157">
        <f>DATA!E3/1000000</f>
        <v>39497.44519215</v>
      </c>
      <c r="I15" s="156">
        <f>DATA!F3/1000000</f>
        <v>3140.29364788</v>
      </c>
      <c r="J15" s="157">
        <f>DATA!G3/1000000</f>
        <v>7058.633373840001</v>
      </c>
      <c r="K15" s="156">
        <f>DATA!H3/1000000</f>
        <v>10652.885670655001</v>
      </c>
      <c r="L15" s="156">
        <f>DATA!I3/1000000</f>
        <v>77.95937896000001</v>
      </c>
      <c r="M15" s="156">
        <f>DATA!J3/1000000</f>
        <v>53717.044555839995</v>
      </c>
      <c r="N15" s="157">
        <f>DATA!K3/1000000</f>
        <v>45638.567643434995</v>
      </c>
      <c r="O15" s="156">
        <f>DATA!L3/1000000</f>
        <v>28276.851463525003</v>
      </c>
      <c r="P15" s="157">
        <f>DATA!M3/1000000</f>
        <v>20330.907025</v>
      </c>
      <c r="Q15" s="157">
        <f>DATA!N3/1000000</f>
        <v>20102.911144924998</v>
      </c>
      <c r="R15" s="158">
        <f>DATA!P3/1000000</f>
        <v>9543.4586325</v>
      </c>
      <c r="S15" s="24"/>
      <c r="T15" s="41"/>
      <c r="U15" s="24"/>
    </row>
    <row r="16" spans="1:21" s="3" customFormat="1" ht="15">
      <c r="A16" s="8"/>
      <c r="B16" s="42"/>
      <c r="C16" s="8"/>
      <c r="D16" s="10" t="s">
        <v>58</v>
      </c>
      <c r="E16" s="32" t="s">
        <v>14</v>
      </c>
      <c r="F16" s="48" t="s">
        <v>14</v>
      </c>
      <c r="G16" s="33">
        <f>'Nb shares'!D4/'Nb shares'!D5</f>
        <v>0.5063296502581907</v>
      </c>
      <c r="H16" s="135">
        <f>'Nb shares'!E4/'Nb shares'!E5</f>
        <v>0.10972439388538822</v>
      </c>
      <c r="I16" s="35">
        <f>'Nb shares'!F4/'Nb shares'!F5</f>
        <v>0.15876293260554708</v>
      </c>
      <c r="J16" s="135">
        <f>'Nb shares'!G4/'Nb shares'!G5</f>
        <v>0.21678864598509834</v>
      </c>
      <c r="K16" s="35">
        <f>'Nb shares'!H4/'Nb shares'!H5</f>
        <v>0.01113537467474823</v>
      </c>
      <c r="L16" s="135">
        <f>'Nb shares'!I4/'Nb shares'!I5</f>
        <v>0.057311384718603975</v>
      </c>
      <c r="M16" s="35">
        <f>'Nb shares'!J4/'Nb shares'!J5</f>
        <v>0.8448528461215586</v>
      </c>
      <c r="N16" s="35">
        <f>'Nb shares'!K4/'Nb shares'!K5</f>
        <v>0.367120532341469</v>
      </c>
      <c r="O16" s="35">
        <f>'Nb shares'!L4/'Nb shares'!L5</f>
        <v>0.13446955284890105</v>
      </c>
      <c r="P16" s="35">
        <f>'Nb shares'!M4/'Nb shares'!M5</f>
        <v>0.15010000058027417</v>
      </c>
      <c r="Q16" s="35">
        <f>'Nb shares'!N4/'Nb shares'!N5</f>
        <v>0.22406138643616855</v>
      </c>
      <c r="R16" s="36">
        <f>'Nb shares'!P4/'Nb shares'!P5</f>
        <v>0.2662949143233476</v>
      </c>
      <c r="S16" s="9"/>
      <c r="T16" s="43"/>
      <c r="U16" s="9"/>
    </row>
    <row r="17" spans="1:21" s="3" customFormat="1" ht="15">
      <c r="A17" s="8"/>
      <c r="B17" s="42"/>
      <c r="C17" s="8"/>
      <c r="D17" s="10"/>
      <c r="E17" s="32"/>
      <c r="F17" s="48"/>
      <c r="G17" s="33"/>
      <c r="H17" s="135"/>
      <c r="I17" s="35"/>
      <c r="J17" s="135"/>
      <c r="K17" s="35"/>
      <c r="L17" s="35"/>
      <c r="M17" s="35"/>
      <c r="N17" s="35"/>
      <c r="O17" s="35"/>
      <c r="P17" s="35"/>
      <c r="Q17" s="35"/>
      <c r="R17" s="36"/>
      <c r="S17" s="9"/>
      <c r="T17" s="43"/>
      <c r="U17" s="9"/>
    </row>
    <row r="18" spans="1:21" ht="15">
      <c r="A18" s="23"/>
      <c r="B18" s="40"/>
      <c r="C18" s="23"/>
      <c r="D18" s="10" t="s">
        <v>22</v>
      </c>
      <c r="E18" s="136">
        <f>DATA!C9</f>
        <v>4370.84</v>
      </c>
      <c r="F18" s="49" t="s">
        <v>14</v>
      </c>
      <c r="G18" s="55">
        <f>DATA!D9</f>
        <v>87.25</v>
      </c>
      <c r="H18" s="57">
        <f>DATA!E9</f>
        <v>50.49</v>
      </c>
      <c r="I18" s="56">
        <f>DATA!F9</f>
        <v>10.46</v>
      </c>
      <c r="J18" s="57">
        <f>DATA!G9</f>
        <v>18.42</v>
      </c>
      <c r="K18" s="57">
        <f>DATA!H9</f>
        <v>15.515</v>
      </c>
      <c r="L18" s="56">
        <f>DATA!I9</f>
        <v>0.04</v>
      </c>
      <c r="M18" s="56">
        <f>DATA!J9</f>
        <v>28.88</v>
      </c>
      <c r="N18" s="57">
        <f>DATA!K9</f>
        <v>18.915</v>
      </c>
      <c r="O18" s="56">
        <f>DATA!L9</f>
        <v>10.675</v>
      </c>
      <c r="P18" s="57">
        <f>DATA!M9</f>
        <v>68.75</v>
      </c>
      <c r="Q18" s="56">
        <f>DATA!N9</f>
        <v>48.205</v>
      </c>
      <c r="R18" s="58">
        <f>DATA!P9</f>
        <v>46.385</v>
      </c>
      <c r="S18" s="24"/>
      <c r="T18" s="41"/>
      <c r="U18" s="24"/>
    </row>
    <row r="19" spans="1:21" ht="15">
      <c r="A19" s="23"/>
      <c r="B19" s="40"/>
      <c r="C19" s="23"/>
      <c r="D19" s="10" t="s">
        <v>16</v>
      </c>
      <c r="E19" s="137">
        <f>(DATA!C9/DATA!C10)-1</f>
        <v>0.0010122709221742632</v>
      </c>
      <c r="F19" s="50">
        <f>(DATA!R9/DATA!R10)-1</f>
        <v>0.006348629741425249</v>
      </c>
      <c r="G19" s="33">
        <f>(DATA!D9/DATA!D10)-1</f>
        <v>0.00045866299736285754</v>
      </c>
      <c r="H19" s="135">
        <f>(DATA!E9/DATA!E10)-1</f>
        <v>-0.01598129019684269</v>
      </c>
      <c r="I19" s="35">
        <f>(DATA!F9/DATA!F10)-1</f>
        <v>0.005769230769230749</v>
      </c>
      <c r="J19" s="135">
        <f>(DATA!G9/DATA!G10)-1</f>
        <v>-0.009943563558183266</v>
      </c>
      <c r="K19" s="135">
        <f>(DATA!H9/DATA!H10)-1</f>
        <v>0.0006449532408900893</v>
      </c>
      <c r="L19" s="35">
        <f>(DATA!I9/DATA!I10)-1</f>
        <v>0</v>
      </c>
      <c r="M19" s="135">
        <f>(DATA!J9/DATA!J10)-1</f>
        <v>0.010320097953472107</v>
      </c>
      <c r="N19" s="135">
        <f>(DATA!K9/DATA!K10)-1</f>
        <v>0.00906908508935711</v>
      </c>
      <c r="O19" s="35">
        <f>(DATA!L9/DATA!L10)-1</f>
        <v>0.042989741084514144</v>
      </c>
      <c r="P19" s="135">
        <f>(DATA!M9/DATA!M10)-1</f>
        <v>-0.013771338401950883</v>
      </c>
      <c r="Q19" s="35">
        <f>(DATA!N9/DATA!N10)-1</f>
        <v>-0.020223577235772394</v>
      </c>
      <c r="R19" s="36">
        <f>(DATA!P9/DATA!P10)-1</f>
        <v>-0.0024731182795699747</v>
      </c>
      <c r="S19" s="24"/>
      <c r="T19" s="41"/>
      <c r="U19" s="24"/>
    </row>
    <row r="20" spans="1:21" ht="15">
      <c r="A20" s="23"/>
      <c r="B20" s="40"/>
      <c r="C20" s="23"/>
      <c r="D20" s="10"/>
      <c r="E20" s="137"/>
      <c r="F20" s="50"/>
      <c r="G20" s="33"/>
      <c r="H20" s="135"/>
      <c r="I20" s="35"/>
      <c r="J20" s="135"/>
      <c r="K20" s="135"/>
      <c r="L20" s="35"/>
      <c r="M20" s="35"/>
      <c r="N20" s="135"/>
      <c r="O20" s="35"/>
      <c r="P20" s="135"/>
      <c r="Q20" s="35"/>
      <c r="R20" s="36"/>
      <c r="S20" s="24"/>
      <c r="T20" s="41"/>
      <c r="U20" s="24"/>
    </row>
    <row r="21" spans="1:21" ht="15">
      <c r="A21" s="23"/>
      <c r="B21" s="40"/>
      <c r="C21" s="23"/>
      <c r="D21" s="10" t="s">
        <v>55</v>
      </c>
      <c r="E21" s="137"/>
      <c r="F21" s="130">
        <f>DATA!R9/1000000</f>
        <v>86895.08595259998</v>
      </c>
      <c r="G21" s="131">
        <f>G18*'Nb shares'!D4/1000000</f>
        <v>4371.80844075</v>
      </c>
      <c r="H21" s="133">
        <f>H18*'Nb shares'!E4/1000000</f>
        <v>4333.833233730001</v>
      </c>
      <c r="I21" s="132">
        <f>I18*'Nb shares'!F4/1000000</f>
        <v>498.56222878000005</v>
      </c>
      <c r="J21" s="133">
        <f>J18*'Nb shares'!G4/1000000</f>
        <v>1530.23157162</v>
      </c>
      <c r="K21" s="132">
        <f>K18*'Nb shares'!H4/1000000</f>
        <v>118.62387331000001</v>
      </c>
      <c r="L21" s="132">
        <f>L18*'Nb shares'!I4/1000000</f>
        <v>4.46795996</v>
      </c>
      <c r="M21" s="133">
        <f>M18*'Nb shares'!J4/1000000</f>
        <v>45382.99797824</v>
      </c>
      <c r="N21" s="132">
        <f>N18*'Nb shares'!K4/1000000</f>
        <v>16754.85524856</v>
      </c>
      <c r="O21" s="132">
        <f>O18*'Nb shares'!L4/1000000</f>
        <v>3802.375572275</v>
      </c>
      <c r="P21" s="133">
        <f>P18*'Nb shares'!M4/1000000</f>
        <v>3051.66915625</v>
      </c>
      <c r="Q21" s="132">
        <f>Q18*'Nb shares'!N4/1000000</f>
        <v>4504.286142535</v>
      </c>
      <c r="R21" s="134">
        <f>R18*'Nb shares'!P4/1000000</f>
        <v>2541.37449889</v>
      </c>
      <c r="S21" s="24"/>
      <c r="T21" s="41"/>
      <c r="U21" s="24"/>
    </row>
    <row r="22" spans="1:21" ht="15">
      <c r="A22" s="23"/>
      <c r="B22" s="40"/>
      <c r="C22" s="23"/>
      <c r="D22" s="10" t="s">
        <v>56</v>
      </c>
      <c r="E22" s="137"/>
      <c r="F22" s="130">
        <f>SUM(G22:R22)</f>
        <v>29763.142571156</v>
      </c>
      <c r="G22" s="131">
        <f>G18*'Nb shares'!D6/1000000</f>
        <v>54.6521785</v>
      </c>
      <c r="H22" s="133">
        <f>H18*'Nb shares'!E6/1000000</f>
        <v>4333.833233730001</v>
      </c>
      <c r="I22" s="132">
        <f>I18*'Nb shares'!F6/1000000</f>
        <v>498.56222878000005</v>
      </c>
      <c r="J22" s="133">
        <f>J18*'Nb shares'!G6/1000000</f>
        <v>1530.23157162</v>
      </c>
      <c r="K22" s="132">
        <f>K18*'Nb shares'!H6/1000000</f>
        <v>118.62387331000001</v>
      </c>
      <c r="L22" s="132">
        <f>L18*'Nb shares'!I6/1000000</f>
        <v>4.46795996</v>
      </c>
      <c r="M22" s="132">
        <f>M18*'Nb shares'!J6/1000000</f>
        <v>7781.0667891520025</v>
      </c>
      <c r="N22" s="133">
        <f>N18*'Nb shares'!K6/1000000</f>
        <v>1541.9993661540002</v>
      </c>
      <c r="O22" s="132">
        <f>O18*'Nb shares'!L6/1000000</f>
        <v>3802.375572275</v>
      </c>
      <c r="P22" s="133">
        <f>P18*'Nb shares'!M6/1000000</f>
        <v>3051.66915625</v>
      </c>
      <c r="Q22" s="132">
        <f>Q18*'Nb shares'!N6/1000000</f>
        <v>4504.286142535</v>
      </c>
      <c r="R22" s="134">
        <f>R18*'Nb shares'!P6/1000000</f>
        <v>2541.37449889</v>
      </c>
      <c r="S22" s="24"/>
      <c r="T22" s="41"/>
      <c r="U22" s="24"/>
    </row>
    <row r="23" spans="1:21" ht="15">
      <c r="A23" s="23"/>
      <c r="B23" s="40"/>
      <c r="C23" s="23"/>
      <c r="D23" s="10"/>
      <c r="E23" s="137"/>
      <c r="F23" s="50"/>
      <c r="G23" s="33"/>
      <c r="H23" s="135"/>
      <c r="I23" s="35"/>
      <c r="J23" s="135"/>
      <c r="K23" s="135"/>
      <c r="L23" s="35"/>
      <c r="M23" s="35"/>
      <c r="N23" s="135"/>
      <c r="O23" s="35"/>
      <c r="P23" s="135"/>
      <c r="Q23" s="35"/>
      <c r="R23" s="36"/>
      <c r="S23" s="24"/>
      <c r="T23" s="41"/>
      <c r="U23" s="24"/>
    </row>
    <row r="24" spans="1:21" ht="15">
      <c r="A24" s="23"/>
      <c r="B24" s="40"/>
      <c r="C24" s="23"/>
      <c r="D24" s="10" t="s">
        <v>52</v>
      </c>
      <c r="E24" s="137">
        <f>(DATA!C9/DATA!C14)-1</f>
        <v>0.018637246059656887</v>
      </c>
      <c r="F24" s="50">
        <f>(DATA!R9/DATA!R14)-1</f>
        <v>0.0177769160146517</v>
      </c>
      <c r="G24" s="33">
        <f>(DATA!D9/DATA!D14)-1</f>
        <v>0.013356562137049943</v>
      </c>
      <c r="H24" s="135">
        <f>(DATA!E9/DATA!E14)-1</f>
        <v>-0.023404255319148914</v>
      </c>
      <c r="I24" s="35">
        <f>(DATA!F9/DATA!F14)-1</f>
        <v>0.08247956121287392</v>
      </c>
      <c r="J24" s="135">
        <f>(DATA!G9/DATA!G14)-1</f>
        <v>-0.055384615384615254</v>
      </c>
      <c r="K24" s="135">
        <f>(DATA!H9/DATA!H14)-1</f>
        <v>0.01871306631648073</v>
      </c>
      <c r="L24" s="35">
        <f>(DATA!I9/DATA!I14)-1</f>
        <v>0</v>
      </c>
      <c r="M24" s="35">
        <f>(DATA!J9/DATA!J14)-1</f>
        <v>0.013689013689013763</v>
      </c>
      <c r="N24" s="135">
        <f>(DATA!K9/DATA!K14)-1</f>
        <v>0.03786008230452653</v>
      </c>
      <c r="O24" s="35">
        <f>(DATA!L9/DATA!L14)-1</f>
        <v>0.20580594148876097</v>
      </c>
      <c r="P24" s="135">
        <f>(DATA!M9/DATA!M14)-1</f>
        <v>0.0065885797950220315</v>
      </c>
      <c r="Q24" s="35">
        <f>(DATA!N9/DATA!N14)-1</f>
        <v>-0.04563452781627397</v>
      </c>
      <c r="R24" s="36">
        <f>(DATA!P9/DATA!P14)-1</f>
        <v>-0.02460309115760706</v>
      </c>
      <c r="S24" s="24"/>
      <c r="T24" s="41"/>
      <c r="U24" s="24"/>
    </row>
    <row r="25" spans="1:21" ht="15">
      <c r="A25" s="23"/>
      <c r="B25" s="40"/>
      <c r="C25" s="23"/>
      <c r="D25" s="10" t="s">
        <v>17</v>
      </c>
      <c r="E25" s="137">
        <f>(DATA!C9/DATA!C30)-1</f>
        <v>0.03374028541831242</v>
      </c>
      <c r="F25" s="50">
        <f>(DATA!R9/DATA!R30)-1</f>
        <v>0.08570917391942867</v>
      </c>
      <c r="G25" s="33">
        <f>(DATA!D9/DATA!D30)-1</f>
        <v>0.052599831101459715</v>
      </c>
      <c r="H25" s="135">
        <f>(DATA!E9/DATA!E30)-1</f>
        <v>-0.03846886307370012</v>
      </c>
      <c r="I25" s="35">
        <f>(DATA!F9/DATA!F30)-1</f>
        <v>0.24970131421744357</v>
      </c>
      <c r="J25" s="135">
        <f>(DATA!G9/DATA!G30)-1</f>
        <v>-0.07669172932330814</v>
      </c>
      <c r="K25" s="135">
        <f>(DATA!H9/DATA!H30)-1</f>
        <v>0.07593619972260757</v>
      </c>
      <c r="L25" s="35">
        <f>(DATA!I9/DATA!I30)-1</f>
        <v>-0.20000000000000007</v>
      </c>
      <c r="M25" s="35">
        <f>(DATA!J9/DATA!J30)-1</f>
        <v>0.12395407666861247</v>
      </c>
      <c r="N25" s="135">
        <f>(DATA!K9/DATA!K30)-1</f>
        <v>0.11362967324109507</v>
      </c>
      <c r="O25" s="35">
        <f>(DATA!L9/DATA!L30)-1</f>
        <v>0.1660294920808303</v>
      </c>
      <c r="P25" s="135">
        <f>(DATA!M9/DATA!M30)-1</f>
        <v>0.07321261317514827</v>
      </c>
      <c r="Q25" s="35">
        <f>(DATA!N9/DATA!N30)-1</f>
        <v>-0.10266195085629193</v>
      </c>
      <c r="R25" s="36">
        <f>(DATA!P9/DATA!P30)-1</f>
        <v>-0.04291756937996505</v>
      </c>
      <c r="S25" s="24"/>
      <c r="T25" s="41"/>
      <c r="U25" s="24"/>
    </row>
    <row r="26" spans="1:21" ht="15">
      <c r="A26" s="23"/>
      <c r="B26" s="40"/>
      <c r="C26" s="23"/>
      <c r="D26" s="10" t="s">
        <v>18</v>
      </c>
      <c r="E26" s="137">
        <f>(DATA!C9/DATA!C72)-1</f>
        <v>0.05847623245192368</v>
      </c>
      <c r="F26" s="50">
        <f>(DATA!R9/DATA!R72)-1</f>
        <v>0.08705217565697487</v>
      </c>
      <c r="G26" s="33">
        <f>(DATA!D9/DATA!D72)-1</f>
        <v>0.0737140044302238</v>
      </c>
      <c r="H26" s="135">
        <f>(DATA!E9/DATA!E72)-1</f>
        <v>0.008186900958466525</v>
      </c>
      <c r="I26" s="35">
        <f>(DATA!F9/DATA!F72)-1</f>
        <v>0.4364185663279321</v>
      </c>
      <c r="J26" s="135">
        <f>(DATA!G9/DATA!G72)-1</f>
        <v>-0.0480620155038759</v>
      </c>
      <c r="K26" s="135">
        <f>(DATA!H9/DATA!H72)-1</f>
        <v>0.17984790874524714</v>
      </c>
      <c r="L26" s="35">
        <f>(DATA!I9/DATA!I72)-1</f>
        <v>-0.20000000000000007</v>
      </c>
      <c r="M26" s="35">
        <f>(DATA!J9/DATA!J72)-1</f>
        <v>0.0865312264860798</v>
      </c>
      <c r="N26" s="135">
        <f>(DATA!K9/DATA!K72)-1</f>
        <v>0.147754854368932</v>
      </c>
      <c r="O26" s="35">
        <f>(DATA!L9/DATA!L72)-1</f>
        <v>0.19273743016759792</v>
      </c>
      <c r="P26" s="135">
        <f>(DATA!M9/DATA!M72)-1</f>
        <v>0.1311286607436657</v>
      </c>
      <c r="Q26" s="35">
        <f>(DATA!N9/DATA!N72)-1</f>
        <v>0.00458476607273095</v>
      </c>
      <c r="R26" s="36">
        <f>(DATA!P9/DATA!P72)-1</f>
        <v>0.07360259229255872</v>
      </c>
      <c r="S26" s="24"/>
      <c r="T26" s="41"/>
      <c r="U26" s="24"/>
    </row>
    <row r="27" spans="1:21" ht="15">
      <c r="A27" s="23"/>
      <c r="B27" s="40"/>
      <c r="C27" s="23"/>
      <c r="D27" s="10" t="s">
        <v>19</v>
      </c>
      <c r="E27" s="137">
        <f>(DATA!C9/DATA!C135)-1</f>
        <v>0.06174938785028572</v>
      </c>
      <c r="F27" s="50">
        <f>(DATA!R9/DATA!R105)-1</f>
        <v>0.06774169862678847</v>
      </c>
      <c r="G27" s="33">
        <f>(DATA!D9/DATA!D135)-1</f>
        <v>0.17397739504843934</v>
      </c>
      <c r="H27" s="135">
        <f>(DATA!E9/DATA!E135)-1</f>
        <v>0.08943791131729428</v>
      </c>
      <c r="I27" s="35">
        <f>(DATA!F9/DATA!F135)-1</f>
        <v>0.5848484848484852</v>
      </c>
      <c r="J27" s="135">
        <f>(DATA!G9/DATA!G135)-1</f>
        <v>0.48548387096774204</v>
      </c>
      <c r="K27" s="135">
        <f>(DATA!H9/DATA!H135)-1</f>
        <v>0.08193863319386341</v>
      </c>
      <c r="L27" s="35">
        <f>(DATA!I9/DATA!I135)-1</f>
        <v>0</v>
      </c>
      <c r="M27" s="35">
        <f>(DATA!J9/DATA!J135)-1</f>
        <v>0.313921747042766</v>
      </c>
      <c r="N27" s="135">
        <f>(DATA!K9/DATA!K135)-1</f>
        <v>0.09398496240601495</v>
      </c>
      <c r="O27" s="35">
        <f>(DATA!L9/DATA!L135)-1</f>
        <v>0.2476624590930343</v>
      </c>
      <c r="P27" s="135">
        <f>(DATA!M9/DATA!M135)-1</f>
        <v>0.16505677003897645</v>
      </c>
      <c r="Q27" s="35">
        <f>(DATA!N9/DATA!N135)-1</f>
        <v>0.09308390022675739</v>
      </c>
      <c r="R27" s="36">
        <f>(DATA!P9/DATA!P135)-1</f>
        <v>0.1422063531149962</v>
      </c>
      <c r="S27" s="24"/>
      <c r="T27" s="41"/>
      <c r="U27" s="24"/>
    </row>
    <row r="28" spans="1:21" ht="15">
      <c r="A28" s="23"/>
      <c r="B28" s="40"/>
      <c r="C28" s="23"/>
      <c r="D28" s="10" t="s">
        <v>70</v>
      </c>
      <c r="E28" s="137">
        <f>(SYNTH!E18/'Valeurs 31 dec 2012-2013'!E28)-1</f>
        <v>0.017432698239039146</v>
      </c>
      <c r="F28" s="218">
        <f>(F21/('Valeurs 31 dec 2012-2013'!F28/1000000))-1</f>
        <v>0.08592072817789087</v>
      </c>
      <c r="G28" s="33">
        <f>(SYNTH!G18/'Valeurs 31 dec 2012-2013'!G28)-1</f>
        <v>0.05757575757575761</v>
      </c>
      <c r="H28" s="135">
        <f>(SYNTH!H18/'Valeurs 31 dec 2012-2013'!H28)-1</f>
        <v>-0.09532341874216088</v>
      </c>
      <c r="I28" s="35">
        <f>(SYNTH!I18/'Valeurs 31 dec 2012-2013'!I28)-1</f>
        <v>0.3788557869760085</v>
      </c>
      <c r="J28" s="135">
        <f>(SYNTH!J18/'Valeurs 31 dec 2012-2013'!J28)-1</f>
        <v>-0.030526315789473624</v>
      </c>
      <c r="K28" s="135">
        <f>(SYNTH!K18/'Valeurs 31 dec 2012-2013'!K28)-1</f>
        <v>0.04127516778523499</v>
      </c>
      <c r="L28" s="35">
        <f>(SYNTH!L18/'Valeurs 31 dec 2012-2013'!L28)-1</f>
        <v>0</v>
      </c>
      <c r="M28" s="35">
        <f>(SYNTH!M18/'Valeurs 31 dec 2012-2013'!M28)-1</f>
        <v>0.1243916682888846</v>
      </c>
      <c r="N28" s="135">
        <f>(SYNTH!N18/'Valeurs 31 dec 2012-2013'!N28)-1</f>
        <v>0.10646387832699622</v>
      </c>
      <c r="O28" s="35">
        <f>(SYNTH!O18/'Valeurs 31 dec 2012-2013'!O28)-1</f>
        <v>0.18611111111111112</v>
      </c>
      <c r="P28" s="135">
        <f>(SYNTH!P18/'Valeurs 31 dec 2012-2013'!P28)-1</f>
        <v>0.17621899059024804</v>
      </c>
      <c r="Q28" s="35">
        <f>(SYNTH!Q18/'Valeurs 31 dec 2012-2013'!Q28)-1</f>
        <v>-0.04563452781627397</v>
      </c>
      <c r="R28" s="36">
        <f>(SYNTH!R18/'Valeurs 31 dec 2012-2013'!R28)-1</f>
        <v>-0.008867521367521336</v>
      </c>
      <c r="S28" s="24"/>
      <c r="T28" s="41"/>
      <c r="U28" s="24"/>
    </row>
    <row r="29" spans="1:21" ht="15">
      <c r="A29" s="23"/>
      <c r="B29" s="40"/>
      <c r="C29" s="23"/>
      <c r="D29" s="10" t="s">
        <v>20</v>
      </c>
      <c r="E29" s="137">
        <f>(DATA!C9/DATA!C261)-1</f>
        <v>0.13941460464437294</v>
      </c>
      <c r="F29" s="50">
        <f>(DATA!R9/DATA!R261)-1</f>
        <v>0.5221487115172088</v>
      </c>
      <c r="G29" s="33">
        <f>(DATA!D9/DATA!D261)-1</f>
        <v>0.3392171910974673</v>
      </c>
      <c r="H29" s="135">
        <f>(DATA!E9/DATA!E261)-1</f>
        <v>0.20789473684210535</v>
      </c>
      <c r="I29" s="35">
        <f>(DATA!F9/DATA!F261)-1</f>
        <v>0.2934339062693212</v>
      </c>
      <c r="J29" s="135">
        <f>(DATA!G9/DATA!G261)-1</f>
        <v>0.4481132075471699</v>
      </c>
      <c r="K29" s="135">
        <f>(DATA!H9/DATA!H261)-1</f>
        <v>0.3131612357173086</v>
      </c>
      <c r="L29" s="35">
        <f>(DATA!I9/DATA!I261)-1</f>
        <v>-0.20000000000000007</v>
      </c>
      <c r="M29" s="35">
        <f>(DATA!J9/DATA!J261)-1</f>
        <v>0.9646258503401361</v>
      </c>
      <c r="N29" s="135">
        <f>(DATA!K9/DATA!K261)-1</f>
        <v>0.3076391289319045</v>
      </c>
      <c r="O29" s="35">
        <f>(DATA!L9/DATA!L261)-1</f>
        <v>0.3436123348017621</v>
      </c>
      <c r="P29" s="135">
        <f>(DATA!M9/DATA!M261)-1</f>
        <v>0.2845665171898355</v>
      </c>
      <c r="Q29" s="35">
        <f>(DATA!N9/DATA!N261)-1</f>
        <v>0.3485802210099316</v>
      </c>
      <c r="R29" s="36">
        <f>(DATA!P9/DATA!P261)-1</f>
        <v>0.41503965832824874</v>
      </c>
      <c r="S29" s="24"/>
      <c r="T29" s="41"/>
      <c r="U29" s="24"/>
    </row>
    <row r="30" spans="1:21" ht="15.75" thickBot="1">
      <c r="A30" s="23"/>
      <c r="B30" s="40"/>
      <c r="C30" s="23"/>
      <c r="D30" s="11" t="s">
        <v>21</v>
      </c>
      <c r="E30" s="138">
        <f>('Valeurs 31 dec 2012-2013'!E28/'Valeurs 31 dec 2012-2013'!E30)-1</f>
        <v>0.17985921720812836</v>
      </c>
      <c r="F30" s="51">
        <f>('Valeurs 31 dec 2012-2013'!F28/'Valeurs 31 dec 2012-2013'!F30)-1</f>
        <v>0.4862323379760951</v>
      </c>
      <c r="G30" s="12">
        <f>('Valeurs 31 dec 2012-2013'!G28/'Valeurs 31 dec 2012-2013'!G30)-1</f>
        <v>0.4133972931300327</v>
      </c>
      <c r="H30" s="17">
        <f>('Valeurs 31 dec 2012-2013'!H28/'Valeurs 31 dec 2012-2013'!H30)-1</f>
        <v>0.8918644067796611</v>
      </c>
      <c r="I30" s="15">
        <f>('Valeurs 31 dec 2012-2013'!I28/'Valeurs 31 dec 2012-2013'!I30)-1</f>
        <v>0.08386912416059444</v>
      </c>
      <c r="J30" s="17">
        <f>('Valeurs 31 dec 2012-2013'!J28/'Valeurs 31 dec 2012-2013'!J30)-1</f>
        <v>0.4820592823712948</v>
      </c>
      <c r="K30" s="17">
        <f>('Valeurs 31 dec 2012-2013'!K28/'Valeurs 31 dec 2012-2013'!K30)-1</f>
        <v>0.28392934080137877</v>
      </c>
      <c r="L30" s="15">
        <f>('Valeurs 31 dec 2012-2013'!L28/'Valeurs 31 dec 2012-2013'!L30)-1</f>
        <v>-0.4285714285714286</v>
      </c>
      <c r="M30" s="15">
        <f>('Valeurs 31 dec 2012-2013'!M28/'Valeurs 31 dec 2012-2013'!M30)-1</f>
        <v>0.8372675250357653</v>
      </c>
      <c r="N30" s="17">
        <f>('Valeurs 31 dec 2012-2013'!N28/'Valeurs 31 dec 2012-2013'!N30)-1</f>
        <v>0.09759229534510427</v>
      </c>
      <c r="O30" s="15">
        <f>('Valeurs 31 dec 2012-2013'!O28/'Valeurs 31 dec 2012-2013'!O30)-1</f>
        <v>0.07926609905264415</v>
      </c>
      <c r="P30" s="17">
        <f>('Valeurs 31 dec 2012-2013'!P28/'Valeurs 31 dec 2012-2013'!P30)-1</f>
        <v>0.43664741305149324</v>
      </c>
      <c r="Q30" s="15">
        <f>('Valeurs 31 dec 2012-2013'!Q28/'Valeurs 31 dec 2012-2013'!Q30)-1</f>
        <v>0.5496241754870379</v>
      </c>
      <c r="R30" s="19">
        <f>('Valeurs 31 dec 2012-2013'!R28/'Valeurs 31 dec 2012-2013'!R30)-1</f>
        <v>0.7831967993903599</v>
      </c>
      <c r="S30" s="24"/>
      <c r="T30" s="41"/>
      <c r="U30" s="24"/>
    </row>
    <row r="31" spans="1:21" ht="15">
      <c r="A31" s="23"/>
      <c r="B31" s="40"/>
      <c r="C31" s="23"/>
      <c r="D31" s="186"/>
      <c r="E31" s="137"/>
      <c r="F31" s="187"/>
      <c r="G31" s="137"/>
      <c r="H31" s="137"/>
      <c r="I31" s="137"/>
      <c r="J31" s="137"/>
      <c r="K31" s="137"/>
      <c r="L31" s="190" t="s">
        <v>66</v>
      </c>
      <c r="M31" s="137"/>
      <c r="N31" s="137"/>
      <c r="O31" s="137"/>
      <c r="P31" s="137"/>
      <c r="Q31" s="137"/>
      <c r="R31" s="137"/>
      <c r="S31" s="24"/>
      <c r="T31" s="41"/>
      <c r="U31" s="24"/>
    </row>
    <row r="32" spans="1:21" ht="3.75" customHeight="1" thickBot="1">
      <c r="A32" s="23"/>
      <c r="B32" s="40"/>
      <c r="C32" s="31"/>
      <c r="D32" s="30" t="s">
        <v>14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  <c r="T32" s="41"/>
      <c r="U32" s="24"/>
    </row>
    <row r="33" spans="1:21" ht="19.5" customHeight="1" thickBot="1">
      <c r="A33" s="23"/>
      <c r="B33" s="44"/>
      <c r="C33" s="45"/>
      <c r="D33" s="59"/>
      <c r="E33" s="45" t="s">
        <v>14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6"/>
      <c r="U33" s="24"/>
    </row>
    <row r="34" spans="1:21" ht="15">
      <c r="A34" s="23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4"/>
    </row>
    <row r="35" spans="1:21" ht="15">
      <c r="A35" s="23"/>
      <c r="B35" s="27"/>
      <c r="C35" s="27"/>
      <c r="D35" s="27"/>
      <c r="E35" s="27" t="s">
        <v>14</v>
      </c>
      <c r="F35" s="27" t="s">
        <v>14</v>
      </c>
      <c r="G35" s="27"/>
      <c r="H35" s="27"/>
      <c r="I35" s="27"/>
      <c r="J35" s="27"/>
      <c r="K35" s="27"/>
      <c r="L35" s="27"/>
      <c r="M35" s="27" t="s">
        <v>14</v>
      </c>
      <c r="N35" s="27"/>
      <c r="O35" s="27"/>
      <c r="P35" s="27"/>
      <c r="Q35" s="27"/>
      <c r="R35" s="27"/>
      <c r="S35" s="27"/>
      <c r="T35" s="27"/>
      <c r="U35" s="24"/>
    </row>
    <row r="36" spans="1:21" ht="15">
      <c r="A36" s="23"/>
      <c r="B36" s="27"/>
      <c r="C36" s="27"/>
      <c r="D36" s="27"/>
      <c r="E36" s="27"/>
      <c r="F36" s="204" t="s">
        <v>14</v>
      </c>
      <c r="G36" s="27" t="s">
        <v>14</v>
      </c>
      <c r="H36" s="27"/>
      <c r="I36" s="174" t="s">
        <v>14</v>
      </c>
      <c r="J36" s="27"/>
      <c r="K36" s="183" t="s">
        <v>14</v>
      </c>
      <c r="L36" s="27"/>
      <c r="M36" s="27"/>
      <c r="N36" s="27"/>
      <c r="O36" s="27"/>
      <c r="P36" s="27"/>
      <c r="Q36" s="27"/>
      <c r="R36" s="27"/>
      <c r="S36" s="27"/>
      <c r="T36" s="27"/>
      <c r="U36" s="24"/>
    </row>
    <row r="37" spans="1:21" ht="15">
      <c r="A37" s="23"/>
      <c r="B37" s="27"/>
      <c r="C37" s="27"/>
      <c r="D37" s="27"/>
      <c r="E37" s="27" t="s">
        <v>14</v>
      </c>
      <c r="F37" s="27" t="s">
        <v>64</v>
      </c>
      <c r="G37" s="27" t="s">
        <v>14</v>
      </c>
      <c r="H37" s="27"/>
      <c r="I37" s="175" t="s">
        <v>14</v>
      </c>
      <c r="J37" s="27"/>
      <c r="K37" s="27"/>
      <c r="L37" s="27"/>
      <c r="M37" s="27" t="s">
        <v>14</v>
      </c>
      <c r="N37" s="27"/>
      <c r="O37" s="27"/>
      <c r="P37" s="27"/>
      <c r="Q37" s="27"/>
      <c r="R37" s="27"/>
      <c r="S37" s="27"/>
      <c r="T37" s="27"/>
      <c r="U37" s="24"/>
    </row>
    <row r="38" spans="1:21" ht="15">
      <c r="A38" s="23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185" t="s">
        <v>14</v>
      </c>
      <c r="N38" s="27"/>
      <c r="O38" s="27"/>
      <c r="P38" s="27"/>
      <c r="Q38" s="27"/>
      <c r="R38" s="27"/>
      <c r="S38" s="27"/>
      <c r="T38" s="27"/>
      <c r="U38" s="24"/>
    </row>
    <row r="39" spans="1:21" ht="15">
      <c r="A39" s="23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4"/>
    </row>
    <row r="40" spans="1:21" ht="15">
      <c r="A40" s="23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4"/>
    </row>
    <row r="41" spans="1:21" ht="60" customHeight="1" thickBot="1">
      <c r="A41" s="3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6"/>
    </row>
  </sheetData>
  <sheetProtection/>
  <mergeCells count="1">
    <mergeCell ref="K12:L12"/>
  </mergeCells>
  <printOptions horizontalCentered="1" verticalCentered="1"/>
  <pageMargins left="0.31496062992125984" right="0.275590551181102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B2:V29"/>
  <sheetViews>
    <sheetView zoomScalePageLayoutView="0" workbookViewId="0" topLeftCell="A1">
      <selection activeCell="F17" sqref="F17"/>
    </sheetView>
  </sheetViews>
  <sheetFormatPr defaultColWidth="11.421875" defaultRowHeight="15"/>
  <cols>
    <col min="2" max="3" width="4.7109375" style="0" customWidth="1"/>
    <col min="5" max="5" width="11.28125" style="0" customWidth="1"/>
    <col min="6" max="6" width="14.8515625" style="0" customWidth="1"/>
    <col min="7" max="7" width="13.57421875" style="0" customWidth="1"/>
    <col min="8" max="8" width="10.28125" style="0" bestFit="1" customWidth="1"/>
    <col min="9" max="9" width="13.140625" style="0" bestFit="1" customWidth="1"/>
    <col min="10" max="10" width="14.00390625" style="0" customWidth="1"/>
    <col min="11" max="11" width="12.8515625" style="0" customWidth="1"/>
    <col min="12" max="12" width="10.57421875" style="0" customWidth="1"/>
    <col min="13" max="14" width="8.7109375" style="0" customWidth="1"/>
    <col min="15" max="15" width="8.8515625" style="0" customWidth="1"/>
    <col min="16" max="18" width="8.7109375" style="0" customWidth="1"/>
    <col min="19" max="20" width="4.7109375" style="0" customWidth="1"/>
  </cols>
  <sheetData>
    <row r="1" ht="15.75" thickBot="1"/>
    <row r="2" spans="2:20" ht="15.75" thickBot="1"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</row>
    <row r="3" spans="2:20" ht="20.25">
      <c r="B3" s="74"/>
      <c r="C3" s="77"/>
      <c r="D3" s="245" t="s">
        <v>62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66"/>
      <c r="S3" s="77"/>
      <c r="T3" s="79"/>
    </row>
    <row r="4" spans="2:20" ht="21" thickBot="1">
      <c r="B4" s="74"/>
      <c r="C4" s="77"/>
      <c r="D4" s="247" t="s">
        <v>51</v>
      </c>
      <c r="E4" s="248"/>
      <c r="F4" s="248"/>
      <c r="G4" s="248"/>
      <c r="H4" s="248"/>
      <c r="I4" s="248"/>
      <c r="J4" s="249">
        <f>DATA!T$32</f>
        <v>41708</v>
      </c>
      <c r="K4" s="249"/>
      <c r="L4" s="249"/>
      <c r="M4" s="249"/>
      <c r="N4" s="249"/>
      <c r="O4" s="249"/>
      <c r="P4" s="249"/>
      <c r="Q4" s="249"/>
      <c r="R4" s="68"/>
      <c r="S4" s="77"/>
      <c r="T4" s="79"/>
    </row>
    <row r="5" spans="2:20" ht="16.5" thickBot="1">
      <c r="B5" s="74"/>
      <c r="C5" s="77"/>
      <c r="D5" s="77"/>
      <c r="E5" s="77"/>
      <c r="F5" s="77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7"/>
      <c r="S5" s="77"/>
      <c r="T5" s="79"/>
    </row>
    <row r="6" spans="2:20" ht="15.75" thickBot="1">
      <c r="B6" s="74"/>
      <c r="C6" s="77"/>
      <c r="D6" s="63"/>
      <c r="E6" s="64"/>
      <c r="F6" s="64"/>
      <c r="G6" s="64"/>
      <c r="H6" s="64"/>
      <c r="I6" s="64"/>
      <c r="J6" s="64"/>
      <c r="K6" s="64"/>
      <c r="L6" s="64"/>
      <c r="M6" s="65"/>
      <c r="N6" s="65"/>
      <c r="O6" s="65"/>
      <c r="P6" s="65"/>
      <c r="Q6" s="65"/>
      <c r="R6" s="66"/>
      <c r="S6" s="77"/>
      <c r="T6" s="79"/>
    </row>
    <row r="7" spans="2:20" ht="17.25" customHeight="1">
      <c r="B7" s="74"/>
      <c r="C7" s="97"/>
      <c r="D7" s="67"/>
      <c r="E7" s="61"/>
      <c r="F7" s="161"/>
      <c r="G7" s="162"/>
      <c r="H7" s="86"/>
      <c r="I7" s="86"/>
      <c r="J7" s="86"/>
      <c r="K7" s="117"/>
      <c r="L7" s="119"/>
      <c r="M7" s="243" t="s">
        <v>46</v>
      </c>
      <c r="N7" s="243"/>
      <c r="O7" s="243"/>
      <c r="P7" s="243"/>
      <c r="Q7" s="243"/>
      <c r="R7" s="244"/>
      <c r="S7" s="180"/>
      <c r="T7" s="79"/>
    </row>
    <row r="8" spans="2:22" ht="48.75" customHeight="1" thickBot="1">
      <c r="B8" s="74"/>
      <c r="C8" s="97"/>
      <c r="D8" s="67"/>
      <c r="E8" s="61"/>
      <c r="F8" s="171" t="s">
        <v>61</v>
      </c>
      <c r="G8" s="140" t="s">
        <v>58</v>
      </c>
      <c r="H8" s="87" t="s">
        <v>22</v>
      </c>
      <c r="I8" s="87" t="s">
        <v>16</v>
      </c>
      <c r="J8" s="140" t="s">
        <v>59</v>
      </c>
      <c r="K8" s="141" t="s">
        <v>60</v>
      </c>
      <c r="L8" s="88" t="s">
        <v>53</v>
      </c>
      <c r="M8" s="88" t="s">
        <v>47</v>
      </c>
      <c r="N8" s="88" t="s">
        <v>48</v>
      </c>
      <c r="O8" s="88" t="s">
        <v>49</v>
      </c>
      <c r="P8" s="88">
        <v>2014</v>
      </c>
      <c r="Q8" s="88" t="s">
        <v>50</v>
      </c>
      <c r="R8" s="89">
        <v>2013</v>
      </c>
      <c r="S8" s="118"/>
      <c r="T8" s="79"/>
      <c r="V8" s="202"/>
    </row>
    <row r="9" spans="2:22" ht="17.25" customHeight="1" thickBot="1">
      <c r="B9" s="74"/>
      <c r="C9" s="97"/>
      <c r="D9" s="106"/>
      <c r="E9" s="106"/>
      <c r="F9" s="106"/>
      <c r="G9" s="107"/>
      <c r="H9" s="107"/>
      <c r="I9" s="107"/>
      <c r="J9" s="107"/>
      <c r="K9" s="107"/>
      <c r="L9" s="116"/>
      <c r="M9" s="118"/>
      <c r="N9" s="118"/>
      <c r="O9" s="118"/>
      <c r="P9" s="118"/>
      <c r="Q9" s="118"/>
      <c r="R9" s="118"/>
      <c r="S9" s="118"/>
      <c r="T9" s="79"/>
      <c r="V9" s="202"/>
    </row>
    <row r="10" spans="2:22" ht="15.75" customHeight="1" thickBot="1">
      <c r="B10" s="74"/>
      <c r="C10" s="97"/>
      <c r="D10" s="108" t="s">
        <v>24</v>
      </c>
      <c r="E10" s="115"/>
      <c r="F10" s="159"/>
      <c r="G10" s="163"/>
      <c r="H10" s="109">
        <f>SYNTH!E18</f>
        <v>4370.84</v>
      </c>
      <c r="I10" s="90">
        <f>SYNTH!E19</f>
        <v>0.0010122709221742632</v>
      </c>
      <c r="J10" s="110"/>
      <c r="K10" s="120"/>
      <c r="L10" s="121">
        <f>SYNTH!E24</f>
        <v>0.018637246059656887</v>
      </c>
      <c r="M10" s="90">
        <f>SYNTH!E25</f>
        <v>0.03374028541831242</v>
      </c>
      <c r="N10" s="90">
        <f>SYNTH!E26</f>
        <v>0.05847623245192368</v>
      </c>
      <c r="O10" s="90">
        <f>SYNTH!E27</f>
        <v>0.06174938785028572</v>
      </c>
      <c r="P10" s="90">
        <f>SYNTH!E28</f>
        <v>0.017432698239039146</v>
      </c>
      <c r="Q10" s="90">
        <f>SYNTH!E29</f>
        <v>0.13941460464437294</v>
      </c>
      <c r="R10" s="91">
        <f>SYNTH!E30</f>
        <v>0.17985921720812836</v>
      </c>
      <c r="S10" s="176"/>
      <c r="T10" s="79"/>
      <c r="V10" s="202"/>
    </row>
    <row r="11" spans="2:22" ht="15.75" thickBot="1">
      <c r="B11" s="74"/>
      <c r="C11" s="97"/>
      <c r="D11" s="182"/>
      <c r="E11" s="97"/>
      <c r="F11" s="97"/>
      <c r="G11" s="98"/>
      <c r="H11" s="99"/>
      <c r="I11" s="99"/>
      <c r="J11" s="99"/>
      <c r="K11" s="98"/>
      <c r="L11" s="99"/>
      <c r="M11" s="94"/>
      <c r="N11" s="94"/>
      <c r="O11" s="94"/>
      <c r="P11" s="94"/>
      <c r="Q11" s="94"/>
      <c r="R11" s="176"/>
      <c r="S11" s="176"/>
      <c r="T11" s="79"/>
      <c r="V11" s="202"/>
    </row>
    <row r="12" spans="2:22" s="60" customFormat="1" ht="15.75" thickBot="1">
      <c r="B12" s="75"/>
      <c r="C12" s="177"/>
      <c r="D12" s="103" t="s">
        <v>23</v>
      </c>
      <c r="E12" s="114"/>
      <c r="F12" s="160"/>
      <c r="G12" s="164"/>
      <c r="H12" s="104"/>
      <c r="I12" s="105">
        <f>SYNTH!F19</f>
        <v>0.006348629741425249</v>
      </c>
      <c r="J12" s="142">
        <f>SYNTH!F21</f>
        <v>86895.08595259998</v>
      </c>
      <c r="K12" s="143">
        <f>SYNTH!F22</f>
        <v>29763.142571156</v>
      </c>
      <c r="L12" s="122">
        <f>SYNTH!F24</f>
        <v>0.0177769160146517</v>
      </c>
      <c r="M12" s="95">
        <f>SYNTH!F25</f>
        <v>0.08570917391942867</v>
      </c>
      <c r="N12" s="95">
        <f>SYNTH!F26</f>
        <v>0.08705217565697487</v>
      </c>
      <c r="O12" s="95">
        <f>SYNTH!F27</f>
        <v>0.06774169862678847</v>
      </c>
      <c r="P12" s="95">
        <f>SYNTH!F28</f>
        <v>0.08592072817789087</v>
      </c>
      <c r="Q12" s="95">
        <f>SYNTH!F29</f>
        <v>0.5221487115172088</v>
      </c>
      <c r="R12" s="96">
        <f>SYNTH!F30</f>
        <v>0.4862323379760951</v>
      </c>
      <c r="S12" s="181"/>
      <c r="T12" s="82"/>
      <c r="V12" s="203"/>
    </row>
    <row r="13" spans="2:22" ht="15.75" thickBot="1">
      <c r="B13" s="74"/>
      <c r="C13" s="97"/>
      <c r="D13" s="97"/>
      <c r="E13" s="97"/>
      <c r="F13" s="97"/>
      <c r="G13" s="98"/>
      <c r="H13" s="99"/>
      <c r="I13" s="99"/>
      <c r="J13" s="144"/>
      <c r="K13" s="145"/>
      <c r="L13" s="123"/>
      <c r="M13" s="94"/>
      <c r="N13" s="94"/>
      <c r="O13" s="94"/>
      <c r="P13" s="94"/>
      <c r="Q13" s="94"/>
      <c r="R13" s="176"/>
      <c r="S13" s="176"/>
      <c r="T13" s="79"/>
      <c r="V13" s="202"/>
    </row>
    <row r="14" spans="2:22" ht="15">
      <c r="B14" s="74"/>
      <c r="C14" s="97"/>
      <c r="D14" s="193" t="s">
        <v>25</v>
      </c>
      <c r="E14" s="194"/>
      <c r="F14" s="195">
        <f>SYNTH!G$15</f>
        <v>8634.3125245</v>
      </c>
      <c r="G14" s="196">
        <f>SYNTH!G$16</f>
        <v>0.5063296502581907</v>
      </c>
      <c r="H14" s="197">
        <f>SYNTH!G$18</f>
        <v>87.25</v>
      </c>
      <c r="I14" s="92">
        <f>SYNTH!G$19</f>
        <v>0.00045866299736285754</v>
      </c>
      <c r="J14" s="198">
        <f>SYNTH!G$21</f>
        <v>4371.80844075</v>
      </c>
      <c r="K14" s="199">
        <f>SYNTH!G$22</f>
        <v>54.6521785</v>
      </c>
      <c r="L14" s="200">
        <f>SYNTH!G$24</f>
        <v>0.013356562137049943</v>
      </c>
      <c r="M14" s="92">
        <f>SYNTH!G$25</f>
        <v>0.052599831101459715</v>
      </c>
      <c r="N14" s="92">
        <f>SYNTH!G$26</f>
        <v>0.0737140044302238</v>
      </c>
      <c r="O14" s="92">
        <f>SYNTH!G$27</f>
        <v>0.17397739504843934</v>
      </c>
      <c r="P14" s="92">
        <f>SYNTH!G$28</f>
        <v>0.05757575757575761</v>
      </c>
      <c r="Q14" s="92">
        <f>SYNTH!G$29</f>
        <v>0.3392171910974673</v>
      </c>
      <c r="R14" s="127">
        <f>SYNTH!G$30</f>
        <v>0.4133972931300327</v>
      </c>
      <c r="S14" s="176"/>
      <c r="T14" s="79"/>
      <c r="V14" s="202"/>
    </row>
    <row r="15" spans="2:22" ht="15">
      <c r="B15" s="74"/>
      <c r="C15" s="97"/>
      <c r="D15" s="85" t="s">
        <v>69</v>
      </c>
      <c r="E15" s="112"/>
      <c r="F15" s="169">
        <f>SYNTH!H$15</f>
        <v>39497.44519215</v>
      </c>
      <c r="G15" s="166">
        <f>SYNTH!H$16</f>
        <v>0.10972439388538822</v>
      </c>
      <c r="H15" s="69">
        <f>SYNTH!H$18</f>
        <v>50.49</v>
      </c>
      <c r="I15" s="70">
        <f>SYNTH!H$19</f>
        <v>-0.01598129019684269</v>
      </c>
      <c r="J15" s="148">
        <f>SYNTH!H$21</f>
        <v>4333.833233730001</v>
      </c>
      <c r="K15" s="149">
        <f>SYNTH!H$22</f>
        <v>4333.833233730001</v>
      </c>
      <c r="L15" s="125">
        <f>SYNTH!H$24</f>
        <v>-0.023404255319148914</v>
      </c>
      <c r="M15" s="191">
        <f>SYNTH!H$25</f>
        <v>-0.03846886307370012</v>
      </c>
      <c r="N15" s="191">
        <f>SYNTH!H$26</f>
        <v>0.008186900958466525</v>
      </c>
      <c r="O15" s="191">
        <f>SYNTH!H$27</f>
        <v>0.08943791131729428</v>
      </c>
      <c r="P15" s="191">
        <f>SYNTH!H$28</f>
        <v>-0.09532341874216088</v>
      </c>
      <c r="Q15" s="191">
        <f>SYNTH!H$29</f>
        <v>0.20789473684210535</v>
      </c>
      <c r="R15" s="192">
        <f>SYNTH!H$30</f>
        <v>0.8918644067796611</v>
      </c>
      <c r="S15" s="176"/>
      <c r="T15" s="79"/>
      <c r="V15" s="202"/>
    </row>
    <row r="16" spans="2:22" ht="15">
      <c r="B16" s="74"/>
      <c r="C16" s="97"/>
      <c r="D16" s="84" t="s">
        <v>43</v>
      </c>
      <c r="E16" s="111"/>
      <c r="F16" s="168">
        <f>SYNTH!I$15</f>
        <v>3140.29364788</v>
      </c>
      <c r="G16" s="165">
        <f>SYNTH!I$16</f>
        <v>0.15876293260554708</v>
      </c>
      <c r="H16" s="83">
        <f>SYNTH!I18</f>
        <v>10.46</v>
      </c>
      <c r="I16" s="62">
        <f>SYNTH!I$19</f>
        <v>0.005769230769230749</v>
      </c>
      <c r="J16" s="146">
        <f>SYNTH!I$21</f>
        <v>498.56222878000005</v>
      </c>
      <c r="K16" s="147">
        <f>SYNTH!I$22</f>
        <v>498.56222878000005</v>
      </c>
      <c r="L16" s="124">
        <f>SYNTH!I$24</f>
        <v>0.08247956121287392</v>
      </c>
      <c r="M16" s="62">
        <f>SYNTH!I$25</f>
        <v>0.24970131421744357</v>
      </c>
      <c r="N16" s="62">
        <f>SYNTH!I$26</f>
        <v>0.4364185663279321</v>
      </c>
      <c r="O16" s="62">
        <f>SYNTH!I$27</f>
        <v>0.5848484848484852</v>
      </c>
      <c r="P16" s="62">
        <f>SYNTH!I$28</f>
        <v>0.3788557869760085</v>
      </c>
      <c r="Q16" s="62">
        <f>SYNTH!I$29</f>
        <v>0.2934339062693212</v>
      </c>
      <c r="R16" s="128">
        <f>SYNTH!I$30</f>
        <v>0.08386912416059444</v>
      </c>
      <c r="S16" s="176"/>
      <c r="T16" s="79"/>
      <c r="V16" s="202"/>
    </row>
    <row r="17" spans="2:22" ht="15">
      <c r="B17" s="74"/>
      <c r="C17" s="97"/>
      <c r="D17" s="85" t="s">
        <v>27</v>
      </c>
      <c r="E17" s="112"/>
      <c r="F17" s="169">
        <f>SYNTH!J$15</f>
        <v>7058.633373840001</v>
      </c>
      <c r="G17" s="166">
        <f>SYNTH!J$16</f>
        <v>0.21678864598509834</v>
      </c>
      <c r="H17" s="69">
        <f>SYNTH!J$18</f>
        <v>18.42</v>
      </c>
      <c r="I17" s="70">
        <f>SYNTH!J$19</f>
        <v>-0.009943563558183266</v>
      </c>
      <c r="J17" s="148">
        <f>SYNTH!J$21</f>
        <v>1530.23157162</v>
      </c>
      <c r="K17" s="149">
        <f>SYNTH!J$22</f>
        <v>1530.23157162</v>
      </c>
      <c r="L17" s="125">
        <f>SYNTH!J$24</f>
        <v>-0.055384615384615254</v>
      </c>
      <c r="M17" s="62">
        <f>SYNTH!J$25</f>
        <v>-0.07669172932330814</v>
      </c>
      <c r="N17" s="62">
        <f>SYNTH!J$26</f>
        <v>-0.0480620155038759</v>
      </c>
      <c r="O17" s="62">
        <f>SYNTH!J$27</f>
        <v>0.48548387096774204</v>
      </c>
      <c r="P17" s="62">
        <f>SYNTH!J$28</f>
        <v>-0.030526315789473624</v>
      </c>
      <c r="Q17" s="62">
        <f>SYNTH!J$29</f>
        <v>0.4481132075471699</v>
      </c>
      <c r="R17" s="128">
        <f>SYNTH!J$30</f>
        <v>0.4820592823712948</v>
      </c>
      <c r="S17" s="176"/>
      <c r="T17" s="79"/>
      <c r="V17" s="202"/>
    </row>
    <row r="18" spans="2:22" ht="15">
      <c r="B18" s="74"/>
      <c r="C18" s="97"/>
      <c r="D18" s="84" t="s">
        <v>28</v>
      </c>
      <c r="E18" s="111"/>
      <c r="F18" s="168">
        <f>SYNTH!K$15</f>
        <v>10652.885670655001</v>
      </c>
      <c r="G18" s="165">
        <f>SYNTH!K$16</f>
        <v>0.01113537467474823</v>
      </c>
      <c r="H18" s="83">
        <f>SYNTH!K$18</f>
        <v>15.515</v>
      </c>
      <c r="I18" s="62">
        <f>SYNTH!K$19</f>
        <v>0.0006449532408900893</v>
      </c>
      <c r="J18" s="146">
        <f>SYNTH!K$21</f>
        <v>118.62387331000001</v>
      </c>
      <c r="K18" s="147">
        <f>SYNTH!K$22</f>
        <v>118.62387331000001</v>
      </c>
      <c r="L18" s="124">
        <f>SYNTH!K$24</f>
        <v>0.01871306631648073</v>
      </c>
      <c r="M18" s="62">
        <f>SYNTH!K$25</f>
        <v>0.07593619972260757</v>
      </c>
      <c r="N18" s="62">
        <f>SYNTH!K$26</f>
        <v>0.17984790874524714</v>
      </c>
      <c r="O18" s="62">
        <f>SYNTH!K$27</f>
        <v>0.08193863319386341</v>
      </c>
      <c r="P18" s="62">
        <f>SYNTH!K$28</f>
        <v>0.04127516778523499</v>
      </c>
      <c r="Q18" s="62">
        <f>SYNTH!K$29</f>
        <v>0.3131612357173086</v>
      </c>
      <c r="R18" s="128">
        <f>SYNTH!K$30</f>
        <v>0.28392934080137877</v>
      </c>
      <c r="S18" s="176"/>
      <c r="T18" s="79"/>
      <c r="V18" s="202"/>
    </row>
    <row r="19" spans="2:22" ht="15">
      <c r="B19" s="74"/>
      <c r="C19" s="97"/>
      <c r="D19" s="84" t="s">
        <v>29</v>
      </c>
      <c r="E19" s="111"/>
      <c r="F19" s="168">
        <f>SYNTH!L$15</f>
        <v>77.95937896000001</v>
      </c>
      <c r="G19" s="165">
        <f>SYNTH!L$16</f>
        <v>0.057311384718603975</v>
      </c>
      <c r="H19" s="83">
        <f>SYNTH!L$18</f>
        <v>0.04</v>
      </c>
      <c r="I19" s="62">
        <f>SYNTH!L$19</f>
        <v>0</v>
      </c>
      <c r="J19" s="146">
        <f>SYNTH!L$21</f>
        <v>4.46795996</v>
      </c>
      <c r="K19" s="147">
        <f>SYNTH!L$22</f>
        <v>4.46795996</v>
      </c>
      <c r="L19" s="201">
        <f>SYNTH!L$24</f>
        <v>0</v>
      </c>
      <c r="M19" s="62">
        <f>SYNTH!L$25</f>
        <v>-0.20000000000000007</v>
      </c>
      <c r="N19" s="62">
        <f>SYNTH!L$26</f>
        <v>-0.20000000000000007</v>
      </c>
      <c r="O19" s="62">
        <f>SYNTH!L$27</f>
        <v>0</v>
      </c>
      <c r="P19" s="62">
        <f>SYNTH!L$28</f>
        <v>0</v>
      </c>
      <c r="Q19" s="62">
        <f>SYNTH!L$29</f>
        <v>-0.20000000000000007</v>
      </c>
      <c r="R19" s="128">
        <f>SYNTH!L$30</f>
        <v>-0.4285714285714286</v>
      </c>
      <c r="S19" s="176"/>
      <c r="T19" s="79"/>
      <c r="V19" s="202"/>
    </row>
    <row r="20" spans="2:22" ht="15">
      <c r="B20" s="74"/>
      <c r="C20" s="97"/>
      <c r="D20" s="85" t="s">
        <v>30</v>
      </c>
      <c r="E20" s="112"/>
      <c r="F20" s="169">
        <f>SYNTH!M$15</f>
        <v>53717.044555839995</v>
      </c>
      <c r="G20" s="166">
        <f>SYNTH!M$16</f>
        <v>0.8448528461215586</v>
      </c>
      <c r="H20" s="69">
        <f>SYNTH!M$18</f>
        <v>28.88</v>
      </c>
      <c r="I20" s="70">
        <f>SYNTH!M$19</f>
        <v>0.010320097953472107</v>
      </c>
      <c r="J20" s="148">
        <f>SYNTH!M$21</f>
        <v>45382.99797824</v>
      </c>
      <c r="K20" s="149">
        <f>SYNTH!M$22</f>
        <v>7781.0667891520025</v>
      </c>
      <c r="L20" s="125">
        <f>SYNTH!M$24</f>
        <v>0.013689013689013763</v>
      </c>
      <c r="M20" s="191">
        <f>SYNTH!M$25</f>
        <v>0.12395407666861247</v>
      </c>
      <c r="N20" s="191">
        <f>SYNTH!M$26</f>
        <v>0.0865312264860798</v>
      </c>
      <c r="O20" s="191">
        <f>SYNTH!M$27</f>
        <v>0.313921747042766</v>
      </c>
      <c r="P20" s="191">
        <f>SYNTH!M$28</f>
        <v>0.1243916682888846</v>
      </c>
      <c r="Q20" s="191">
        <f>SYNTH!M$29</f>
        <v>0.9646258503401361</v>
      </c>
      <c r="R20" s="192">
        <f>SYNTH!M$30</f>
        <v>0.8372675250357653</v>
      </c>
      <c r="S20" s="176"/>
      <c r="T20" s="79"/>
      <c r="V20" s="202"/>
    </row>
    <row r="21" spans="2:22" ht="15">
      <c r="B21" s="74"/>
      <c r="C21" s="97"/>
      <c r="D21" s="84" t="s">
        <v>32</v>
      </c>
      <c r="E21" s="111"/>
      <c r="F21" s="168">
        <f>SYNTH!N$15</f>
        <v>45638.567643434995</v>
      </c>
      <c r="G21" s="165">
        <f>SYNTH!N$16</f>
        <v>0.367120532341469</v>
      </c>
      <c r="H21" s="83">
        <f>SYNTH!N$18</f>
        <v>18.915</v>
      </c>
      <c r="I21" s="62">
        <f>SYNTH!N$19</f>
        <v>0.00906908508935711</v>
      </c>
      <c r="J21" s="146">
        <f>SYNTH!N$21</f>
        <v>16754.85524856</v>
      </c>
      <c r="K21" s="147">
        <f>SYNTH!N$22</f>
        <v>1541.9993661540002</v>
      </c>
      <c r="L21" s="124">
        <f>SYNTH!N$24</f>
        <v>0.03786008230452653</v>
      </c>
      <c r="M21" s="62">
        <f>SYNTH!N$25</f>
        <v>0.11362967324109507</v>
      </c>
      <c r="N21" s="62">
        <f>SYNTH!N$26</f>
        <v>0.147754854368932</v>
      </c>
      <c r="O21" s="62">
        <f>SYNTH!N$27</f>
        <v>0.09398496240601495</v>
      </c>
      <c r="P21" s="62">
        <f>SYNTH!N$28</f>
        <v>0.10646387832699622</v>
      </c>
      <c r="Q21" s="62">
        <f>SYNTH!N$29</f>
        <v>0.3076391289319045</v>
      </c>
      <c r="R21" s="128">
        <f>SYNTH!N$30</f>
        <v>0.09759229534510427</v>
      </c>
      <c r="S21" s="176"/>
      <c r="T21" s="79"/>
      <c r="V21" s="202"/>
    </row>
    <row r="22" spans="2:22" ht="15">
      <c r="B22" s="74"/>
      <c r="C22" s="97"/>
      <c r="D22" s="85" t="s">
        <v>31</v>
      </c>
      <c r="E22" s="112"/>
      <c r="F22" s="169">
        <f>SYNTH!O$15</f>
        <v>28276.851463525003</v>
      </c>
      <c r="G22" s="166">
        <f>SYNTH!O$16</f>
        <v>0.13446955284890105</v>
      </c>
      <c r="H22" s="69">
        <f>SYNTH!O$18</f>
        <v>10.675</v>
      </c>
      <c r="I22" s="70">
        <f>SYNTH!O$19</f>
        <v>0.042989741084514144</v>
      </c>
      <c r="J22" s="148">
        <f>SYNTH!O$21</f>
        <v>3802.375572275</v>
      </c>
      <c r="K22" s="149">
        <f>SYNTH!O$22</f>
        <v>3802.375572275</v>
      </c>
      <c r="L22" s="125">
        <f>SYNTH!O$24</f>
        <v>0.20580594148876097</v>
      </c>
      <c r="M22" s="62">
        <f>SYNTH!O$25</f>
        <v>0.1660294920808303</v>
      </c>
      <c r="N22" s="62">
        <f>SYNTH!O$26</f>
        <v>0.19273743016759792</v>
      </c>
      <c r="O22" s="62">
        <f>SYNTH!O$27</f>
        <v>0.2476624590930343</v>
      </c>
      <c r="P22" s="62">
        <f>SYNTH!O$28</f>
        <v>0.18611111111111112</v>
      </c>
      <c r="Q22" s="62">
        <f>SYNTH!O$29</f>
        <v>0.3436123348017621</v>
      </c>
      <c r="R22" s="128">
        <f>SYNTH!O$30</f>
        <v>0.07926609905264415</v>
      </c>
      <c r="S22" s="176"/>
      <c r="T22" s="79"/>
      <c r="V22" s="202"/>
    </row>
    <row r="23" spans="2:22" ht="15">
      <c r="B23" s="74"/>
      <c r="C23" s="97"/>
      <c r="D23" s="84" t="s">
        <v>44</v>
      </c>
      <c r="E23" s="111"/>
      <c r="F23" s="168">
        <f>SYNTH!P$15</f>
        <v>20330.907025</v>
      </c>
      <c r="G23" s="165">
        <f>SYNTH!P$16</f>
        <v>0.15010000058027417</v>
      </c>
      <c r="H23" s="83">
        <f>SYNTH!P$18</f>
        <v>68.75</v>
      </c>
      <c r="I23" s="62">
        <f>SYNTH!P$19</f>
        <v>-0.013771338401950883</v>
      </c>
      <c r="J23" s="146">
        <f>SYNTH!P$21</f>
        <v>3051.66915625</v>
      </c>
      <c r="K23" s="147">
        <f>SYNTH!P$22</f>
        <v>3051.66915625</v>
      </c>
      <c r="L23" s="124">
        <f>SYNTH!P$24</f>
        <v>0.0065885797950220315</v>
      </c>
      <c r="M23" s="62">
        <f>SYNTH!P$25</f>
        <v>0.07321261317514827</v>
      </c>
      <c r="N23" s="62">
        <f>SYNTH!P$26</f>
        <v>0.1311286607436657</v>
      </c>
      <c r="O23" s="62">
        <f>SYNTH!P$27</f>
        <v>0.16505677003897645</v>
      </c>
      <c r="P23" s="62">
        <f>SYNTH!P$28</f>
        <v>0.17621899059024804</v>
      </c>
      <c r="Q23" s="62">
        <f>SYNTH!P$29</f>
        <v>0.2845665171898355</v>
      </c>
      <c r="R23" s="128">
        <f>SYNTH!P$30</f>
        <v>0.43664741305149324</v>
      </c>
      <c r="S23" s="176"/>
      <c r="T23" s="79"/>
      <c r="V23" s="202"/>
    </row>
    <row r="24" spans="2:22" ht="15">
      <c r="B24" s="74"/>
      <c r="C24" s="97"/>
      <c r="D24" s="84" t="s">
        <v>34</v>
      </c>
      <c r="E24" s="111"/>
      <c r="F24" s="168">
        <f>SYNTH!Q$15</f>
        <v>20102.911144924998</v>
      </c>
      <c r="G24" s="165">
        <f>SYNTH!Q$16</f>
        <v>0.22406138643616855</v>
      </c>
      <c r="H24" s="83">
        <f>SYNTH!Q$18</f>
        <v>48.205</v>
      </c>
      <c r="I24" s="62">
        <f>SYNTH!Q$19</f>
        <v>-0.020223577235772394</v>
      </c>
      <c r="J24" s="146">
        <f>SYNTH!Q$21</f>
        <v>4504.286142535</v>
      </c>
      <c r="K24" s="147">
        <f>SYNTH!Q$22</f>
        <v>4504.286142535</v>
      </c>
      <c r="L24" s="124">
        <f>SYNTH!Q$24</f>
        <v>-0.04563452781627397</v>
      </c>
      <c r="M24" s="62">
        <f>SYNTH!Q$25</f>
        <v>-0.10266195085629193</v>
      </c>
      <c r="N24" s="62">
        <f>SYNTH!Q$26</f>
        <v>0.00458476607273095</v>
      </c>
      <c r="O24" s="62">
        <f>SYNTH!Q$27</f>
        <v>0.09308390022675739</v>
      </c>
      <c r="P24" s="62">
        <f>SYNTH!Q$28</f>
        <v>-0.04563452781627397</v>
      </c>
      <c r="Q24" s="62">
        <f>SYNTH!Q$29</f>
        <v>0.3485802210099316</v>
      </c>
      <c r="R24" s="128">
        <f>SYNTH!Q$30</f>
        <v>0.5496241754870379</v>
      </c>
      <c r="S24" s="176"/>
      <c r="T24" s="79"/>
      <c r="V24" s="202"/>
    </row>
    <row r="25" spans="2:22" ht="15.75" thickBot="1">
      <c r="B25" s="74"/>
      <c r="C25" s="97"/>
      <c r="D25" s="100" t="s">
        <v>45</v>
      </c>
      <c r="E25" s="113"/>
      <c r="F25" s="170">
        <f>SYNTH!R$15</f>
        <v>9543.4586325</v>
      </c>
      <c r="G25" s="167">
        <f>SYNTH!R$16</f>
        <v>0.2662949143233476</v>
      </c>
      <c r="H25" s="101">
        <f>SYNTH!R$18</f>
        <v>46.385</v>
      </c>
      <c r="I25" s="102">
        <f>SYNTH!R$19</f>
        <v>-0.0024731182795699747</v>
      </c>
      <c r="J25" s="150">
        <f>SYNTH!R$21</f>
        <v>2541.37449889</v>
      </c>
      <c r="K25" s="151">
        <f>SYNTH!R$22</f>
        <v>2541.37449889</v>
      </c>
      <c r="L25" s="126">
        <f>SYNTH!R$24</f>
        <v>-0.02460309115760706</v>
      </c>
      <c r="M25" s="93">
        <f>SYNTH!R$25</f>
        <v>-0.04291756937996505</v>
      </c>
      <c r="N25" s="93">
        <f>SYNTH!R$26</f>
        <v>0.07360259229255872</v>
      </c>
      <c r="O25" s="93">
        <f>SYNTH!R$27</f>
        <v>0.1422063531149962</v>
      </c>
      <c r="P25" s="93">
        <f>SYNTH!R$28</f>
        <v>-0.008867521367521336</v>
      </c>
      <c r="Q25" s="93">
        <f>SYNTH!R$29</f>
        <v>0.41503965832824874</v>
      </c>
      <c r="R25" s="129">
        <f>SYNTH!R$30</f>
        <v>0.7831967993903599</v>
      </c>
      <c r="S25" s="176"/>
      <c r="T25" s="79"/>
      <c r="V25" s="202"/>
    </row>
    <row r="26" spans="2:22" ht="15">
      <c r="B26" s="74"/>
      <c r="C26" s="77"/>
      <c r="D26" s="178"/>
      <c r="E26" s="77"/>
      <c r="F26" s="77"/>
      <c r="G26" s="77"/>
      <c r="H26" s="77"/>
      <c r="I26" s="77"/>
      <c r="J26" s="77"/>
      <c r="K26" s="77"/>
      <c r="L26" s="77"/>
      <c r="M26" s="179"/>
      <c r="N26" s="179"/>
      <c r="O26" s="179"/>
      <c r="P26" s="179"/>
      <c r="Q26" s="179"/>
      <c r="R26" s="77"/>
      <c r="S26" s="77"/>
      <c r="T26" s="79"/>
      <c r="V26" s="202"/>
    </row>
    <row r="27" spans="2:22" ht="15.75" thickBot="1">
      <c r="B27" s="76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1"/>
      <c r="V27" s="202"/>
    </row>
    <row r="28" ht="15">
      <c r="V28" s="202"/>
    </row>
    <row r="29" spans="5:17" ht="15"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</row>
  </sheetData>
  <sheetProtection/>
  <mergeCells count="4">
    <mergeCell ref="M7:R7"/>
    <mergeCell ref="D3:Q3"/>
    <mergeCell ref="D4:I4"/>
    <mergeCell ref="J4:Q4"/>
  </mergeCells>
  <printOptions horizontalCentered="1" verticalCentered="1"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C3:P13"/>
  <sheetViews>
    <sheetView zoomScalePageLayoutView="0" workbookViewId="0" topLeftCell="A1">
      <selection activeCell="C3" sqref="C3:P7"/>
    </sheetView>
  </sheetViews>
  <sheetFormatPr defaultColWidth="11.421875" defaultRowHeight="15"/>
  <cols>
    <col min="3" max="3" width="13.00390625" style="0" customWidth="1"/>
    <col min="4" max="4" width="12.421875" style="0" bestFit="1" customWidth="1"/>
    <col min="5" max="5" width="12.421875" style="0" customWidth="1"/>
    <col min="6" max="6" width="16.00390625" style="0" customWidth="1"/>
    <col min="7" max="8" width="11.7109375" style="0" bestFit="1" customWidth="1"/>
    <col min="9" max="9" width="12.421875" style="0" bestFit="1" customWidth="1"/>
    <col min="10" max="11" width="13.421875" style="0" bestFit="1" customWidth="1"/>
    <col min="12" max="12" width="12.421875" style="0" bestFit="1" customWidth="1"/>
    <col min="13" max="13" width="14.140625" style="0" customWidth="1"/>
    <col min="14" max="16" width="11.7109375" style="0" bestFit="1" customWidth="1"/>
  </cols>
  <sheetData>
    <row r="3" spans="4:16" ht="15">
      <c r="D3" s="3" t="s">
        <v>25</v>
      </c>
      <c r="E3" s="3" t="s">
        <v>68</v>
      </c>
      <c r="F3" s="3" t="s">
        <v>26</v>
      </c>
      <c r="G3" s="3" t="s">
        <v>27</v>
      </c>
      <c r="H3" s="3" t="s">
        <v>28</v>
      </c>
      <c r="I3" s="3" t="s">
        <v>29</v>
      </c>
      <c r="J3" s="3" t="s">
        <v>30</v>
      </c>
      <c r="K3" s="3" t="s">
        <v>32</v>
      </c>
      <c r="L3" s="3" t="s">
        <v>31</v>
      </c>
      <c r="M3" s="3" t="s">
        <v>33</v>
      </c>
      <c r="N3" s="3" t="s">
        <v>34</v>
      </c>
      <c r="O3" s="3" t="s">
        <v>63</v>
      </c>
      <c r="P3" s="3" t="s">
        <v>35</v>
      </c>
    </row>
    <row r="4" spans="3:16" ht="15">
      <c r="C4" s="3" t="s">
        <v>39</v>
      </c>
      <c r="D4" s="6">
        <f>DATA!U32</f>
        <v>50106687</v>
      </c>
      <c r="E4" s="6">
        <v>85835477</v>
      </c>
      <c r="F4" s="6">
        <f>DATA!W32</f>
        <v>47663693</v>
      </c>
      <c r="G4" s="6">
        <f>DATA!X32</f>
        <v>83074461</v>
      </c>
      <c r="H4" s="6">
        <f>DATA!Y32</f>
        <v>7645754</v>
      </c>
      <c r="I4" s="6">
        <f>DATA!Z32</f>
        <v>111698999</v>
      </c>
      <c r="J4" s="6">
        <f>DATA!AA32</f>
        <v>1571433448</v>
      </c>
      <c r="K4" s="6">
        <f>DATA!AB32</f>
        <v>885797264</v>
      </c>
      <c r="L4" s="6">
        <f>DATA!AC32</f>
        <v>356194433</v>
      </c>
      <c r="M4" s="6">
        <f>DATA!AD32</f>
        <v>44387915</v>
      </c>
      <c r="N4" s="6">
        <f>DATA!AE32</f>
        <v>93440227</v>
      </c>
      <c r="O4" s="6">
        <f>DATA!AF32</f>
        <v>10</v>
      </c>
      <c r="P4" s="6">
        <f>DATA!AG32</f>
        <v>54788714</v>
      </c>
    </row>
    <row r="5" spans="3:16" ht="15">
      <c r="C5" s="3" t="s">
        <v>40</v>
      </c>
      <c r="D5" s="6">
        <v>98960602</v>
      </c>
      <c r="E5" s="6">
        <v>782282535</v>
      </c>
      <c r="F5" s="6">
        <v>300219278</v>
      </c>
      <c r="G5" s="6">
        <v>383204852</v>
      </c>
      <c r="H5" s="6">
        <v>686618477</v>
      </c>
      <c r="I5" s="6">
        <v>1948984474</v>
      </c>
      <c r="J5" s="6">
        <v>1860008468</v>
      </c>
      <c r="K5" s="6">
        <v>2412824089</v>
      </c>
      <c r="L5" s="6">
        <v>2648885383</v>
      </c>
      <c r="M5" s="6">
        <v>295722284</v>
      </c>
      <c r="N5" s="6">
        <v>417029585</v>
      </c>
      <c r="O5" s="34"/>
      <c r="P5" s="6">
        <v>205744500</v>
      </c>
    </row>
    <row r="6" spans="3:16" ht="15">
      <c r="C6" s="3" t="s">
        <v>42</v>
      </c>
      <c r="D6" s="6">
        <f>D4-D7</f>
        <v>626386</v>
      </c>
      <c r="E6" s="6">
        <f>E4-E7</f>
        <v>85835477</v>
      </c>
      <c r="F6" s="6">
        <f aca="true" t="shared" si="0" ref="F6:P6">F4-F7</f>
        <v>47663693</v>
      </c>
      <c r="G6" s="6">
        <f t="shared" si="0"/>
        <v>83074461</v>
      </c>
      <c r="H6" s="6">
        <f t="shared" si="0"/>
        <v>7645754</v>
      </c>
      <c r="I6" s="6">
        <f t="shared" si="0"/>
        <v>111698999</v>
      </c>
      <c r="J6" s="6">
        <f t="shared" si="0"/>
        <v>269427520.4000001</v>
      </c>
      <c r="K6" s="6">
        <f t="shared" si="0"/>
        <v>81522567.60000002</v>
      </c>
      <c r="L6" s="6">
        <f t="shared" si="0"/>
        <v>356194433</v>
      </c>
      <c r="M6" s="6">
        <f t="shared" si="0"/>
        <v>44387915</v>
      </c>
      <c r="N6" s="6">
        <f t="shared" si="0"/>
        <v>93440227</v>
      </c>
      <c r="O6" s="6">
        <f t="shared" si="0"/>
        <v>10</v>
      </c>
      <c r="P6" s="6">
        <f t="shared" si="0"/>
        <v>54788714</v>
      </c>
    </row>
    <row r="7" spans="3:16" ht="15">
      <c r="C7" s="3" t="s">
        <v>41</v>
      </c>
      <c r="D7" s="6">
        <f>ROUNDUP(D5/2,1)</f>
        <v>49480301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f>ROUNDUP(J5*0.7,1)</f>
        <v>1302005927.6</v>
      </c>
      <c r="K7" s="6">
        <f>ROUNDUP(K5/3,1)</f>
        <v>804274696.4</v>
      </c>
      <c r="L7" s="6">
        <v>0</v>
      </c>
      <c r="M7" s="6">
        <v>0</v>
      </c>
      <c r="N7" s="6">
        <v>0</v>
      </c>
      <c r="O7" s="6">
        <v>0</v>
      </c>
      <c r="P7" s="6">
        <v>0</v>
      </c>
    </row>
    <row r="8" ht="15">
      <c r="F8" t="s">
        <v>14</v>
      </c>
    </row>
    <row r="9" spans="6:11" ht="15">
      <c r="F9" t="s">
        <v>14</v>
      </c>
      <c r="K9" t="s">
        <v>14</v>
      </c>
    </row>
    <row r="10" spans="5:16" ht="15">
      <c r="E10" t="s">
        <v>14</v>
      </c>
      <c r="F10" t="s">
        <v>14</v>
      </c>
      <c r="P10" s="172" t="s">
        <v>14</v>
      </c>
    </row>
    <row r="13" ht="15">
      <c r="E13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6:S31"/>
  <sheetViews>
    <sheetView zoomScalePageLayoutView="0" workbookViewId="0" topLeftCell="A1">
      <selection activeCell="F37" sqref="F37"/>
    </sheetView>
  </sheetViews>
  <sheetFormatPr defaultColWidth="11.421875" defaultRowHeight="15"/>
  <cols>
    <col min="3" max="3" width="4.7109375" style="0" customWidth="1"/>
    <col min="6" max="6" width="21.7109375" style="0" customWidth="1"/>
    <col min="19" max="19" width="4.7109375" style="0" customWidth="1"/>
  </cols>
  <sheetData>
    <row r="25" ht="15.75" thickBot="1"/>
    <row r="26" spans="3:19" ht="15.75" thickBot="1">
      <c r="C26" s="209"/>
      <c r="D26" s="219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1"/>
    </row>
    <row r="27" spans="3:19" ht="15.75" thickBot="1">
      <c r="C27" s="212"/>
      <c r="D27" s="220"/>
      <c r="E27" s="205" t="s">
        <v>24</v>
      </c>
      <c r="F27" s="217" t="s">
        <v>23</v>
      </c>
      <c r="G27" s="205" t="s">
        <v>25</v>
      </c>
      <c r="H27" s="207" t="s">
        <v>69</v>
      </c>
      <c r="I27" s="206" t="s">
        <v>26</v>
      </c>
      <c r="J27" s="206" t="s">
        <v>27</v>
      </c>
      <c r="K27" s="207" t="s">
        <v>28</v>
      </c>
      <c r="L27" s="206" t="s">
        <v>29</v>
      </c>
      <c r="M27" s="206" t="s">
        <v>30</v>
      </c>
      <c r="N27" s="207" t="s">
        <v>32</v>
      </c>
      <c r="O27" s="206" t="s">
        <v>31</v>
      </c>
      <c r="P27" s="207" t="s">
        <v>33</v>
      </c>
      <c r="Q27" s="206" t="s">
        <v>34</v>
      </c>
      <c r="R27" s="208" t="s">
        <v>35</v>
      </c>
      <c r="S27" s="213"/>
    </row>
    <row r="28" spans="3:19" ht="15">
      <c r="C28" s="212"/>
      <c r="D28" s="221">
        <v>41639</v>
      </c>
      <c r="E28" s="237">
        <v>4295.95</v>
      </c>
      <c r="F28" s="223">
        <v>80019732285.988</v>
      </c>
      <c r="G28" s="222">
        <v>82.5</v>
      </c>
      <c r="H28" s="224">
        <v>55.81</v>
      </c>
      <c r="I28" s="224">
        <v>7.586</v>
      </c>
      <c r="J28" s="224">
        <v>19</v>
      </c>
      <c r="K28" s="224">
        <v>14.9</v>
      </c>
      <c r="L28" s="224">
        <v>0.04</v>
      </c>
      <c r="M28" s="224">
        <v>25.685</v>
      </c>
      <c r="N28" s="224">
        <v>17.095</v>
      </c>
      <c r="O28" s="224">
        <v>9</v>
      </c>
      <c r="P28" s="224">
        <v>58.45</v>
      </c>
      <c r="Q28" s="224">
        <v>50.51</v>
      </c>
      <c r="R28" s="225">
        <v>46.8</v>
      </c>
      <c r="S28" s="213"/>
    </row>
    <row r="29" spans="3:19" ht="15">
      <c r="C29" s="212"/>
      <c r="D29" s="226"/>
      <c r="E29" s="238"/>
      <c r="F29" s="228"/>
      <c r="G29" s="227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30"/>
      <c r="S29" s="213"/>
    </row>
    <row r="30" spans="3:19" ht="15.75" thickBot="1">
      <c r="C30" s="212"/>
      <c r="D30" s="231">
        <v>41274</v>
      </c>
      <c r="E30" s="239">
        <v>3641.07</v>
      </c>
      <c r="F30" s="233">
        <v>53840661544.854004</v>
      </c>
      <c r="G30" s="232">
        <v>58.37</v>
      </c>
      <c r="H30" s="234">
        <v>29.5</v>
      </c>
      <c r="I30" s="234">
        <v>6.999</v>
      </c>
      <c r="J30" s="234">
        <v>12.82</v>
      </c>
      <c r="K30" s="234">
        <v>11.605</v>
      </c>
      <c r="L30" s="234">
        <v>0.07</v>
      </c>
      <c r="M30" s="234">
        <v>13.98</v>
      </c>
      <c r="N30" s="234">
        <v>15.575</v>
      </c>
      <c r="O30" s="234">
        <v>8.339</v>
      </c>
      <c r="P30" s="234">
        <v>40.685</v>
      </c>
      <c r="Q30" s="234">
        <v>32.595</v>
      </c>
      <c r="R30" s="235">
        <v>26.245</v>
      </c>
      <c r="S30" s="213"/>
    </row>
    <row r="31" spans="3:19" ht="15.75" thickBot="1">
      <c r="C31" s="216"/>
      <c r="D31" s="236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 Champarnaud</dc:creator>
  <cp:keywords/>
  <dc:description/>
  <cp:lastModifiedBy>jbaron</cp:lastModifiedBy>
  <cp:lastPrinted>2013-07-01T17:07:37Z</cp:lastPrinted>
  <dcterms:created xsi:type="dcterms:W3CDTF">2013-06-12T16:26:55Z</dcterms:created>
  <dcterms:modified xsi:type="dcterms:W3CDTF">2014-03-11T13:33:35Z</dcterms:modified>
  <cp:category/>
  <cp:version/>
  <cp:contentType/>
  <cp:contentStatus/>
</cp:coreProperties>
</file>