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20" windowHeight="11020" activeTab="1"/>
  </bookViews>
  <sheets>
    <sheet name="ca17 Fct OK " sheetId="1" r:id="rId1"/>
    <sheet name="ca17 Invt OK" sheetId="2" r:id="rId2"/>
  </sheets>
  <definedNames>
    <definedName name="_xlnm.Print_Area" localSheetId="0">'ca17 Fct OK '!$A$1:$I$118</definedName>
    <definedName name="_xlnm.Print_Area" localSheetId="1">'ca17 Invt OK'!$A$1:$G$31</definedName>
  </definedNames>
  <calcPr calcId="145621"/>
</workbook>
</file>

<file path=xl/calcChain.xml><?xml version="1.0" encoding="utf-8"?>
<calcChain xmlns="http://schemas.openxmlformats.org/spreadsheetml/2006/main">
  <c r="I122" i="1" l="1"/>
  <c r="J122" i="1"/>
  <c r="J69" i="1"/>
  <c r="G122" i="1"/>
  <c r="H122" i="1"/>
  <c r="F122" i="1"/>
  <c r="H118" i="1" l="1"/>
  <c r="H117" i="1"/>
  <c r="H116" i="1"/>
  <c r="H115" i="1"/>
  <c r="H105" i="1"/>
  <c r="H104" i="1"/>
  <c r="H103" i="1"/>
  <c r="H102" i="1"/>
  <c r="H101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F69" i="1"/>
  <c r="H68" i="1"/>
  <c r="H67" i="1"/>
  <c r="H66" i="1"/>
  <c r="H65" i="1"/>
  <c r="H64" i="1"/>
  <c r="H63" i="1"/>
  <c r="H56" i="1"/>
  <c r="H55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69" i="1" l="1"/>
</calcChain>
</file>

<file path=xl/sharedStrings.xml><?xml version="1.0" encoding="utf-8"?>
<sst xmlns="http://schemas.openxmlformats.org/spreadsheetml/2006/main" count="708" uniqueCount="307">
  <si>
    <t>Bénéficiaires</t>
  </si>
  <si>
    <t>Montant du fonds de concours ou de la subvention (numéraire)</t>
  </si>
  <si>
    <t>Prestations en nature</t>
  </si>
  <si>
    <t>101 - Soutenir les acteurs du développement économique et les projets innovants</t>
  </si>
  <si>
    <t>Association</t>
  </si>
  <si>
    <t>90-1/6574-3/A011</t>
  </si>
  <si>
    <t>Agence d'Urbanisme et de Dévelop. Economique (AUDELOR)</t>
  </si>
  <si>
    <t>Conseil de Développement du Pays de Lorient</t>
  </si>
  <si>
    <t>Lorient Grand Large</t>
  </si>
  <si>
    <t>CCSTI : Centre de Culture Scientifique Technique et Industrielle (Espace des Sciences/Maison de la Mer)</t>
  </si>
  <si>
    <t>830-1/6574-11/A012</t>
  </si>
  <si>
    <t>Groupe de valorisation de l'agriculture de la terre aux îles</t>
  </si>
  <si>
    <t>90-1/6574-11/A011</t>
  </si>
  <si>
    <t>Innov'Sail</t>
  </si>
  <si>
    <t>830-1/6574/A012</t>
  </si>
  <si>
    <t>Groupement des Agriculteurs Biologiques du Morbihan</t>
  </si>
  <si>
    <t>Etablissement public</t>
  </si>
  <si>
    <t>90-1/6574-9/A012</t>
  </si>
  <si>
    <t>Chambre d'Agriculture du Morbihan</t>
  </si>
  <si>
    <t>104 - Développer les potentialités portuaires et aéroportuaires</t>
  </si>
  <si>
    <t>Organisme d'intérêt général (organisme consultatif de la commission européenne)</t>
  </si>
  <si>
    <t>90-1/6574-5/A011</t>
  </si>
  <si>
    <t>Comité Consultatif Régional Sud</t>
  </si>
  <si>
    <t>Festival Pêcheurs du Monde</t>
  </si>
  <si>
    <t>90-1/6574/A011</t>
  </si>
  <si>
    <t>Comité Départemental des Pêches Maritimes 56</t>
  </si>
  <si>
    <t>Marin'Accueil</t>
  </si>
  <si>
    <t>Entreprises</t>
  </si>
  <si>
    <t>94-1/6574/A011</t>
  </si>
  <si>
    <t>SEGEPEX - Salon Itech'Mer 2017</t>
  </si>
  <si>
    <t>105 - Investir dans l'enseignement supérieur, la recherche et l'innovation</t>
  </si>
  <si>
    <t>23-1/65731/A012</t>
  </si>
  <si>
    <t>Université de Bretagne Sud</t>
  </si>
  <si>
    <r>
      <t>122,97 € (411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mis à disposition valorisés à 0,2991 € le 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</si>
  <si>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>90-1/65738/A012</t>
  </si>
  <si>
    <t>Bassin d'essais Ifremer</t>
  </si>
  <si>
    <t>Université de Bretagne Sud - Conférence ROADEF</t>
  </si>
  <si>
    <t>23-1/65738/A012</t>
  </si>
  <si>
    <t>Université de Bretagne Loire - Dispositif PEPITE</t>
  </si>
  <si>
    <t>90-6/6574/A012</t>
  </si>
  <si>
    <t>ID'MER - Institut Technique de Développement des Produits de la Mer</t>
  </si>
  <si>
    <t>90-1/6574-3/A012</t>
  </si>
  <si>
    <t>Association Films en Bretagne</t>
  </si>
  <si>
    <t>23-1/6574/A012</t>
  </si>
  <si>
    <t>Info Sup Bretagne Sud</t>
  </si>
  <si>
    <t>90-1/6574/A012</t>
  </si>
  <si>
    <t>Printemps de l'Entreprise</t>
  </si>
  <si>
    <t>Fondation</t>
  </si>
  <si>
    <t>23-1/65738-3/A012</t>
  </si>
  <si>
    <t>Fondation Université Bretagne Sud (UBS) - La Chaire "maintien@domicile"</t>
  </si>
  <si>
    <t>Etablissement privé</t>
  </si>
  <si>
    <t>90-5/6574/A012</t>
  </si>
  <si>
    <t>Kerpape Innovation - Centre Mutualiste de Rééducation et de Réadaptation Fonctionnelle de Kerpape</t>
  </si>
  <si>
    <t>106 - Favoriser l'insertion socio-professionnelle et promouvoir l'économie sociale et solidaire</t>
  </si>
  <si>
    <t>90-13/6574/A012</t>
  </si>
  <si>
    <t>Mission Locale du Pays de Lorient</t>
  </si>
  <si>
    <t>524-3/6574/A012</t>
  </si>
  <si>
    <t>Boutique de Droit</t>
  </si>
  <si>
    <t>90-15/6574-6/A012</t>
  </si>
  <si>
    <t>Carrefour des Entrepreneurs</t>
  </si>
  <si>
    <t>90-15/65738/A012</t>
  </si>
  <si>
    <t>GRETA BRETAGNE SUD pour la "Grande Ecole du Numérique"</t>
  </si>
  <si>
    <t>201 - Assurer la promotion touristique du territoire</t>
  </si>
  <si>
    <t>023-1/6574/A011</t>
  </si>
  <si>
    <t>Musée Sous-Marin</t>
  </si>
  <si>
    <t>95-1/6574/A011</t>
  </si>
  <si>
    <t>Lorient Bretagne Sud Tourisme</t>
  </si>
  <si>
    <t>Mise à disposition gratuite des locaux - avenant n° 1 du 10 décembre 2004 à la convention n° 94/535 en date du 22/12/1994 - Valeur 2017 : 34 245,12 €</t>
  </si>
  <si>
    <t>SEM</t>
  </si>
  <si>
    <t>SELLOR (Société anonyme d'économie mixte de gestion des ports de plaisance et équipements publics de loisirs du Pays de Lorient)</t>
  </si>
  <si>
    <t xml:space="preserve">Mise à disposition gratuite du siège social (bail du 20 août 1990) - Villa Margaret : loyer annuel estimé à 88 474,04 euros (valeur 2017) </t>
  </si>
  <si>
    <t>204 - Conforter une offre de loisirs diversifiée</t>
  </si>
  <si>
    <t>Collectivité locale</t>
  </si>
  <si>
    <t>255-1/657341/A042</t>
  </si>
  <si>
    <t>Commune de Bubry pour Réseau des Ecoles Rurales de Bubry et Inguiniel</t>
  </si>
  <si>
    <t>255-1/6574/A042</t>
  </si>
  <si>
    <t>RER CALACLE USEP pour le Réseau des Ecoles Rurales de Calan, Lanvaudan et Cléguer</t>
  </si>
  <si>
    <t>305 - Poursuivre une politique dynamique et solidaire de l'habitat</t>
  </si>
  <si>
    <t>72-1/6574-7/A024</t>
  </si>
  <si>
    <t>Sauvegarde de l'Enfance et de l'Adolescence du Morbihan - bureau accès logement par Logeris - SOS Accueil</t>
  </si>
  <si>
    <t>72-1-6574-4/A024</t>
  </si>
  <si>
    <t>Union départementale de la Confédération Syndicale des Familles du Morbihan - Lorient</t>
  </si>
  <si>
    <t>72-1/6574-10/A024</t>
  </si>
  <si>
    <t>SOLIHA - Solidaires pour l'Habitat (ex SIRES)</t>
  </si>
  <si>
    <t>72-1/6574/A024</t>
  </si>
  <si>
    <t xml:space="preserve">Agence Départementale d'Information sur le Logement (ADIL) </t>
  </si>
  <si>
    <t>72-1/6574-5/A024</t>
  </si>
  <si>
    <t>Consommation Logement et Cadre de Vie (CLCV)</t>
  </si>
  <si>
    <t>72-1/6574-13/A024</t>
  </si>
  <si>
    <t>Agence Locale de l'Energie Bretagne Sud (ALOEN)</t>
  </si>
  <si>
    <t>CREHA OUEST ex ADO HLM (fichier commune de la demande locative sociale)</t>
  </si>
  <si>
    <t>72-1/6574-8/A024</t>
  </si>
  <si>
    <t>Club Décentralisation Habitat de Bretagne</t>
  </si>
  <si>
    <t>Association des chantiers à caractère social</t>
  </si>
  <si>
    <t>72-1/6574-6/A024</t>
  </si>
  <si>
    <t>Les Compagnons Bâtisseurs de Bretagne</t>
  </si>
  <si>
    <t>Association Nationale agréée de consommateurs</t>
  </si>
  <si>
    <t>72-1/6574-3/A024</t>
  </si>
  <si>
    <t>Confédération Nationale du Logement - Fédération du Morbihan</t>
  </si>
  <si>
    <t>Etablissement Public d'Etat</t>
  </si>
  <si>
    <t>72-1/65738-13/A024</t>
  </si>
  <si>
    <t>Chambre des Métiers et de l'Artisanat du Morbihan</t>
  </si>
  <si>
    <t>307 - Accueillir les gens du voyage</t>
  </si>
  <si>
    <t>524-1/6574/2A045</t>
  </si>
  <si>
    <t>Association de Sauvegarde de l'Enfance et de l'Adolescence du Morbihan (réseaux d'accueil - Gens du Voyage)</t>
  </si>
  <si>
    <t>503 : Optimiser la collecte et la valorisation des déchets</t>
  </si>
  <si>
    <t>Communes membres de Lorient Agglomération</t>
  </si>
  <si>
    <t>prêt de broyeur / opération de broyage de végétaux pour une valeur 2017 de 12 000 €</t>
  </si>
  <si>
    <t>mise à disposition de points de tri / sensibilisation pour une valeur 2017 de 875 €</t>
  </si>
  <si>
    <t>distribution de compost + broyats + informations sur le jardinage naturel pour une valeur 2017 de 4 800 €</t>
  </si>
  <si>
    <t>Diverses associations</t>
  </si>
  <si>
    <t>mise à disposition de points de tri / sensibilisation pour une valeur 2017 de 787,50 €</t>
  </si>
  <si>
    <t>distribution de compost + broyats + informations sur le jardinage naturel pour une valeur 2017 de 1 525 €</t>
  </si>
  <si>
    <t>Etablissements scolaires</t>
  </si>
  <si>
    <t>Divers établissements scolaires sur le territoire de Lorient Agglomération</t>
  </si>
  <si>
    <t>distribution de compost + broyats + informations sur le jardinage naturel pour une valeur 2017 de 350 €</t>
  </si>
  <si>
    <t>Etablissements publics</t>
  </si>
  <si>
    <t>prestation d'animation / information sur le tri pour une valeur 2017 de  175 €</t>
  </si>
  <si>
    <t>504 - Promouvoir les économies d'énergie et les énergies renouvelables</t>
  </si>
  <si>
    <t>830-1/6574/A031</t>
  </si>
  <si>
    <t>830-1/6574-3/A031</t>
  </si>
  <si>
    <t>Confédération Syndicale des Familles pour projet SOLENN</t>
  </si>
  <si>
    <t>506 - Assurer le suivi des programmes européens en matière de développement durable</t>
  </si>
  <si>
    <t>830-1/65737-4/180</t>
  </si>
  <si>
    <t>Animation Programme LEADER</t>
  </si>
  <si>
    <t>510 - Sensibiliser et mobiliser au développement durable</t>
  </si>
  <si>
    <t>830-1/6574-5/180</t>
  </si>
  <si>
    <t>Agenda 21 - animation</t>
  </si>
  <si>
    <t>508 - Lutter contre l'érosion côtière et les risques de submersions marine</t>
  </si>
  <si>
    <t>23-1/65731/A023</t>
  </si>
  <si>
    <t>Université de Bretagne Sud - Laboratoire Géosciences Marines &amp; Géomorphologie des Littoraux</t>
  </si>
  <si>
    <t>830-1/6574-7/A023</t>
  </si>
  <si>
    <t>Volée de Piafs</t>
  </si>
  <si>
    <t>601 - Gérer les compétences et les emplois</t>
  </si>
  <si>
    <t>020-3/6574/A041</t>
  </si>
  <si>
    <t>Comité des Oeuvres Sociales du Pays de Lorient</t>
  </si>
  <si>
    <t>020-3/6574-3/A041</t>
  </si>
  <si>
    <t>Association Sportive de Lorient Agglomération</t>
  </si>
  <si>
    <t>602 - Réaliser les programmations budgétaires et financières</t>
  </si>
  <si>
    <t>023-1/6574-4/A042</t>
  </si>
  <si>
    <t>Conférence des Régions Périphériques Maritimes d'Europe</t>
  </si>
  <si>
    <t>023-1/6574-3/A042</t>
  </si>
  <si>
    <t>Centre Culturel Amzer Nevez</t>
  </si>
  <si>
    <t>604 - Promouvoir l'image de l'agglomération et rendre compte de l'action communautaire</t>
  </si>
  <si>
    <t>023-1/6574/A061</t>
  </si>
  <si>
    <t xml:space="preserve">Festival Interceltique </t>
  </si>
  <si>
    <t>Prestation "Transport" = 181 435 € + prestation "collecte et tri des déchets" =42 000 € + prestations d'accueil = 2 610 €</t>
  </si>
  <si>
    <t>023-1/6574-5/A061</t>
  </si>
  <si>
    <t>Association Eric Tabarly</t>
  </si>
  <si>
    <t>023-1/6574-3/A061</t>
  </si>
  <si>
    <t>Maison de l'Architecture</t>
  </si>
  <si>
    <t>023-1/6574-15/A061</t>
  </si>
  <si>
    <t>Lorient Grand Large pour course à la voile Bretagne Sud Mini</t>
  </si>
  <si>
    <t>023-1/6574-16/A061</t>
  </si>
  <si>
    <t>Comité des Fêtes de Plouay</t>
  </si>
  <si>
    <t>023-1/6574-14/A061</t>
  </si>
  <si>
    <t>Association TEAM JOLOKIA</t>
  </si>
  <si>
    <t>023-1/6574-11/A061</t>
  </si>
  <si>
    <t>Navisport - La Voile Ensemble</t>
  </si>
  <si>
    <t>Bagad Sonerien an Oriant</t>
  </si>
  <si>
    <t>Association sportive "Club Orientation Lorientais" - Raid aventure</t>
  </si>
  <si>
    <t>Athlé Pays de Lorient - Championnat Bretagne cross-country</t>
  </si>
  <si>
    <t>Association sportive Lorient Foot-Fauteuil</t>
  </si>
  <si>
    <t>Les Enfants du Plessis</t>
  </si>
  <si>
    <t>Comité de jumelage Quistinic/Loughshinny/Sumène</t>
  </si>
  <si>
    <t>Association sportive de l'IUT de Lorient</t>
  </si>
  <si>
    <t>UNSS 56 Inspection Académique</t>
  </si>
  <si>
    <t>Association Hémiole</t>
  </si>
  <si>
    <t>Association La Ressource</t>
  </si>
  <si>
    <t>Association Les Marguerites</t>
  </si>
  <si>
    <t>Pont-Scorff Animations - Festival du Saumon</t>
  </si>
  <si>
    <t>Association les Arts Paisibles</t>
  </si>
  <si>
    <t>Association sportive de Bubry</t>
  </si>
  <si>
    <t>Association Port-Louis 400</t>
  </si>
  <si>
    <t>Association Arti'rock</t>
  </si>
  <si>
    <t>OPTIM'ISM</t>
  </si>
  <si>
    <t>023-1/6574-18/A061</t>
  </si>
  <si>
    <t>Assocation La Rade - Radio Balise</t>
  </si>
  <si>
    <t>023-1/657-19/A061</t>
  </si>
  <si>
    <t xml:space="preserve">Alpes Vélo - Tour de l'Avenir </t>
  </si>
  <si>
    <t>023-1/6574-20/A061</t>
  </si>
  <si>
    <t>Fondation de France - Cylcone IRMA</t>
  </si>
  <si>
    <t>Entreprise</t>
  </si>
  <si>
    <t>023-1/6574-7/A061</t>
  </si>
  <si>
    <t>Télévision Bretagne Sud</t>
  </si>
  <si>
    <t>023-1/65738/A061</t>
  </si>
  <si>
    <t>Fondation TARA</t>
  </si>
  <si>
    <t>023-1/65738-4/A061</t>
  </si>
  <si>
    <t>Charte Langue Bretonne</t>
  </si>
  <si>
    <t>023-1/657341-3/A061</t>
  </si>
  <si>
    <t>Ville de Port-Louis - Festival "Avis de Temps Fort"</t>
  </si>
  <si>
    <t>023-1/657341-4/A061</t>
  </si>
  <si>
    <t>Commune de Gestel - Fête "Gestel Nature"</t>
  </si>
  <si>
    <t>502 - Assurer un service public de l'eau et de l'assainissement de qualité</t>
  </si>
  <si>
    <t>67/6743/A035</t>
  </si>
  <si>
    <t>Subvention pour coopération internationale -Eau Sans Frontières</t>
  </si>
  <si>
    <t>67/6743/A041</t>
  </si>
  <si>
    <t>Comité des Oeuvres Sociales :</t>
  </si>
  <si>
    <t>65/6574/A041</t>
  </si>
  <si>
    <t>401 - Favoriser les déplacements et développer les transports urbains et maritimes</t>
  </si>
  <si>
    <t>65/65712/A025</t>
  </si>
  <si>
    <t>Région Bretagne - Subvention d'équipement</t>
  </si>
  <si>
    <t>Associations diverses (*) - cartes libre circulation accordées</t>
  </si>
  <si>
    <t>Titres de transports - valeur 2017 = 10 000 €</t>
  </si>
  <si>
    <t>*(EPSM Charcot Ker Héol - Mutualité Villa Cosmao - ADAPEI - Ass Chiens Guides d'Aveugles - Petites Sœurs des Pauvres)</t>
  </si>
  <si>
    <t>Associations diverses (*) - tickets invités accordés</t>
  </si>
  <si>
    <t>Titres de transports - valeur 2017 = 2 030 €</t>
  </si>
  <si>
    <t>* (Sauvegarde 56 - UNSS - Cimade Bretagne Pays de Loire)</t>
  </si>
  <si>
    <t>Organisme d'Etat</t>
  </si>
  <si>
    <t>Commissariat de Lorient - cartes libre circulation accordées pour service civil</t>
  </si>
  <si>
    <t>Titres de transports - valeur 2017 = 800 €</t>
  </si>
  <si>
    <t xml:space="preserve">Carte de libre circulaton attribuées à des jeunes étrangers dans le cadre d'échanges : </t>
  </si>
  <si>
    <t>Divers établissements scolaires - collèges</t>
  </si>
  <si>
    <t>Titres de transports - valeur 2017 = 5 372 €</t>
  </si>
  <si>
    <t>Divers établissements scolaires - lycées</t>
  </si>
  <si>
    <t>Titres de transports - valeur 2017 = 4 080 €</t>
  </si>
  <si>
    <t>Ville de Lorient</t>
  </si>
  <si>
    <t>Titres de transports - valeur 2017 = 3 780 €</t>
  </si>
  <si>
    <t>206 -  Dragages</t>
  </si>
  <si>
    <t>67/6743/A022</t>
  </si>
  <si>
    <t>Région Bretagne - Subvention de fonctionnement</t>
  </si>
  <si>
    <t>Subvention pour amélioration service public Alimentation en Eau Potable &amp; Eaux Usées - EAU VIVE</t>
  </si>
  <si>
    <t>90-1/6574-6/A011 &amp; 90-1/6574/A011</t>
  </si>
  <si>
    <t>Ligne aérienne Lorient - Lyon</t>
  </si>
  <si>
    <t>90-1/20422/1051/A011</t>
  </si>
  <si>
    <t>Fonderie de Bretagne</t>
  </si>
  <si>
    <t>830-1/20421/9885/A012</t>
  </si>
  <si>
    <t>Société "Terres de Tisanes"</t>
  </si>
  <si>
    <t>104 - Développer  les potentalités portuaires et aéroportuaires</t>
  </si>
  <si>
    <t>Groupements de Collectivités</t>
  </si>
  <si>
    <t>90-1/2041582/1009/A011</t>
  </si>
  <si>
    <t>Syndicat mixte du port de pêche de Lorient - Keroman</t>
  </si>
  <si>
    <t>90-1/2041582/10091/A011</t>
  </si>
  <si>
    <t xml:space="preserve">SM du Port de pêche de Lorient - STEP et réseaux eaux usées et eaux pluviales </t>
  </si>
  <si>
    <t>90-1/204122/9699/A011</t>
  </si>
  <si>
    <t>Conseil Régional de Bretagne  - Aménagement rive gauche du Scorff</t>
  </si>
  <si>
    <t>90-1/204121/1047/A012</t>
  </si>
  <si>
    <t>Pôles de compétitivité</t>
  </si>
  <si>
    <t>23-1/204111/1020/A012</t>
  </si>
  <si>
    <t>Université de Bretagne Sud - Plateforme technologique</t>
  </si>
  <si>
    <t>23-1/204111/1116/A012</t>
  </si>
  <si>
    <t>Université de Bretagne Sud - Plateaux technique mutualisé</t>
  </si>
  <si>
    <t>90-5/20421/1033/A012</t>
  </si>
  <si>
    <t>Centre Mutualiste de rééducation et de réadaptation fonctionnelle de Kerpape / sous-projet Vitaal - matériels scientifiques</t>
  </si>
  <si>
    <t>020-4/2041412/9713/A012</t>
  </si>
  <si>
    <t>Ville de Lorient - Stade Yves Allainmat</t>
  </si>
  <si>
    <t>205 - Optimiser la gestion des ports et développer les services pour la plaisance et le nautisme</t>
  </si>
  <si>
    <t>414-1/20421/99951/A011</t>
  </si>
  <si>
    <t>TEAM Pays de Lorient - matériels nautiques</t>
  </si>
  <si>
    <t>303 - Assurer l'accessibilité numérique et le déploiement du très haut débit</t>
  </si>
  <si>
    <t>Groupement de Collectivités</t>
  </si>
  <si>
    <t>90-5/2041582/1039/A043</t>
  </si>
  <si>
    <t>Syndicat Mixte Mégalis - Réseau fibre optique</t>
  </si>
  <si>
    <t>305  - Poursuivre une politique dynamique et solidaire de l'habitat</t>
  </si>
  <si>
    <t>Personnes de droit privé</t>
  </si>
  <si>
    <t>72-1/20422/9743/A024</t>
  </si>
  <si>
    <t>Aides au secteur locatif</t>
  </si>
  <si>
    <t>72-1/20422/9747/A024</t>
  </si>
  <si>
    <t>Délégation des aides à la pierre</t>
  </si>
  <si>
    <t>73-1/20422/9749/A024</t>
  </si>
  <si>
    <t>Aide à l'accession à la propriété</t>
  </si>
  <si>
    <t>72-1/20422/9748/A024</t>
  </si>
  <si>
    <t>OPAH</t>
  </si>
  <si>
    <t>Personnes de droit public</t>
  </si>
  <si>
    <t>72-1/204182/9743/A024</t>
  </si>
  <si>
    <t>72-1/204172/9747/A024</t>
  </si>
  <si>
    <t>401  - Favoriser les déplacements et développer les transports urbains et maritimes</t>
  </si>
  <si>
    <t>822-1/2041412/9771/A025</t>
  </si>
  <si>
    <t>Politique cyclable</t>
  </si>
  <si>
    <t>402  - Développer l'intermodalité et les infrastructures de transports collectifs en site propre</t>
  </si>
  <si>
    <t>822-1/204112/9768/A025</t>
  </si>
  <si>
    <t>Gare Pôle d'Echanges Multimodal</t>
  </si>
  <si>
    <t>503 - Optimiser la collecte et la valorisation des déchets</t>
  </si>
  <si>
    <t>812-3/2041412/99747/A034</t>
  </si>
  <si>
    <t>Commune d'Hennebont - aménagement déchetterie</t>
  </si>
  <si>
    <t>812-3/2041512/99747/A034</t>
  </si>
  <si>
    <t>Budget Annexe de l'Eau - aménagement déchetterie d'Hennebont</t>
  </si>
  <si>
    <t>505 - Prévenir les risques et nuisances environnementaux</t>
  </si>
  <si>
    <t>830-1/2041412/9577/A03</t>
  </si>
  <si>
    <t>Caisse des Dépôts et Consignations - travaux dans le cadre du PPRT</t>
  </si>
  <si>
    <t>509 - Reconquérieir et protéger le maillage des trames vertes et bleues et promouvir une gestion intégrée des zones côtières</t>
  </si>
  <si>
    <t>830-1/20422/9836/A023</t>
  </si>
  <si>
    <t>Office National des Forêts - aménagement du site du Bas Pont-Scorff</t>
  </si>
  <si>
    <t>Société LORCO - aménagement du site du Bas Pont-Scorff</t>
  </si>
  <si>
    <t>602  - Réaliser les programmations budgétaires et financières</t>
  </si>
  <si>
    <t>020-4/2041412/9801/A042</t>
  </si>
  <si>
    <t>Commune de PLOUAY - Construction d'une maison médicale</t>
  </si>
  <si>
    <t>603 - Optimiser les systèmes d'information</t>
  </si>
  <si>
    <t>020-2/2041411/9801/A043</t>
  </si>
  <si>
    <t>Ville de LORIENT - solutions partagées - logiciels Atal et Keepeek</t>
  </si>
  <si>
    <t>023-1/20421/9801/A061</t>
  </si>
  <si>
    <t>La Rade / Radio Balise - acquisition de matériel</t>
  </si>
  <si>
    <t>Budget</t>
  </si>
  <si>
    <t>Imputation</t>
  </si>
  <si>
    <t>Nomenclature Stratégique des Programmes</t>
  </si>
  <si>
    <t>Budget Principal</t>
  </si>
  <si>
    <t>Budget Annexe de l'Eau</t>
  </si>
  <si>
    <t>Budget Annexe des Transports Urbains</t>
  </si>
  <si>
    <t>Budget Annexe des Ports de Plaisance</t>
  </si>
  <si>
    <t>Budget Annexe de l'Assainissement Collectif</t>
  </si>
  <si>
    <t>Budget Annexe de l'Assainissement Non Collectif</t>
  </si>
  <si>
    <t>Réalisé (en numéraire) (valeur CA)</t>
  </si>
  <si>
    <t>dont montant rattaché à l'exercice (en numéraire)</t>
  </si>
  <si>
    <t>dont montant versé sur l'exercice 2017 (en numéraire)</t>
  </si>
  <si>
    <t>CA 2017 - Subventions de fonctionnement versées</t>
  </si>
  <si>
    <t>Nature juridique de l'organisme</t>
  </si>
  <si>
    <t>CA 2017 - Subventions d'investissement versées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</si>
</sst>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i/>
      <u/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13">
    <xf numFmtId="0" fontId="0" fillId="0" borderId="0" xfId="0"/>
    <xf numFmtId="0" fontId="2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vertical="center"/>
    </xf>
    <xf numFmtId="0" fontId="4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0" fontId="7" fillId="0" borderId="0" xfId="0" applyFont="1" applyFill="1"/>
    <xf numFmtId="4" fontId="4" fillId="0" borderId="1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0" xfId="0" quotePrefix="1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Fill="1"/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1" fillId="0" borderId="0" xfId="1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4" fillId="0" borderId="0" xfId="0" quotePrefix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3" fontId="4" fillId="0" borderId="2" xfId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Fill="1" applyBorder="1" applyAlignment="1">
      <alignment vertical="center"/>
    </xf>
    <xf numFmtId="43" fontId="4" fillId="0" borderId="4" xfId="1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4" fillId="0" borderId="1" xfId="1" quotePrefix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8" fontId="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0" xfId="0" quotePrefix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5" fillId="0" borderId="0" xfId="0" applyFont="1"/>
    <xf numFmtId="4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/>
    <xf numFmtId="4" fontId="4" fillId="0" borderId="4" xfId="0" applyNumberFormat="1" applyFont="1" applyFill="1" applyBorder="1" applyAlignment="1">
      <alignment horizontal="right"/>
    </xf>
  </cellXfs>
  <cellStyles count="6">
    <cellStyle name="Euro" xfId="3"/>
    <cellStyle name="Milliers" xfId="1" builtinId="3"/>
    <cellStyle name="Milliers 2" xfId="4"/>
    <cellStyle name="Normal" xfId="0" builtinId="0"/>
    <cellStyle name="Normal 2" xfId="5"/>
    <cellStyle name="Normal_Subv-cotisat-2012 version déf 15 no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2"/>
  <sheetViews>
    <sheetView view="pageBreakPreview" topLeftCell="A72" zoomScaleNormal="100" zoomScaleSheetLayoutView="100" workbookViewId="0"/>
  </sheetViews>
  <sheetFormatPr baseColWidth="10" defaultRowHeight="12.5" x14ac:dyDescent="0.25"/>
  <cols>
    <col min="1" max="1" width="18" customWidth="1"/>
    <col min="2" max="2" width="18.7265625" customWidth="1"/>
    <col min="3" max="3" width="65.7265625" customWidth="1"/>
    <col min="4" max="4" width="26.1796875" customWidth="1"/>
    <col min="5" max="5" width="62" customWidth="1"/>
    <col min="6" max="6" width="12.1796875" style="40" bestFit="1" customWidth="1"/>
    <col min="7" max="7" width="15.81640625" style="41" customWidth="1"/>
    <col min="8" max="8" width="17.26953125" style="15" customWidth="1"/>
    <col min="9" max="9" width="30.7265625" style="15" customWidth="1"/>
    <col min="10" max="10" width="14.81640625" customWidth="1"/>
    <col min="11" max="11" width="11.7265625" bestFit="1" customWidth="1"/>
  </cols>
  <sheetData>
    <row r="1" spans="1:9" ht="17.5" x14ac:dyDescent="0.35">
      <c r="A1" s="1" t="s">
        <v>304</v>
      </c>
    </row>
    <row r="2" spans="1:9" s="4" customFormat="1" ht="75.75" customHeight="1" x14ac:dyDescent="0.25">
      <c r="A2" s="3" t="s">
        <v>292</v>
      </c>
      <c r="B2" s="3" t="s">
        <v>293</v>
      </c>
      <c r="C2" s="92" t="s">
        <v>294</v>
      </c>
      <c r="D2" s="3" t="s">
        <v>305</v>
      </c>
      <c r="E2" s="3" t="s">
        <v>0</v>
      </c>
      <c r="F2" s="2" t="s">
        <v>301</v>
      </c>
      <c r="G2" s="3" t="s">
        <v>302</v>
      </c>
      <c r="H2" s="3" t="s">
        <v>303</v>
      </c>
      <c r="I2" s="3" t="s">
        <v>2</v>
      </c>
    </row>
    <row r="3" spans="1:9" s="12" customFormat="1" ht="18" customHeight="1" x14ac:dyDescent="0.25">
      <c r="A3" s="57" t="s">
        <v>295</v>
      </c>
      <c r="B3" s="29" t="s">
        <v>5</v>
      </c>
      <c r="C3" s="57" t="s">
        <v>3</v>
      </c>
      <c r="D3" s="59" t="s">
        <v>4</v>
      </c>
      <c r="E3" s="6" t="s">
        <v>6</v>
      </c>
      <c r="F3" s="7">
        <v>2683900</v>
      </c>
      <c r="G3" s="8"/>
      <c r="H3" s="9">
        <f t="shared" ref="H3:H9" si="0">F3</f>
        <v>2683900</v>
      </c>
      <c r="I3" s="34"/>
    </row>
    <row r="4" spans="1:9" s="12" customFormat="1" ht="18" customHeight="1" x14ac:dyDescent="0.25">
      <c r="A4" s="57" t="s">
        <v>295</v>
      </c>
      <c r="B4" s="29" t="s">
        <v>5</v>
      </c>
      <c r="C4" s="57" t="s">
        <v>3</v>
      </c>
      <c r="D4" s="59" t="s">
        <v>4</v>
      </c>
      <c r="E4" s="6" t="s">
        <v>7</v>
      </c>
      <c r="F4" s="7">
        <v>25000</v>
      </c>
      <c r="G4" s="8"/>
      <c r="H4" s="9">
        <f t="shared" si="0"/>
        <v>25000</v>
      </c>
      <c r="I4" s="34"/>
    </row>
    <row r="5" spans="1:9" s="12" customFormat="1" ht="12.75" customHeight="1" x14ac:dyDescent="0.25">
      <c r="A5" s="57" t="s">
        <v>295</v>
      </c>
      <c r="B5" s="29" t="s">
        <v>5</v>
      </c>
      <c r="C5" s="57" t="s">
        <v>3</v>
      </c>
      <c r="D5" s="59" t="s">
        <v>4</v>
      </c>
      <c r="E5" s="6" t="s">
        <v>8</v>
      </c>
      <c r="F5" s="7">
        <v>300000</v>
      </c>
      <c r="G5" s="8"/>
      <c r="H5" s="9">
        <f t="shared" si="0"/>
        <v>300000</v>
      </c>
      <c r="I5" s="34"/>
    </row>
    <row r="6" spans="1:9" s="12" customFormat="1" ht="25" x14ac:dyDescent="0.25">
      <c r="A6" s="57" t="s">
        <v>295</v>
      </c>
      <c r="B6" s="29" t="s">
        <v>5</v>
      </c>
      <c r="C6" s="57" t="s">
        <v>3</v>
      </c>
      <c r="D6" s="59" t="s">
        <v>4</v>
      </c>
      <c r="E6" s="11" t="s">
        <v>9</v>
      </c>
      <c r="F6" s="7">
        <v>90000</v>
      </c>
      <c r="G6" s="8"/>
      <c r="H6" s="9">
        <f t="shared" si="0"/>
        <v>90000</v>
      </c>
      <c r="I6" s="34"/>
    </row>
    <row r="7" spans="1:9" s="12" customFormat="1" x14ac:dyDescent="0.25">
      <c r="A7" s="57" t="s">
        <v>295</v>
      </c>
      <c r="B7" s="29" t="s">
        <v>10</v>
      </c>
      <c r="C7" s="57" t="s">
        <v>3</v>
      </c>
      <c r="D7" s="59" t="s">
        <v>4</v>
      </c>
      <c r="E7" s="13" t="s">
        <v>11</v>
      </c>
      <c r="F7" s="16">
        <v>1500</v>
      </c>
      <c r="G7" s="8"/>
      <c r="H7" s="14">
        <f t="shared" si="0"/>
        <v>1500</v>
      </c>
      <c r="I7" s="34"/>
    </row>
    <row r="8" spans="1:9" s="12" customFormat="1" x14ac:dyDescent="0.25">
      <c r="A8" s="57" t="s">
        <v>295</v>
      </c>
      <c r="B8" s="29" t="s">
        <v>12</v>
      </c>
      <c r="C8" s="57" t="s">
        <v>3</v>
      </c>
      <c r="D8" s="59" t="s">
        <v>4</v>
      </c>
      <c r="E8" s="13" t="s">
        <v>13</v>
      </c>
      <c r="F8" s="16">
        <v>8000</v>
      </c>
      <c r="G8" s="8"/>
      <c r="H8" s="14">
        <f t="shared" si="0"/>
        <v>8000</v>
      </c>
      <c r="I8" s="34"/>
    </row>
    <row r="9" spans="1:9" s="12" customFormat="1" x14ac:dyDescent="0.25">
      <c r="A9" s="57" t="s">
        <v>295</v>
      </c>
      <c r="B9" s="29" t="s">
        <v>14</v>
      </c>
      <c r="C9" s="57" t="s">
        <v>3</v>
      </c>
      <c r="D9" s="59" t="s">
        <v>4</v>
      </c>
      <c r="E9" s="13" t="s">
        <v>15</v>
      </c>
      <c r="F9" s="16">
        <v>10000</v>
      </c>
      <c r="G9" s="8"/>
      <c r="H9" s="14">
        <f t="shared" si="0"/>
        <v>10000</v>
      </c>
      <c r="I9" s="34"/>
    </row>
    <row r="10" spans="1:9" s="12" customFormat="1" ht="12.75" customHeight="1" x14ac:dyDescent="0.25">
      <c r="A10" s="57" t="s">
        <v>295</v>
      </c>
      <c r="B10" s="29" t="s">
        <v>17</v>
      </c>
      <c r="C10" s="57" t="s">
        <v>3</v>
      </c>
      <c r="D10" s="29" t="s">
        <v>16</v>
      </c>
      <c r="E10" s="6" t="s">
        <v>18</v>
      </c>
      <c r="F10" s="16">
        <v>32000</v>
      </c>
      <c r="G10" s="8"/>
      <c r="H10" s="14">
        <f t="shared" ref="H10:H15" si="1">F10</f>
        <v>32000</v>
      </c>
      <c r="I10" s="34"/>
    </row>
    <row r="11" spans="1:9" s="12" customFormat="1" x14ac:dyDescent="0.25">
      <c r="A11" s="57" t="s">
        <v>295</v>
      </c>
      <c r="B11" s="29" t="s">
        <v>21</v>
      </c>
      <c r="C11" s="13" t="s">
        <v>19</v>
      </c>
      <c r="D11" s="29" t="s">
        <v>20</v>
      </c>
      <c r="E11" s="6" t="s">
        <v>22</v>
      </c>
      <c r="F11" s="16">
        <v>12420</v>
      </c>
      <c r="G11" s="8"/>
      <c r="H11" s="14">
        <f t="shared" si="1"/>
        <v>12420</v>
      </c>
      <c r="I11" s="34"/>
    </row>
    <row r="12" spans="1:9" s="12" customFormat="1" x14ac:dyDescent="0.25">
      <c r="A12" s="57" t="s">
        <v>295</v>
      </c>
      <c r="B12" s="29" t="s">
        <v>21</v>
      </c>
      <c r="C12" s="13" t="s">
        <v>19</v>
      </c>
      <c r="D12" s="59" t="s">
        <v>4</v>
      </c>
      <c r="E12" s="13" t="s">
        <v>23</v>
      </c>
      <c r="F12" s="16">
        <v>10580</v>
      </c>
      <c r="G12" s="8"/>
      <c r="H12" s="14">
        <f t="shared" si="1"/>
        <v>10580</v>
      </c>
      <c r="I12" s="34"/>
    </row>
    <row r="13" spans="1:9" s="12" customFormat="1" x14ac:dyDescent="0.25">
      <c r="A13" s="57" t="s">
        <v>295</v>
      </c>
      <c r="B13" s="29" t="s">
        <v>24</v>
      </c>
      <c r="C13" s="13" t="s">
        <v>19</v>
      </c>
      <c r="D13" s="59" t="s">
        <v>4</v>
      </c>
      <c r="E13" s="13" t="s">
        <v>25</v>
      </c>
      <c r="F13" s="16">
        <v>5216</v>
      </c>
      <c r="G13" s="8"/>
      <c r="H13" s="14">
        <f t="shared" si="1"/>
        <v>5216</v>
      </c>
      <c r="I13" s="34"/>
    </row>
    <row r="14" spans="1:9" s="12" customFormat="1" x14ac:dyDescent="0.25">
      <c r="A14" s="57" t="s">
        <v>295</v>
      </c>
      <c r="B14" s="29" t="s">
        <v>24</v>
      </c>
      <c r="C14" s="13" t="s">
        <v>19</v>
      </c>
      <c r="D14" s="59" t="s">
        <v>4</v>
      </c>
      <c r="E14" s="13" t="s">
        <v>26</v>
      </c>
      <c r="F14" s="16">
        <v>6250</v>
      </c>
      <c r="G14" s="8"/>
      <c r="H14" s="14">
        <f t="shared" si="1"/>
        <v>6250</v>
      </c>
      <c r="I14" s="34"/>
    </row>
    <row r="15" spans="1:9" s="12" customFormat="1" x14ac:dyDescent="0.25">
      <c r="A15" s="57" t="s">
        <v>295</v>
      </c>
      <c r="B15" s="29" t="s">
        <v>28</v>
      </c>
      <c r="C15" s="13" t="s">
        <v>19</v>
      </c>
      <c r="D15" s="29" t="s">
        <v>27</v>
      </c>
      <c r="E15" s="13" t="s">
        <v>29</v>
      </c>
      <c r="F15" s="16">
        <v>60000</v>
      </c>
      <c r="G15" s="8"/>
      <c r="H15" s="14">
        <f t="shared" si="1"/>
        <v>60000</v>
      </c>
      <c r="I15" s="34"/>
    </row>
    <row r="16" spans="1:9" s="12" customFormat="1" ht="23" x14ac:dyDescent="0.25">
      <c r="A16" s="57"/>
      <c r="B16" s="30" t="s">
        <v>222</v>
      </c>
      <c r="C16" s="13" t="s">
        <v>19</v>
      </c>
      <c r="D16" s="29" t="s">
        <v>16</v>
      </c>
      <c r="E16" s="6" t="s">
        <v>223</v>
      </c>
      <c r="F16" s="39">
        <v>150000</v>
      </c>
      <c r="G16" s="39">
        <v>150000</v>
      </c>
      <c r="H16" s="21">
        <v>0</v>
      </c>
      <c r="I16" s="34"/>
    </row>
    <row r="17" spans="1:11" s="43" customFormat="1" ht="28.5" customHeight="1" x14ac:dyDescent="0.25">
      <c r="A17" s="57" t="s">
        <v>295</v>
      </c>
      <c r="B17" s="30" t="s">
        <v>31</v>
      </c>
      <c r="C17" s="13" t="s">
        <v>30</v>
      </c>
      <c r="D17" s="29" t="s">
        <v>16</v>
      </c>
      <c r="E17" s="13" t="s">
        <v>32</v>
      </c>
      <c r="F17" s="7">
        <v>96700</v>
      </c>
      <c r="G17" s="8">
        <v>0</v>
      </c>
      <c r="H17" s="14">
        <v>96700</v>
      </c>
      <c r="I17" s="38" t="s">
        <v>33</v>
      </c>
      <c r="J17" s="47">
        <v>122.97</v>
      </c>
    </row>
    <row r="18" spans="1:11" s="43" customFormat="1" x14ac:dyDescent="0.25">
      <c r="A18" s="57" t="s">
        <v>295</v>
      </c>
      <c r="B18" s="30" t="s">
        <v>34</v>
      </c>
      <c r="C18" s="13" t="s">
        <v>30</v>
      </c>
      <c r="D18" s="29" t="s">
        <v>16</v>
      </c>
      <c r="E18" s="13" t="s">
        <v>35</v>
      </c>
      <c r="F18" s="16">
        <v>6376</v>
      </c>
      <c r="G18" s="8"/>
      <c r="H18" s="14">
        <f t="shared" ref="H18:H31" si="2">F18</f>
        <v>6376</v>
      </c>
      <c r="I18" s="34"/>
    </row>
    <row r="19" spans="1:11" s="43" customFormat="1" x14ac:dyDescent="0.25">
      <c r="A19" s="57" t="s">
        <v>295</v>
      </c>
      <c r="B19" s="30" t="s">
        <v>31</v>
      </c>
      <c r="C19" s="13" t="s">
        <v>30</v>
      </c>
      <c r="D19" s="29" t="s">
        <v>16</v>
      </c>
      <c r="E19" s="13" t="s">
        <v>36</v>
      </c>
      <c r="F19" s="16">
        <v>5000</v>
      </c>
      <c r="G19" s="8"/>
      <c r="H19" s="14">
        <f t="shared" si="2"/>
        <v>5000</v>
      </c>
      <c r="I19" s="34"/>
    </row>
    <row r="20" spans="1:11" s="43" customFormat="1" x14ac:dyDescent="0.25">
      <c r="A20" s="57" t="s">
        <v>295</v>
      </c>
      <c r="B20" s="30" t="s">
        <v>37</v>
      </c>
      <c r="C20" s="13" t="s">
        <v>30</v>
      </c>
      <c r="D20" s="29" t="s">
        <v>16</v>
      </c>
      <c r="E20" s="13" t="s">
        <v>38</v>
      </c>
      <c r="F20" s="16">
        <v>3000</v>
      </c>
      <c r="G20" s="8"/>
      <c r="H20" s="14">
        <f t="shared" si="2"/>
        <v>3000</v>
      </c>
      <c r="I20" s="34"/>
    </row>
    <row r="21" spans="1:11" s="12" customFormat="1" x14ac:dyDescent="0.25">
      <c r="A21" s="57" t="s">
        <v>295</v>
      </c>
      <c r="B21" s="29" t="s">
        <v>39</v>
      </c>
      <c r="C21" s="13" t="s">
        <v>30</v>
      </c>
      <c r="D21" s="59" t="s">
        <v>4</v>
      </c>
      <c r="E21" s="11" t="s">
        <v>40</v>
      </c>
      <c r="F21" s="16">
        <v>87500</v>
      </c>
      <c r="G21" s="8"/>
      <c r="H21" s="14">
        <f t="shared" si="2"/>
        <v>87500</v>
      </c>
      <c r="I21" s="34"/>
    </row>
    <row r="22" spans="1:11" s="12" customFormat="1" x14ac:dyDescent="0.25">
      <c r="A22" s="57" t="s">
        <v>295</v>
      </c>
      <c r="B22" s="29" t="s">
        <v>41</v>
      </c>
      <c r="C22" s="13" t="s">
        <v>30</v>
      </c>
      <c r="D22" s="59" t="s">
        <v>4</v>
      </c>
      <c r="E22" s="13" t="s">
        <v>42</v>
      </c>
      <c r="F22" s="39">
        <v>12420</v>
      </c>
      <c r="G22" s="8"/>
      <c r="H22" s="14">
        <f t="shared" si="2"/>
        <v>12420</v>
      </c>
      <c r="I22" s="34"/>
    </row>
    <row r="23" spans="1:11" s="12" customFormat="1" x14ac:dyDescent="0.25">
      <c r="A23" s="57" t="s">
        <v>295</v>
      </c>
      <c r="B23" s="29" t="s">
        <v>43</v>
      </c>
      <c r="C23" s="13" t="s">
        <v>30</v>
      </c>
      <c r="D23" s="59" t="s">
        <v>4</v>
      </c>
      <c r="E23" s="13" t="s">
        <v>44</v>
      </c>
      <c r="F23" s="39">
        <v>18400</v>
      </c>
      <c r="G23" s="8"/>
      <c r="H23" s="14">
        <f t="shared" si="2"/>
        <v>18400</v>
      </c>
      <c r="I23" s="34"/>
    </row>
    <row r="24" spans="1:11" s="12" customFormat="1" x14ac:dyDescent="0.25">
      <c r="A24" s="57" t="s">
        <v>295</v>
      </c>
      <c r="B24" s="29" t="s">
        <v>45</v>
      </c>
      <c r="C24" s="13" t="s">
        <v>30</v>
      </c>
      <c r="D24" s="59" t="s">
        <v>4</v>
      </c>
      <c r="E24" s="13" t="s">
        <v>46</v>
      </c>
      <c r="F24" s="16">
        <v>9200</v>
      </c>
      <c r="G24" s="8"/>
      <c r="H24" s="14">
        <f t="shared" si="2"/>
        <v>9200</v>
      </c>
      <c r="I24" s="34"/>
    </row>
    <row r="25" spans="1:11" s="12" customFormat="1" x14ac:dyDescent="0.25">
      <c r="A25" s="57" t="s">
        <v>295</v>
      </c>
      <c r="B25" s="29" t="s">
        <v>48</v>
      </c>
      <c r="C25" s="13" t="s">
        <v>30</v>
      </c>
      <c r="D25" s="29" t="s">
        <v>47</v>
      </c>
      <c r="E25" s="13" t="s">
        <v>49</v>
      </c>
      <c r="F25" s="16">
        <v>10000</v>
      </c>
      <c r="G25" s="8"/>
      <c r="H25" s="14">
        <f t="shared" si="2"/>
        <v>10000</v>
      </c>
      <c r="I25" s="34"/>
    </row>
    <row r="26" spans="1:11" s="12" customFormat="1" ht="25" x14ac:dyDescent="0.25">
      <c r="A26" s="57" t="s">
        <v>295</v>
      </c>
      <c r="B26" s="29" t="s">
        <v>51</v>
      </c>
      <c r="C26" s="13" t="s">
        <v>30</v>
      </c>
      <c r="D26" s="29" t="s">
        <v>50</v>
      </c>
      <c r="E26" s="11" t="s">
        <v>52</v>
      </c>
      <c r="F26" s="16">
        <v>25000</v>
      </c>
      <c r="G26" s="8"/>
      <c r="H26" s="14">
        <f t="shared" si="2"/>
        <v>25000</v>
      </c>
      <c r="I26" s="34"/>
    </row>
    <row r="27" spans="1:11" s="12" customFormat="1" x14ac:dyDescent="0.25">
      <c r="A27" s="57" t="s">
        <v>295</v>
      </c>
      <c r="B27" s="29" t="s">
        <v>54</v>
      </c>
      <c r="C27" s="13" t="s">
        <v>53</v>
      </c>
      <c r="D27" s="59" t="s">
        <v>4</v>
      </c>
      <c r="E27" s="13" t="s">
        <v>55</v>
      </c>
      <c r="F27" s="7">
        <v>703765</v>
      </c>
      <c r="G27" s="8"/>
      <c r="H27" s="14">
        <f t="shared" si="2"/>
        <v>703765</v>
      </c>
      <c r="I27" s="34"/>
    </row>
    <row r="28" spans="1:11" s="12" customFormat="1" ht="13.5" customHeight="1" x14ac:dyDescent="0.25">
      <c r="A28" s="57" t="s">
        <v>295</v>
      </c>
      <c r="B28" s="29" t="s">
        <v>56</v>
      </c>
      <c r="C28" s="13" t="s">
        <v>53</v>
      </c>
      <c r="D28" s="59" t="s">
        <v>4</v>
      </c>
      <c r="E28" s="13" t="s">
        <v>57</v>
      </c>
      <c r="F28" s="7">
        <v>50000</v>
      </c>
      <c r="G28" s="8"/>
      <c r="H28" s="14">
        <f t="shared" si="2"/>
        <v>50000</v>
      </c>
      <c r="I28" s="34"/>
      <c r="J28" s="23"/>
    </row>
    <row r="29" spans="1:11" s="12" customFormat="1" x14ac:dyDescent="0.25">
      <c r="A29" s="57" t="s">
        <v>295</v>
      </c>
      <c r="B29" s="29" t="s">
        <v>58</v>
      </c>
      <c r="C29" s="13" t="s">
        <v>53</v>
      </c>
      <c r="D29" s="59" t="s">
        <v>4</v>
      </c>
      <c r="E29" s="13" t="s">
        <v>59</v>
      </c>
      <c r="F29" s="82">
        <v>20000</v>
      </c>
      <c r="G29" s="83"/>
      <c r="H29" s="14">
        <f t="shared" si="2"/>
        <v>20000</v>
      </c>
      <c r="I29" s="34"/>
    </row>
    <row r="30" spans="1:11" s="12" customFormat="1" x14ac:dyDescent="0.25">
      <c r="A30" s="57" t="s">
        <v>295</v>
      </c>
      <c r="B30" s="29" t="s">
        <v>60</v>
      </c>
      <c r="C30" s="13" t="s">
        <v>53</v>
      </c>
      <c r="D30" s="29" t="s">
        <v>16</v>
      </c>
      <c r="E30" s="13" t="s">
        <v>61</v>
      </c>
      <c r="F30" s="16">
        <v>10000</v>
      </c>
      <c r="G30" s="8"/>
      <c r="H30" s="14">
        <f t="shared" si="2"/>
        <v>10000</v>
      </c>
      <c r="I30" s="34"/>
    </row>
    <row r="31" spans="1:11" s="12" customFormat="1" x14ac:dyDescent="0.25">
      <c r="A31" s="57" t="s">
        <v>295</v>
      </c>
      <c r="B31" s="29" t="s">
        <v>63</v>
      </c>
      <c r="C31" s="13" t="s">
        <v>62</v>
      </c>
      <c r="D31" s="59" t="s">
        <v>4</v>
      </c>
      <c r="E31" s="13" t="s">
        <v>64</v>
      </c>
      <c r="F31" s="93">
        <v>13500</v>
      </c>
      <c r="G31" s="8"/>
      <c r="H31" s="93">
        <f t="shared" si="2"/>
        <v>13500</v>
      </c>
      <c r="I31" s="21"/>
    </row>
    <row r="32" spans="1:11" s="12" customFormat="1" ht="87" customHeight="1" x14ac:dyDescent="0.25">
      <c r="A32" s="57" t="s">
        <v>295</v>
      </c>
      <c r="B32" s="29" t="s">
        <v>65</v>
      </c>
      <c r="C32" s="13" t="s">
        <v>62</v>
      </c>
      <c r="D32" s="59" t="s">
        <v>4</v>
      </c>
      <c r="E32" s="6" t="s">
        <v>66</v>
      </c>
      <c r="F32" s="16">
        <v>1001190</v>
      </c>
      <c r="G32" s="8">
        <v>0</v>
      </c>
      <c r="H32" s="21">
        <v>1001190</v>
      </c>
      <c r="I32" s="78" t="s">
        <v>67</v>
      </c>
      <c r="J32" s="22">
        <v>34245.120000000003</v>
      </c>
      <c r="K32" s="23"/>
    </row>
    <row r="33" spans="1:10" s="12" customFormat="1" ht="90" customHeight="1" x14ac:dyDescent="0.25">
      <c r="A33" s="57" t="s">
        <v>295</v>
      </c>
      <c r="B33" s="57"/>
      <c r="C33" s="58"/>
      <c r="D33" s="59" t="s">
        <v>68</v>
      </c>
      <c r="E33" s="6" t="s">
        <v>69</v>
      </c>
      <c r="F33" s="16"/>
      <c r="G33" s="8"/>
      <c r="H33" s="14"/>
      <c r="I33" s="38" t="s">
        <v>70</v>
      </c>
      <c r="J33" s="12">
        <v>88474.04</v>
      </c>
    </row>
    <row r="34" spans="1:10" s="12" customFormat="1" ht="12.75" customHeight="1" x14ac:dyDescent="0.25">
      <c r="A34" s="57" t="s">
        <v>295</v>
      </c>
      <c r="B34" s="29" t="s">
        <v>73</v>
      </c>
      <c r="C34" s="6" t="s">
        <v>71</v>
      </c>
      <c r="D34" s="29" t="s">
        <v>72</v>
      </c>
      <c r="E34" s="6" t="s">
        <v>74</v>
      </c>
      <c r="F34" s="16">
        <v>2829.79</v>
      </c>
      <c r="G34" s="8"/>
      <c r="H34" s="14">
        <f>F34</f>
        <v>2829.79</v>
      </c>
      <c r="I34" s="38"/>
    </row>
    <row r="35" spans="1:10" s="12" customFormat="1" ht="30" customHeight="1" x14ac:dyDescent="0.25">
      <c r="A35" s="57" t="s">
        <v>295</v>
      </c>
      <c r="B35" s="29" t="s">
        <v>75</v>
      </c>
      <c r="C35" s="6" t="s">
        <v>71</v>
      </c>
      <c r="D35" s="59" t="s">
        <v>4</v>
      </c>
      <c r="E35" s="6" t="s">
        <v>76</v>
      </c>
      <c r="F35" s="16">
        <v>4170.21</v>
      </c>
      <c r="G35" s="8"/>
      <c r="H35" s="14">
        <f>F35</f>
        <v>4170.21</v>
      </c>
      <c r="I35" s="38"/>
    </row>
    <row r="36" spans="1:10" s="12" customFormat="1" ht="27.75" customHeight="1" x14ac:dyDescent="0.25">
      <c r="A36" s="57" t="s">
        <v>295</v>
      </c>
      <c r="B36" s="29" t="s">
        <v>78</v>
      </c>
      <c r="C36" s="13" t="s">
        <v>77</v>
      </c>
      <c r="D36" s="59" t="s">
        <v>4</v>
      </c>
      <c r="E36" s="25" t="s">
        <v>79</v>
      </c>
      <c r="F36" s="16">
        <v>45000</v>
      </c>
      <c r="G36" s="8"/>
      <c r="H36" s="14">
        <f>F36</f>
        <v>45000</v>
      </c>
      <c r="I36" s="21"/>
    </row>
    <row r="37" spans="1:10" s="12" customFormat="1" ht="25" x14ac:dyDescent="0.25">
      <c r="A37" s="57" t="s">
        <v>295</v>
      </c>
      <c r="B37" s="29" t="s">
        <v>80</v>
      </c>
      <c r="C37" s="13" t="s">
        <v>77</v>
      </c>
      <c r="D37" s="59" t="s">
        <v>4</v>
      </c>
      <c r="E37" s="25" t="s">
        <v>81</v>
      </c>
      <c r="F37" s="16">
        <v>2000</v>
      </c>
      <c r="G37" s="8"/>
      <c r="H37" s="14">
        <f t="shared" ref="H37:H47" si="3">F37</f>
        <v>2000</v>
      </c>
      <c r="I37" s="34"/>
    </row>
    <row r="38" spans="1:10" s="12" customFormat="1" x14ac:dyDescent="0.25">
      <c r="A38" s="57" t="s">
        <v>295</v>
      </c>
      <c r="B38" s="29" t="s">
        <v>82</v>
      </c>
      <c r="C38" s="13" t="s">
        <v>77</v>
      </c>
      <c r="D38" s="59" t="s">
        <v>4</v>
      </c>
      <c r="E38" s="25" t="s">
        <v>83</v>
      </c>
      <c r="F38" s="16">
        <v>5000</v>
      </c>
      <c r="G38" s="8"/>
      <c r="H38" s="14">
        <f t="shared" si="3"/>
        <v>5000</v>
      </c>
      <c r="I38" s="21"/>
    </row>
    <row r="39" spans="1:10" s="12" customFormat="1" x14ac:dyDescent="0.25">
      <c r="A39" s="57" t="s">
        <v>295</v>
      </c>
      <c r="B39" s="29" t="s">
        <v>84</v>
      </c>
      <c r="C39" s="13" t="s">
        <v>77</v>
      </c>
      <c r="D39" s="59" t="s">
        <v>4</v>
      </c>
      <c r="E39" s="25" t="s">
        <v>85</v>
      </c>
      <c r="F39" s="16">
        <v>7501</v>
      </c>
      <c r="G39" s="8"/>
      <c r="H39" s="14">
        <f t="shared" si="3"/>
        <v>7501</v>
      </c>
      <c r="I39" s="21"/>
    </row>
    <row r="40" spans="1:10" s="12" customFormat="1" x14ac:dyDescent="0.25">
      <c r="A40" s="57" t="s">
        <v>295</v>
      </c>
      <c r="B40" s="29" t="s">
        <v>86</v>
      </c>
      <c r="C40" s="13" t="s">
        <v>77</v>
      </c>
      <c r="D40" s="59" t="s">
        <v>4</v>
      </c>
      <c r="E40" s="25" t="s">
        <v>87</v>
      </c>
      <c r="F40" s="16">
        <v>2000</v>
      </c>
      <c r="G40" s="8"/>
      <c r="H40" s="14">
        <f t="shared" si="3"/>
        <v>2000</v>
      </c>
      <c r="I40" s="21"/>
    </row>
    <row r="41" spans="1:10" s="12" customFormat="1" x14ac:dyDescent="0.25">
      <c r="A41" s="57" t="s">
        <v>295</v>
      </c>
      <c r="B41" s="29" t="s">
        <v>88</v>
      </c>
      <c r="C41" s="13" t="s">
        <v>77</v>
      </c>
      <c r="D41" s="59" t="s">
        <v>4</v>
      </c>
      <c r="E41" s="11" t="s">
        <v>89</v>
      </c>
      <c r="F41" s="16">
        <v>68750</v>
      </c>
      <c r="G41" s="8"/>
      <c r="H41" s="14">
        <f t="shared" si="3"/>
        <v>68750</v>
      </c>
      <c r="I41" s="21"/>
    </row>
    <row r="42" spans="1:10" s="12" customFormat="1" ht="25" x14ac:dyDescent="0.25">
      <c r="A42" s="57" t="s">
        <v>295</v>
      </c>
      <c r="B42" s="29" t="s">
        <v>86</v>
      </c>
      <c r="C42" s="13" t="s">
        <v>77</v>
      </c>
      <c r="D42" s="59" t="s">
        <v>4</v>
      </c>
      <c r="E42" s="11" t="s">
        <v>90</v>
      </c>
      <c r="F42" s="16">
        <v>11426</v>
      </c>
      <c r="G42" s="8"/>
      <c r="H42" s="14">
        <f t="shared" si="3"/>
        <v>11426</v>
      </c>
      <c r="I42" s="21"/>
    </row>
    <row r="43" spans="1:10" s="12" customFormat="1" x14ac:dyDescent="0.25">
      <c r="A43" s="57" t="s">
        <v>295</v>
      </c>
      <c r="B43" s="29" t="s">
        <v>91</v>
      </c>
      <c r="C43" s="13" t="s">
        <v>77</v>
      </c>
      <c r="D43" s="59" t="s">
        <v>4</v>
      </c>
      <c r="E43" s="11" t="s">
        <v>92</v>
      </c>
      <c r="F43" s="16">
        <v>10000</v>
      </c>
      <c r="G43" s="8"/>
      <c r="H43" s="14">
        <f t="shared" si="3"/>
        <v>10000</v>
      </c>
      <c r="I43" s="21"/>
    </row>
    <row r="44" spans="1:10" s="12" customFormat="1" x14ac:dyDescent="0.25">
      <c r="A44" s="57" t="s">
        <v>295</v>
      </c>
      <c r="B44" s="29" t="s">
        <v>94</v>
      </c>
      <c r="C44" s="13" t="s">
        <v>77</v>
      </c>
      <c r="D44" s="59" t="s">
        <v>93</v>
      </c>
      <c r="E44" s="26" t="s">
        <v>95</v>
      </c>
      <c r="F44" s="16">
        <v>67000</v>
      </c>
      <c r="G44" s="8"/>
      <c r="H44" s="14">
        <f t="shared" si="3"/>
        <v>67000</v>
      </c>
      <c r="I44" s="21"/>
    </row>
    <row r="45" spans="1:10" s="12" customFormat="1" x14ac:dyDescent="0.25">
      <c r="A45" s="57" t="s">
        <v>295</v>
      </c>
      <c r="B45" s="29" t="s">
        <v>97</v>
      </c>
      <c r="C45" s="13" t="s">
        <v>77</v>
      </c>
      <c r="D45" s="29" t="s">
        <v>96</v>
      </c>
      <c r="E45" s="25" t="s">
        <v>98</v>
      </c>
      <c r="F45" s="16">
        <v>2000</v>
      </c>
      <c r="G45" s="8"/>
      <c r="H45" s="14">
        <f t="shared" si="3"/>
        <v>2000</v>
      </c>
      <c r="I45" s="21"/>
    </row>
    <row r="46" spans="1:10" s="12" customFormat="1" ht="11.5" customHeight="1" x14ac:dyDescent="0.25">
      <c r="A46" s="57" t="s">
        <v>295</v>
      </c>
      <c r="B46" s="29" t="s">
        <v>100</v>
      </c>
      <c r="C46" s="13" t="s">
        <v>77</v>
      </c>
      <c r="D46" s="29" t="s">
        <v>99</v>
      </c>
      <c r="E46" s="57" t="s">
        <v>101</v>
      </c>
      <c r="F46" s="16">
        <v>18750</v>
      </c>
      <c r="G46" s="8"/>
      <c r="H46" s="14">
        <f>F46</f>
        <v>18750</v>
      </c>
      <c r="I46" s="21"/>
    </row>
    <row r="47" spans="1:10" s="12" customFormat="1" ht="25" x14ac:dyDescent="0.25">
      <c r="A47" s="57" t="s">
        <v>295</v>
      </c>
      <c r="B47" s="29" t="s">
        <v>103</v>
      </c>
      <c r="C47" s="13" t="s">
        <v>102</v>
      </c>
      <c r="D47" s="29" t="s">
        <v>4</v>
      </c>
      <c r="E47" s="25" t="s">
        <v>104</v>
      </c>
      <c r="F47" s="16">
        <v>16000</v>
      </c>
      <c r="G47" s="8"/>
      <c r="H47" s="14">
        <f t="shared" si="3"/>
        <v>16000</v>
      </c>
      <c r="I47" s="79"/>
    </row>
    <row r="48" spans="1:10" s="4" customFormat="1" ht="42.75" customHeight="1" x14ac:dyDescent="0.25">
      <c r="A48" s="57" t="s">
        <v>295</v>
      </c>
      <c r="B48" s="80"/>
      <c r="C48" s="60" t="s">
        <v>105</v>
      </c>
      <c r="D48" s="59" t="s">
        <v>72</v>
      </c>
      <c r="E48" s="29" t="s">
        <v>106</v>
      </c>
      <c r="F48" s="27"/>
      <c r="G48" s="28"/>
      <c r="H48" s="28"/>
      <c r="I48" s="5" t="s">
        <v>107</v>
      </c>
      <c r="J48" s="4">
        <v>12000</v>
      </c>
    </row>
    <row r="49" spans="1:10" s="4" customFormat="1" ht="44.25" customHeight="1" x14ac:dyDescent="0.25">
      <c r="A49" s="57" t="s">
        <v>295</v>
      </c>
      <c r="B49" s="80"/>
      <c r="C49" s="60" t="s">
        <v>105</v>
      </c>
      <c r="D49" s="59" t="s">
        <v>72</v>
      </c>
      <c r="E49" s="29" t="s">
        <v>106</v>
      </c>
      <c r="F49" s="27"/>
      <c r="G49" s="28"/>
      <c r="H49" s="28"/>
      <c r="I49" s="5" t="s">
        <v>108</v>
      </c>
      <c r="J49" s="4">
        <v>875</v>
      </c>
    </row>
    <row r="50" spans="1:10" s="4" customFormat="1" ht="45.75" customHeight="1" x14ac:dyDescent="0.25">
      <c r="A50" s="57" t="s">
        <v>295</v>
      </c>
      <c r="B50" s="80"/>
      <c r="C50" s="60" t="s">
        <v>105</v>
      </c>
      <c r="D50" s="59" t="s">
        <v>72</v>
      </c>
      <c r="E50" s="29" t="s">
        <v>106</v>
      </c>
      <c r="F50" s="27"/>
      <c r="G50" s="28"/>
      <c r="H50" s="28"/>
      <c r="I50" s="5" t="s">
        <v>109</v>
      </c>
      <c r="J50" s="4">
        <v>4800</v>
      </c>
    </row>
    <row r="51" spans="1:10" s="4" customFormat="1" ht="45.75" customHeight="1" x14ac:dyDescent="0.25">
      <c r="A51" s="57" t="s">
        <v>295</v>
      </c>
      <c r="B51" s="80"/>
      <c r="C51" s="60" t="s">
        <v>105</v>
      </c>
      <c r="D51" s="59" t="s">
        <v>4</v>
      </c>
      <c r="E51" s="29" t="s">
        <v>110</v>
      </c>
      <c r="F51" s="27"/>
      <c r="G51" s="28"/>
      <c r="H51" s="28"/>
      <c r="I51" s="5" t="s">
        <v>111</v>
      </c>
      <c r="J51" s="4">
        <v>787.5</v>
      </c>
    </row>
    <row r="52" spans="1:10" s="4" customFormat="1" ht="45.75" customHeight="1" x14ac:dyDescent="0.25">
      <c r="A52" s="57" t="s">
        <v>295</v>
      </c>
      <c r="B52" s="80"/>
      <c r="C52" s="60" t="s">
        <v>105</v>
      </c>
      <c r="D52" s="59" t="s">
        <v>4</v>
      </c>
      <c r="E52" s="29" t="s">
        <v>110</v>
      </c>
      <c r="F52" s="27"/>
      <c r="G52" s="28"/>
      <c r="H52" s="28"/>
      <c r="I52" s="5" t="s">
        <v>112</v>
      </c>
      <c r="J52" s="4">
        <v>1525</v>
      </c>
    </row>
    <row r="53" spans="1:10" s="4" customFormat="1" ht="48" customHeight="1" x14ac:dyDescent="0.25">
      <c r="A53" s="57" t="s">
        <v>295</v>
      </c>
      <c r="B53" s="80"/>
      <c r="C53" s="60" t="s">
        <v>105</v>
      </c>
      <c r="D53" s="61" t="s">
        <v>113</v>
      </c>
      <c r="E53" s="30" t="s">
        <v>114</v>
      </c>
      <c r="F53" s="27"/>
      <c r="G53" s="28"/>
      <c r="H53" s="28"/>
      <c r="I53" s="5" t="s">
        <v>115</v>
      </c>
      <c r="J53" s="4">
        <v>350</v>
      </c>
    </row>
    <row r="54" spans="1:10" s="4" customFormat="1" ht="42" customHeight="1" x14ac:dyDescent="0.25">
      <c r="A54" s="57" t="s">
        <v>295</v>
      </c>
      <c r="B54" s="80"/>
      <c r="C54" s="60" t="s">
        <v>105</v>
      </c>
      <c r="D54" s="61" t="s">
        <v>116</v>
      </c>
      <c r="E54" s="30"/>
      <c r="F54" s="27"/>
      <c r="G54" s="28"/>
      <c r="H54" s="28"/>
      <c r="I54" s="5" t="s">
        <v>117</v>
      </c>
      <c r="J54" s="4">
        <v>175</v>
      </c>
    </row>
    <row r="55" spans="1:10" s="12" customFormat="1" ht="12.75" customHeight="1" x14ac:dyDescent="0.25">
      <c r="A55" s="57" t="s">
        <v>295</v>
      </c>
      <c r="B55" s="94" t="s">
        <v>119</v>
      </c>
      <c r="C55" s="13" t="s">
        <v>118</v>
      </c>
      <c r="D55" s="29" t="s">
        <v>4</v>
      </c>
      <c r="E55" s="11" t="s">
        <v>89</v>
      </c>
      <c r="F55" s="8">
        <v>176487</v>
      </c>
      <c r="G55" s="8"/>
      <c r="H55" s="14">
        <f>F55</f>
        <v>176487</v>
      </c>
      <c r="I55" s="34"/>
    </row>
    <row r="56" spans="1:10" s="12" customFormat="1" ht="12.75" customHeight="1" x14ac:dyDescent="0.25">
      <c r="A56" s="57" t="s">
        <v>295</v>
      </c>
      <c r="B56" s="94" t="s">
        <v>120</v>
      </c>
      <c r="C56" s="13" t="s">
        <v>118</v>
      </c>
      <c r="D56" s="29" t="s">
        <v>4</v>
      </c>
      <c r="E56" s="11" t="s">
        <v>121</v>
      </c>
      <c r="F56" s="8">
        <v>17098.37</v>
      </c>
      <c r="G56" s="8"/>
      <c r="H56" s="14">
        <f>F56</f>
        <v>17098.37</v>
      </c>
      <c r="I56" s="34"/>
    </row>
    <row r="57" spans="1:10" s="12" customFormat="1" ht="10.5" hidden="1" customHeight="1" x14ac:dyDescent="0.25">
      <c r="A57" s="57" t="s">
        <v>295</v>
      </c>
      <c r="B57" s="57"/>
      <c r="C57" s="95"/>
      <c r="D57" s="95"/>
      <c r="E57" s="35" t="s">
        <v>122</v>
      </c>
      <c r="F57" s="35"/>
      <c r="G57" s="35"/>
      <c r="H57" s="21"/>
      <c r="I57" s="34"/>
    </row>
    <row r="58" spans="1:10" s="12" customFormat="1" ht="10.5" hidden="1" customHeight="1" x14ac:dyDescent="0.25">
      <c r="A58" s="57" t="s">
        <v>295</v>
      </c>
      <c r="B58" s="57"/>
      <c r="C58" s="95" t="s">
        <v>123</v>
      </c>
      <c r="D58" s="95"/>
      <c r="E58" s="13" t="s">
        <v>124</v>
      </c>
      <c r="F58" s="8">
        <v>0</v>
      </c>
      <c r="G58" s="8"/>
      <c r="H58" s="21"/>
      <c r="I58" s="34"/>
    </row>
    <row r="59" spans="1:10" s="12" customFormat="1" ht="10.5" hidden="1" customHeight="1" x14ac:dyDescent="0.25">
      <c r="A59" s="57" t="s">
        <v>295</v>
      </c>
      <c r="B59" s="57"/>
      <c r="C59" s="95"/>
      <c r="D59" s="95"/>
      <c r="E59" s="13"/>
      <c r="F59" s="8"/>
      <c r="G59" s="8"/>
      <c r="H59" s="21"/>
      <c r="I59" s="34"/>
    </row>
    <row r="60" spans="1:10" s="12" customFormat="1" ht="10.5" hidden="1" customHeight="1" x14ac:dyDescent="0.25">
      <c r="A60" s="57" t="s">
        <v>295</v>
      </c>
      <c r="B60" s="57"/>
      <c r="C60" s="95"/>
      <c r="D60" s="95"/>
      <c r="E60" s="35" t="s">
        <v>125</v>
      </c>
      <c r="F60" s="35"/>
      <c r="G60" s="8"/>
      <c r="H60" s="21"/>
      <c r="I60" s="34"/>
    </row>
    <row r="61" spans="1:10" s="12" customFormat="1" ht="10.5" hidden="1" customHeight="1" x14ac:dyDescent="0.25">
      <c r="A61" s="57" t="s">
        <v>295</v>
      </c>
      <c r="B61" s="57"/>
      <c r="C61" s="95" t="s">
        <v>126</v>
      </c>
      <c r="D61" s="95"/>
      <c r="E61" s="13" t="s">
        <v>127</v>
      </c>
      <c r="F61" s="8">
        <v>0</v>
      </c>
      <c r="G61" s="8"/>
      <c r="H61" s="21"/>
      <c r="I61" s="34"/>
    </row>
    <row r="62" spans="1:10" s="12" customFormat="1" hidden="1" x14ac:dyDescent="0.25">
      <c r="A62" s="57" t="s">
        <v>295</v>
      </c>
      <c r="B62" s="57"/>
      <c r="C62" s="58"/>
      <c r="D62" s="58"/>
      <c r="E62" s="32"/>
      <c r="F62" s="16"/>
      <c r="G62" s="8"/>
      <c r="H62" s="14"/>
      <c r="I62" s="34"/>
    </row>
    <row r="63" spans="1:10" s="12" customFormat="1" ht="25" x14ac:dyDescent="0.25">
      <c r="A63" s="57" t="s">
        <v>295</v>
      </c>
      <c r="B63" s="30" t="s">
        <v>129</v>
      </c>
      <c r="C63" s="32" t="s">
        <v>128</v>
      </c>
      <c r="D63" s="77" t="s">
        <v>16</v>
      </c>
      <c r="E63" s="11" t="s">
        <v>130</v>
      </c>
      <c r="F63" s="16">
        <v>25000</v>
      </c>
      <c r="G63" s="8"/>
      <c r="H63" s="14">
        <f t="shared" ref="H63:H69" si="4">F63</f>
        <v>25000</v>
      </c>
      <c r="I63" s="34"/>
    </row>
    <row r="64" spans="1:10" s="12" customFormat="1" x14ac:dyDescent="0.25">
      <c r="A64" s="57" t="s">
        <v>295</v>
      </c>
      <c r="B64" s="30" t="s">
        <v>131</v>
      </c>
      <c r="C64" s="11" t="s">
        <v>125</v>
      </c>
      <c r="D64" s="29" t="s">
        <v>4</v>
      </c>
      <c r="E64" s="11" t="s">
        <v>132</v>
      </c>
      <c r="F64" s="16">
        <v>5000</v>
      </c>
      <c r="G64" s="8"/>
      <c r="H64" s="14">
        <f t="shared" si="4"/>
        <v>5000</v>
      </c>
      <c r="I64" s="34"/>
    </row>
    <row r="65" spans="1:10" s="12" customFormat="1" x14ac:dyDescent="0.25">
      <c r="A65" s="57" t="s">
        <v>295</v>
      </c>
      <c r="B65" s="29" t="s">
        <v>134</v>
      </c>
      <c r="C65" s="13" t="s">
        <v>133</v>
      </c>
      <c r="D65" s="77" t="s">
        <v>4</v>
      </c>
      <c r="E65" s="13" t="s">
        <v>135</v>
      </c>
      <c r="F65" s="16">
        <v>89667</v>
      </c>
      <c r="G65" s="8"/>
      <c r="H65" s="14">
        <f t="shared" si="4"/>
        <v>89667</v>
      </c>
      <c r="I65" s="21"/>
    </row>
    <row r="66" spans="1:10" s="12" customFormat="1" x14ac:dyDescent="0.25">
      <c r="A66" s="57" t="s">
        <v>295</v>
      </c>
      <c r="B66" s="29" t="s">
        <v>136</v>
      </c>
      <c r="C66" s="13" t="s">
        <v>133</v>
      </c>
      <c r="D66" s="77" t="s">
        <v>4</v>
      </c>
      <c r="E66" s="13" t="s">
        <v>137</v>
      </c>
      <c r="F66" s="16">
        <v>2000</v>
      </c>
      <c r="G66" s="8"/>
      <c r="H66" s="14">
        <f t="shared" si="4"/>
        <v>2000</v>
      </c>
      <c r="I66" s="21"/>
    </row>
    <row r="67" spans="1:10" s="12" customFormat="1" x14ac:dyDescent="0.25">
      <c r="A67" s="57" t="s">
        <v>295</v>
      </c>
      <c r="B67" s="29" t="s">
        <v>139</v>
      </c>
      <c r="C67" s="13" t="s">
        <v>138</v>
      </c>
      <c r="D67" s="29" t="s">
        <v>4</v>
      </c>
      <c r="E67" s="13" t="s">
        <v>140</v>
      </c>
      <c r="F67" s="16">
        <v>1403</v>
      </c>
      <c r="G67" s="8"/>
      <c r="H67" s="14">
        <f t="shared" si="4"/>
        <v>1403</v>
      </c>
      <c r="I67" s="34"/>
    </row>
    <row r="68" spans="1:10" s="12" customFormat="1" x14ac:dyDescent="0.25">
      <c r="A68" s="57" t="s">
        <v>295</v>
      </c>
      <c r="B68" s="29" t="s">
        <v>141</v>
      </c>
      <c r="C68" s="13" t="s">
        <v>138</v>
      </c>
      <c r="D68" s="29" t="s">
        <v>4</v>
      </c>
      <c r="E68" s="13" t="s">
        <v>142</v>
      </c>
      <c r="F68" s="16">
        <v>7013</v>
      </c>
      <c r="G68" s="8"/>
      <c r="H68" s="14">
        <f t="shared" si="4"/>
        <v>7013</v>
      </c>
      <c r="I68" s="34"/>
    </row>
    <row r="69" spans="1:10" s="12" customFormat="1" ht="50" x14ac:dyDescent="0.25">
      <c r="A69" s="57" t="s">
        <v>295</v>
      </c>
      <c r="B69" s="29" t="s">
        <v>144</v>
      </c>
      <c r="C69" s="13" t="s">
        <v>143</v>
      </c>
      <c r="D69" s="29" t="s">
        <v>4</v>
      </c>
      <c r="E69" s="6" t="s">
        <v>145</v>
      </c>
      <c r="F69" s="16">
        <f>315000+15000</f>
        <v>330000</v>
      </c>
      <c r="G69" s="39"/>
      <c r="H69" s="14">
        <f t="shared" si="4"/>
        <v>330000</v>
      </c>
      <c r="I69" s="78" t="s">
        <v>146</v>
      </c>
      <c r="J69" s="33">
        <f>181435+42000+2610</f>
        <v>226045</v>
      </c>
    </row>
    <row r="70" spans="1:10" s="22" customFormat="1" hidden="1" x14ac:dyDescent="0.25">
      <c r="A70" s="57" t="s">
        <v>295</v>
      </c>
      <c r="B70" s="31"/>
      <c r="C70" s="96"/>
      <c r="D70" s="29" t="s">
        <v>4</v>
      </c>
      <c r="E70" s="17"/>
      <c r="F70" s="18"/>
      <c r="G70" s="19"/>
      <c r="H70" s="20"/>
      <c r="I70" s="97"/>
    </row>
    <row r="71" spans="1:10" s="12" customFormat="1" x14ac:dyDescent="0.25">
      <c r="A71" s="57" t="s">
        <v>295</v>
      </c>
      <c r="B71" s="29" t="s">
        <v>147</v>
      </c>
      <c r="C71" s="13" t="s">
        <v>143</v>
      </c>
      <c r="D71" s="29" t="s">
        <v>4</v>
      </c>
      <c r="E71" s="13" t="s">
        <v>148</v>
      </c>
      <c r="F71" s="16">
        <v>25000</v>
      </c>
      <c r="G71" s="8"/>
      <c r="H71" s="14">
        <f>F71</f>
        <v>25000</v>
      </c>
      <c r="I71" s="34"/>
    </row>
    <row r="72" spans="1:10" s="12" customFormat="1" x14ac:dyDescent="0.25">
      <c r="A72" s="57" t="s">
        <v>295</v>
      </c>
      <c r="B72" s="29" t="s">
        <v>149</v>
      </c>
      <c r="C72" s="13" t="s">
        <v>143</v>
      </c>
      <c r="D72" s="29" t="s">
        <v>4</v>
      </c>
      <c r="E72" s="13" t="s">
        <v>150</v>
      </c>
      <c r="F72" s="16">
        <v>10000</v>
      </c>
      <c r="G72" s="8"/>
      <c r="H72" s="14">
        <f t="shared" ref="H72:H98" si="5">F72</f>
        <v>10000</v>
      </c>
      <c r="I72" s="34"/>
    </row>
    <row r="73" spans="1:10" s="12" customFormat="1" x14ac:dyDescent="0.25">
      <c r="A73" s="57" t="s">
        <v>295</v>
      </c>
      <c r="B73" s="29" t="s">
        <v>151</v>
      </c>
      <c r="C73" s="13" t="s">
        <v>143</v>
      </c>
      <c r="D73" s="29" t="s">
        <v>4</v>
      </c>
      <c r="E73" s="13" t="s">
        <v>152</v>
      </c>
      <c r="F73" s="16">
        <v>17000</v>
      </c>
      <c r="G73" s="8"/>
      <c r="H73" s="14">
        <f t="shared" si="5"/>
        <v>17000</v>
      </c>
      <c r="I73" s="34"/>
    </row>
    <row r="74" spans="1:10" s="12" customFormat="1" x14ac:dyDescent="0.25">
      <c r="A74" s="57" t="s">
        <v>295</v>
      </c>
      <c r="B74" s="29" t="s">
        <v>153</v>
      </c>
      <c r="C74" s="13" t="s">
        <v>143</v>
      </c>
      <c r="D74" s="29" t="s">
        <v>4</v>
      </c>
      <c r="E74" s="13" t="s">
        <v>154</v>
      </c>
      <c r="F74" s="16">
        <v>75000</v>
      </c>
      <c r="G74" s="8"/>
      <c r="H74" s="14">
        <f t="shared" si="5"/>
        <v>75000</v>
      </c>
      <c r="I74" s="34"/>
    </row>
    <row r="75" spans="1:10" s="12" customFormat="1" x14ac:dyDescent="0.25">
      <c r="A75" s="57" t="s">
        <v>295</v>
      </c>
      <c r="B75" s="29" t="s">
        <v>155</v>
      </c>
      <c r="C75" s="13" t="s">
        <v>143</v>
      </c>
      <c r="D75" s="29" t="s">
        <v>4</v>
      </c>
      <c r="E75" s="13" t="s">
        <v>156</v>
      </c>
      <c r="F75" s="16">
        <v>30000</v>
      </c>
      <c r="G75" s="8"/>
      <c r="H75" s="14">
        <f t="shared" si="5"/>
        <v>30000</v>
      </c>
      <c r="I75" s="34"/>
    </row>
    <row r="76" spans="1:10" s="43" customFormat="1" ht="13" x14ac:dyDescent="0.25">
      <c r="A76" s="57" t="s">
        <v>295</v>
      </c>
      <c r="B76" s="29" t="s">
        <v>157</v>
      </c>
      <c r="C76" s="13" t="s">
        <v>143</v>
      </c>
      <c r="D76" s="29" t="s">
        <v>4</v>
      </c>
      <c r="E76" s="34" t="s">
        <v>158</v>
      </c>
      <c r="F76" s="82">
        <v>2000</v>
      </c>
      <c r="G76" s="83"/>
      <c r="H76" s="14">
        <f t="shared" si="5"/>
        <v>2000</v>
      </c>
      <c r="I76" s="81"/>
    </row>
    <row r="77" spans="1:10" s="43" customFormat="1" ht="13" x14ac:dyDescent="0.25">
      <c r="A77" s="57" t="s">
        <v>295</v>
      </c>
      <c r="B77" s="29" t="s">
        <v>157</v>
      </c>
      <c r="C77" s="13" t="s">
        <v>143</v>
      </c>
      <c r="D77" s="29" t="s">
        <v>4</v>
      </c>
      <c r="E77" s="34" t="s">
        <v>159</v>
      </c>
      <c r="F77" s="82">
        <v>3000</v>
      </c>
      <c r="G77" s="83"/>
      <c r="H77" s="14">
        <f t="shared" si="5"/>
        <v>3000</v>
      </c>
      <c r="I77" s="81"/>
    </row>
    <row r="78" spans="1:10" s="43" customFormat="1" ht="13" x14ac:dyDescent="0.25">
      <c r="A78" s="57" t="s">
        <v>295</v>
      </c>
      <c r="B78" s="29" t="s">
        <v>157</v>
      </c>
      <c r="C78" s="13" t="s">
        <v>143</v>
      </c>
      <c r="D78" s="29" t="s">
        <v>4</v>
      </c>
      <c r="E78" s="34" t="s">
        <v>160</v>
      </c>
      <c r="F78" s="82">
        <v>2000</v>
      </c>
      <c r="G78" s="83"/>
      <c r="H78" s="14">
        <f t="shared" si="5"/>
        <v>2000</v>
      </c>
      <c r="I78" s="81"/>
    </row>
    <row r="79" spans="1:10" s="43" customFormat="1" ht="13" x14ac:dyDescent="0.25">
      <c r="A79" s="57" t="s">
        <v>295</v>
      </c>
      <c r="B79" s="29" t="s">
        <v>157</v>
      </c>
      <c r="C79" s="13" t="s">
        <v>143</v>
      </c>
      <c r="D79" s="29" t="s">
        <v>4</v>
      </c>
      <c r="E79" s="34" t="s">
        <v>161</v>
      </c>
      <c r="F79" s="82">
        <v>3000</v>
      </c>
      <c r="G79" s="83"/>
      <c r="H79" s="14">
        <f t="shared" si="5"/>
        <v>3000</v>
      </c>
      <c r="I79" s="81"/>
    </row>
    <row r="80" spans="1:10" s="43" customFormat="1" ht="13" x14ac:dyDescent="0.25">
      <c r="A80" s="57" t="s">
        <v>295</v>
      </c>
      <c r="B80" s="29" t="s">
        <v>157</v>
      </c>
      <c r="C80" s="13" t="s">
        <v>143</v>
      </c>
      <c r="D80" s="29" t="s">
        <v>4</v>
      </c>
      <c r="E80" s="34" t="s">
        <v>162</v>
      </c>
      <c r="F80" s="82">
        <v>3000</v>
      </c>
      <c r="G80" s="83"/>
      <c r="H80" s="14">
        <f t="shared" si="5"/>
        <v>3000</v>
      </c>
      <c r="I80" s="81"/>
    </row>
    <row r="81" spans="1:9" s="43" customFormat="1" ht="13" x14ac:dyDescent="0.25">
      <c r="A81" s="57" t="s">
        <v>295</v>
      </c>
      <c r="B81" s="29" t="s">
        <v>157</v>
      </c>
      <c r="C81" s="13" t="s">
        <v>143</v>
      </c>
      <c r="D81" s="29" t="s">
        <v>4</v>
      </c>
      <c r="E81" s="34" t="s">
        <v>163</v>
      </c>
      <c r="F81" s="82">
        <v>1000</v>
      </c>
      <c r="G81" s="83"/>
      <c r="H81" s="14">
        <f t="shared" si="5"/>
        <v>1000</v>
      </c>
      <c r="I81" s="81"/>
    </row>
    <row r="82" spans="1:9" s="43" customFormat="1" ht="13" x14ac:dyDescent="0.25">
      <c r="A82" s="57" t="s">
        <v>295</v>
      </c>
      <c r="B82" s="29" t="s">
        <v>157</v>
      </c>
      <c r="C82" s="13" t="s">
        <v>143</v>
      </c>
      <c r="D82" s="29" t="s">
        <v>4</v>
      </c>
      <c r="E82" s="34" t="s">
        <v>164</v>
      </c>
      <c r="F82" s="82">
        <v>2000</v>
      </c>
      <c r="G82" s="83"/>
      <c r="H82" s="14">
        <f t="shared" si="5"/>
        <v>2000</v>
      </c>
      <c r="I82" s="81"/>
    </row>
    <row r="83" spans="1:9" s="12" customFormat="1" ht="13" x14ac:dyDescent="0.25">
      <c r="A83" s="57" t="s">
        <v>295</v>
      </c>
      <c r="B83" s="29" t="s">
        <v>157</v>
      </c>
      <c r="C83" s="13" t="s">
        <v>143</v>
      </c>
      <c r="D83" s="29" t="s">
        <v>4</v>
      </c>
      <c r="E83" s="34" t="s">
        <v>165</v>
      </c>
      <c r="F83" s="82">
        <v>1000</v>
      </c>
      <c r="G83" s="83"/>
      <c r="H83" s="14">
        <f t="shared" si="5"/>
        <v>1000</v>
      </c>
      <c r="I83" s="81"/>
    </row>
    <row r="84" spans="1:9" s="12" customFormat="1" ht="13" x14ac:dyDescent="0.25">
      <c r="A84" s="57" t="s">
        <v>295</v>
      </c>
      <c r="B84" s="29" t="s">
        <v>157</v>
      </c>
      <c r="C84" s="13" t="s">
        <v>143</v>
      </c>
      <c r="D84" s="29" t="s">
        <v>4</v>
      </c>
      <c r="E84" s="34" t="s">
        <v>166</v>
      </c>
      <c r="F84" s="82">
        <v>1000</v>
      </c>
      <c r="G84" s="83"/>
      <c r="H84" s="14">
        <f t="shared" si="5"/>
        <v>1000</v>
      </c>
      <c r="I84" s="81"/>
    </row>
    <row r="85" spans="1:9" s="43" customFormat="1" ht="13" x14ac:dyDescent="0.25">
      <c r="A85" s="57" t="s">
        <v>295</v>
      </c>
      <c r="B85" s="29" t="s">
        <v>157</v>
      </c>
      <c r="C85" s="13" t="s">
        <v>143</v>
      </c>
      <c r="D85" s="29" t="s">
        <v>4</v>
      </c>
      <c r="E85" s="34" t="s">
        <v>167</v>
      </c>
      <c r="F85" s="82">
        <v>3000</v>
      </c>
      <c r="G85" s="83"/>
      <c r="H85" s="14">
        <f t="shared" si="5"/>
        <v>3000</v>
      </c>
      <c r="I85" s="81"/>
    </row>
    <row r="86" spans="1:9" s="43" customFormat="1" ht="13" x14ac:dyDescent="0.25">
      <c r="A86" s="57" t="s">
        <v>295</v>
      </c>
      <c r="B86" s="29" t="s">
        <v>157</v>
      </c>
      <c r="C86" s="13" t="s">
        <v>143</v>
      </c>
      <c r="D86" s="29" t="s">
        <v>4</v>
      </c>
      <c r="E86" s="34" t="s">
        <v>168</v>
      </c>
      <c r="F86" s="82">
        <v>1500</v>
      </c>
      <c r="G86" s="83"/>
      <c r="H86" s="14">
        <f t="shared" si="5"/>
        <v>1500</v>
      </c>
      <c r="I86" s="81"/>
    </row>
    <row r="87" spans="1:9" s="43" customFormat="1" ht="13" x14ac:dyDescent="0.25">
      <c r="A87" s="57" t="s">
        <v>295</v>
      </c>
      <c r="B87" s="29" t="s">
        <v>157</v>
      </c>
      <c r="C87" s="13" t="s">
        <v>143</v>
      </c>
      <c r="D87" s="29" t="s">
        <v>4</v>
      </c>
      <c r="E87" s="34" t="s">
        <v>169</v>
      </c>
      <c r="F87" s="82">
        <v>1500</v>
      </c>
      <c r="G87" s="83"/>
      <c r="H87" s="14">
        <f t="shared" si="5"/>
        <v>1500</v>
      </c>
      <c r="I87" s="81"/>
    </row>
    <row r="88" spans="1:9" s="12" customFormat="1" ht="13" x14ac:dyDescent="0.25">
      <c r="A88" s="57" t="s">
        <v>295</v>
      </c>
      <c r="B88" s="29" t="s">
        <v>157</v>
      </c>
      <c r="C88" s="13" t="s">
        <v>143</v>
      </c>
      <c r="D88" s="29" t="s">
        <v>4</v>
      </c>
      <c r="E88" s="34" t="s">
        <v>170</v>
      </c>
      <c r="F88" s="82">
        <v>3000</v>
      </c>
      <c r="G88" s="83"/>
      <c r="H88" s="14">
        <f t="shared" si="5"/>
        <v>3000</v>
      </c>
      <c r="I88" s="81"/>
    </row>
    <row r="89" spans="1:9" s="43" customFormat="1" ht="13" x14ac:dyDescent="0.25">
      <c r="A89" s="57" t="s">
        <v>295</v>
      </c>
      <c r="B89" s="29" t="s">
        <v>157</v>
      </c>
      <c r="C89" s="13" t="s">
        <v>143</v>
      </c>
      <c r="D89" s="29" t="s">
        <v>4</v>
      </c>
      <c r="E89" s="34" t="s">
        <v>171</v>
      </c>
      <c r="F89" s="82">
        <v>2500</v>
      </c>
      <c r="G89" s="83"/>
      <c r="H89" s="14">
        <f t="shared" si="5"/>
        <v>2500</v>
      </c>
      <c r="I89" s="81"/>
    </row>
    <row r="90" spans="1:9" s="43" customFormat="1" ht="13" x14ac:dyDescent="0.25">
      <c r="A90" s="57" t="s">
        <v>295</v>
      </c>
      <c r="B90" s="29" t="s">
        <v>157</v>
      </c>
      <c r="C90" s="13" t="s">
        <v>143</v>
      </c>
      <c r="D90" s="29" t="s">
        <v>4</v>
      </c>
      <c r="E90" s="34" t="s">
        <v>172</v>
      </c>
      <c r="F90" s="82">
        <v>1000</v>
      </c>
      <c r="G90" s="83"/>
      <c r="H90" s="14">
        <f t="shared" si="5"/>
        <v>1000</v>
      </c>
      <c r="I90" s="81"/>
    </row>
    <row r="91" spans="1:9" s="43" customFormat="1" ht="13" x14ac:dyDescent="0.25">
      <c r="A91" s="57" t="s">
        <v>295</v>
      </c>
      <c r="B91" s="29" t="s">
        <v>157</v>
      </c>
      <c r="C91" s="13" t="s">
        <v>143</v>
      </c>
      <c r="D91" s="29" t="s">
        <v>4</v>
      </c>
      <c r="E91" s="34" t="s">
        <v>173</v>
      </c>
      <c r="F91" s="82">
        <v>3000</v>
      </c>
      <c r="G91" s="83"/>
      <c r="H91" s="14">
        <f t="shared" si="5"/>
        <v>3000</v>
      </c>
      <c r="I91" s="81"/>
    </row>
    <row r="92" spans="1:9" s="43" customFormat="1" ht="13" x14ac:dyDescent="0.25">
      <c r="A92" s="57" t="s">
        <v>295</v>
      </c>
      <c r="B92" s="29" t="s">
        <v>157</v>
      </c>
      <c r="C92" s="13" t="s">
        <v>143</v>
      </c>
      <c r="D92" s="29" t="s">
        <v>4</v>
      </c>
      <c r="E92" s="34" t="s">
        <v>174</v>
      </c>
      <c r="F92" s="82">
        <v>500</v>
      </c>
      <c r="G92" s="83"/>
      <c r="H92" s="14">
        <f t="shared" si="5"/>
        <v>500</v>
      </c>
      <c r="I92" s="81"/>
    </row>
    <row r="93" spans="1:9" s="12" customFormat="1" ht="13" x14ac:dyDescent="0.25">
      <c r="A93" s="57" t="s">
        <v>295</v>
      </c>
      <c r="B93" s="29" t="s">
        <v>157</v>
      </c>
      <c r="C93" s="13" t="s">
        <v>143</v>
      </c>
      <c r="D93" s="29" t="s">
        <v>4</v>
      </c>
      <c r="E93" s="34" t="s">
        <v>175</v>
      </c>
      <c r="F93" s="82">
        <v>1000</v>
      </c>
      <c r="G93" s="83"/>
      <c r="H93" s="14">
        <f t="shared" si="5"/>
        <v>1000</v>
      </c>
      <c r="I93" s="81"/>
    </row>
    <row r="94" spans="1:9" s="12" customFormat="1" ht="13" x14ac:dyDescent="0.25">
      <c r="A94" s="57" t="s">
        <v>295</v>
      </c>
      <c r="B94" s="29" t="s">
        <v>176</v>
      </c>
      <c r="C94" s="13" t="s">
        <v>143</v>
      </c>
      <c r="D94" s="29" t="s">
        <v>4</v>
      </c>
      <c r="E94" s="34" t="s">
        <v>177</v>
      </c>
      <c r="F94" s="82">
        <v>20000</v>
      </c>
      <c r="G94" s="83"/>
      <c r="H94" s="14">
        <f t="shared" si="5"/>
        <v>20000</v>
      </c>
      <c r="I94" s="81"/>
    </row>
    <row r="95" spans="1:9" s="12" customFormat="1" ht="13" x14ac:dyDescent="0.25">
      <c r="A95" s="57" t="s">
        <v>295</v>
      </c>
      <c r="B95" s="29" t="s">
        <v>178</v>
      </c>
      <c r="C95" s="13" t="s">
        <v>143</v>
      </c>
      <c r="D95" s="29" t="s">
        <v>4</v>
      </c>
      <c r="E95" s="34" t="s">
        <v>179</v>
      </c>
      <c r="F95" s="82">
        <v>10000</v>
      </c>
      <c r="G95" s="83"/>
      <c r="H95" s="14">
        <f t="shared" si="5"/>
        <v>10000</v>
      </c>
      <c r="I95" s="81"/>
    </row>
    <row r="96" spans="1:9" s="12" customFormat="1" ht="13" x14ac:dyDescent="0.25">
      <c r="A96" s="57" t="s">
        <v>295</v>
      </c>
      <c r="B96" s="29" t="s">
        <v>180</v>
      </c>
      <c r="C96" s="13" t="s">
        <v>143</v>
      </c>
      <c r="D96" s="29" t="s">
        <v>47</v>
      </c>
      <c r="E96" s="34" t="s">
        <v>181</v>
      </c>
      <c r="F96" s="82">
        <v>30000</v>
      </c>
      <c r="G96" s="83"/>
      <c r="H96" s="14">
        <f>F96</f>
        <v>30000</v>
      </c>
      <c r="I96" s="81"/>
    </row>
    <row r="97" spans="1:10" s="12" customFormat="1" x14ac:dyDescent="0.25">
      <c r="A97" s="57" t="s">
        <v>295</v>
      </c>
      <c r="B97" s="29" t="s">
        <v>183</v>
      </c>
      <c r="C97" s="13" t="s">
        <v>143</v>
      </c>
      <c r="D97" s="29" t="s">
        <v>182</v>
      </c>
      <c r="E97" s="26" t="s">
        <v>184</v>
      </c>
      <c r="F97" s="16">
        <v>100000</v>
      </c>
      <c r="G97" s="8"/>
      <c r="H97" s="14">
        <f t="shared" si="5"/>
        <v>100000</v>
      </c>
      <c r="I97" s="34"/>
    </row>
    <row r="98" spans="1:10" s="12" customFormat="1" x14ac:dyDescent="0.25">
      <c r="A98" s="57" t="s">
        <v>295</v>
      </c>
      <c r="B98" s="29" t="s">
        <v>185</v>
      </c>
      <c r="C98" s="13" t="s">
        <v>143</v>
      </c>
      <c r="D98" s="29" t="s">
        <v>16</v>
      </c>
      <c r="E98" s="26" t="s">
        <v>186</v>
      </c>
      <c r="F98" s="16">
        <v>100000</v>
      </c>
      <c r="G98" s="8"/>
      <c r="H98" s="14">
        <f t="shared" si="5"/>
        <v>100000</v>
      </c>
      <c r="I98" s="34"/>
    </row>
    <row r="99" spans="1:10" s="12" customFormat="1" x14ac:dyDescent="0.25">
      <c r="A99" s="57" t="s">
        <v>295</v>
      </c>
      <c r="B99" s="29" t="s">
        <v>187</v>
      </c>
      <c r="C99" s="13" t="s">
        <v>143</v>
      </c>
      <c r="D99" s="29" t="s">
        <v>16</v>
      </c>
      <c r="E99" s="13" t="s">
        <v>188</v>
      </c>
      <c r="F99" s="16">
        <v>4000</v>
      </c>
      <c r="G99" s="8"/>
      <c r="H99" s="14">
        <f>F99</f>
        <v>4000</v>
      </c>
      <c r="I99" s="34"/>
    </row>
    <row r="100" spans="1:10" s="12" customFormat="1" x14ac:dyDescent="0.25">
      <c r="A100" s="57" t="s">
        <v>295</v>
      </c>
      <c r="B100" s="29" t="s">
        <v>189</v>
      </c>
      <c r="C100" s="13" t="s">
        <v>143</v>
      </c>
      <c r="D100" s="29" t="s">
        <v>72</v>
      </c>
      <c r="E100" s="13" t="s">
        <v>190</v>
      </c>
      <c r="F100" s="16">
        <v>10000</v>
      </c>
      <c r="G100" s="8"/>
      <c r="H100" s="14">
        <v>10000</v>
      </c>
      <c r="I100" s="34"/>
    </row>
    <row r="101" spans="1:10" s="12" customFormat="1" x14ac:dyDescent="0.25">
      <c r="A101" s="70" t="s">
        <v>295</v>
      </c>
      <c r="B101" s="69" t="s">
        <v>191</v>
      </c>
      <c r="C101" s="62" t="s">
        <v>143</v>
      </c>
      <c r="D101" s="69" t="s">
        <v>72</v>
      </c>
      <c r="E101" s="62" t="s">
        <v>192</v>
      </c>
      <c r="F101" s="67">
        <v>5500</v>
      </c>
      <c r="G101" s="68"/>
      <c r="H101" s="63">
        <f>F101</f>
        <v>5500</v>
      </c>
      <c r="I101" s="66"/>
    </row>
    <row r="102" spans="1:10" s="42" customFormat="1" ht="23" x14ac:dyDescent="0.25">
      <c r="A102" s="61" t="s">
        <v>296</v>
      </c>
      <c r="B102" s="57" t="s">
        <v>194</v>
      </c>
      <c r="C102" s="71" t="s">
        <v>193</v>
      </c>
      <c r="D102" s="57" t="s">
        <v>4</v>
      </c>
      <c r="E102" s="34" t="s">
        <v>195</v>
      </c>
      <c r="F102" s="16">
        <v>6092.1</v>
      </c>
      <c r="G102" s="8"/>
      <c r="H102" s="14">
        <f>F102</f>
        <v>6092.1</v>
      </c>
      <c r="I102" s="34"/>
    </row>
    <row r="103" spans="1:10" s="12" customFormat="1" ht="23" x14ac:dyDescent="0.25">
      <c r="A103" s="64" t="s">
        <v>296</v>
      </c>
      <c r="B103" s="69" t="s">
        <v>196</v>
      </c>
      <c r="C103" s="65" t="s">
        <v>133</v>
      </c>
      <c r="D103" s="70" t="s">
        <v>4</v>
      </c>
      <c r="E103" s="66" t="s">
        <v>197</v>
      </c>
      <c r="F103" s="67">
        <v>12400</v>
      </c>
      <c r="G103" s="68"/>
      <c r="H103" s="63">
        <f>F103</f>
        <v>12400</v>
      </c>
      <c r="I103" s="66"/>
    </row>
    <row r="104" spans="1:10" s="12" customFormat="1" ht="12" customHeight="1" x14ac:dyDescent="0.25">
      <c r="A104" s="38" t="s">
        <v>297</v>
      </c>
      <c r="B104" s="29" t="s">
        <v>198</v>
      </c>
      <c r="C104" s="26" t="s">
        <v>133</v>
      </c>
      <c r="D104" s="57" t="s">
        <v>4</v>
      </c>
      <c r="E104" s="34" t="s">
        <v>197</v>
      </c>
      <c r="F104" s="16">
        <v>1400</v>
      </c>
      <c r="G104" s="39"/>
      <c r="H104" s="14">
        <f>F104</f>
        <v>1400</v>
      </c>
      <c r="I104" s="34"/>
    </row>
    <row r="105" spans="1:10" s="12" customFormat="1" ht="12" customHeight="1" x14ac:dyDescent="0.25">
      <c r="A105" s="38" t="s">
        <v>297</v>
      </c>
      <c r="B105" s="29" t="s">
        <v>200</v>
      </c>
      <c r="C105" s="13" t="s">
        <v>199</v>
      </c>
      <c r="D105" s="29" t="s">
        <v>72</v>
      </c>
      <c r="E105" s="34" t="s">
        <v>201</v>
      </c>
      <c r="F105" s="16">
        <v>6914</v>
      </c>
      <c r="G105" s="39"/>
      <c r="H105" s="14">
        <f>F105</f>
        <v>6914</v>
      </c>
      <c r="I105" s="34"/>
    </row>
    <row r="106" spans="1:10" s="12" customFormat="1" ht="25" x14ac:dyDescent="0.25">
      <c r="A106" s="38" t="s">
        <v>297</v>
      </c>
      <c r="B106" s="57"/>
      <c r="C106" s="13" t="s">
        <v>199</v>
      </c>
      <c r="D106" s="29" t="s">
        <v>4</v>
      </c>
      <c r="E106" s="34" t="s">
        <v>202</v>
      </c>
      <c r="F106" s="16"/>
      <c r="G106" s="39"/>
      <c r="H106" s="14"/>
      <c r="I106" s="98" t="s">
        <v>203</v>
      </c>
      <c r="J106" s="36">
        <v>10000</v>
      </c>
    </row>
    <row r="107" spans="1:10" s="12" customFormat="1" ht="25" x14ac:dyDescent="0.25">
      <c r="A107" s="38" t="s">
        <v>297</v>
      </c>
      <c r="B107" s="57"/>
      <c r="C107" s="13" t="s">
        <v>199</v>
      </c>
      <c r="D107" s="29" t="s">
        <v>4</v>
      </c>
      <c r="E107" s="37" t="s">
        <v>204</v>
      </c>
      <c r="F107" s="16"/>
      <c r="G107" s="39"/>
      <c r="H107" s="14"/>
      <c r="I107" s="98"/>
      <c r="J107" s="36"/>
    </row>
    <row r="108" spans="1:10" s="12" customFormat="1" ht="25" x14ac:dyDescent="0.25">
      <c r="A108" s="38" t="s">
        <v>297</v>
      </c>
      <c r="B108" s="57"/>
      <c r="C108" s="13" t="s">
        <v>199</v>
      </c>
      <c r="D108" s="29" t="s">
        <v>4</v>
      </c>
      <c r="E108" s="34" t="s">
        <v>205</v>
      </c>
      <c r="F108" s="16"/>
      <c r="G108" s="39"/>
      <c r="H108" s="14"/>
      <c r="I108" s="98" t="s">
        <v>206</v>
      </c>
      <c r="J108" s="36">
        <v>2030</v>
      </c>
    </row>
    <row r="109" spans="1:10" s="12" customFormat="1" ht="25" x14ac:dyDescent="0.25">
      <c r="A109" s="38" t="s">
        <v>297</v>
      </c>
      <c r="B109" s="57"/>
      <c r="C109" s="13" t="s">
        <v>199</v>
      </c>
      <c r="D109" s="29" t="s">
        <v>4</v>
      </c>
      <c r="E109" s="37" t="s">
        <v>207</v>
      </c>
      <c r="F109" s="16"/>
      <c r="G109" s="39"/>
      <c r="H109" s="14"/>
      <c r="I109" s="98"/>
      <c r="J109" s="36"/>
    </row>
    <row r="110" spans="1:10" s="12" customFormat="1" ht="27.75" customHeight="1" x14ac:dyDescent="0.25">
      <c r="A110" s="38" t="s">
        <v>297</v>
      </c>
      <c r="B110" s="57"/>
      <c r="C110" s="13" t="s">
        <v>199</v>
      </c>
      <c r="D110" s="29" t="s">
        <v>208</v>
      </c>
      <c r="E110" s="38" t="s">
        <v>209</v>
      </c>
      <c r="F110" s="16"/>
      <c r="G110" s="39"/>
      <c r="H110" s="14"/>
      <c r="I110" s="98" t="s">
        <v>210</v>
      </c>
      <c r="J110" s="36">
        <v>800</v>
      </c>
    </row>
    <row r="111" spans="1:10" s="12" customFormat="1" ht="30" customHeight="1" x14ac:dyDescent="0.25">
      <c r="A111" s="38" t="s">
        <v>297</v>
      </c>
      <c r="B111" s="57"/>
      <c r="C111" s="58"/>
      <c r="D111" s="29"/>
      <c r="E111" s="99" t="s">
        <v>211</v>
      </c>
      <c r="F111" s="16"/>
      <c r="G111" s="39"/>
      <c r="H111" s="14"/>
      <c r="I111" s="34"/>
      <c r="J111" s="36"/>
    </row>
    <row r="112" spans="1:10" s="12" customFormat="1" ht="28" customHeight="1" x14ac:dyDescent="0.25">
      <c r="A112" s="38" t="s">
        <v>297</v>
      </c>
      <c r="B112" s="57"/>
      <c r="C112" s="58"/>
      <c r="D112" s="29" t="s">
        <v>113</v>
      </c>
      <c r="E112" s="34" t="s">
        <v>212</v>
      </c>
      <c r="F112" s="16"/>
      <c r="G112" s="39"/>
      <c r="H112" s="14"/>
      <c r="I112" s="38" t="s">
        <v>213</v>
      </c>
      <c r="J112" s="36">
        <v>5372</v>
      </c>
    </row>
    <row r="113" spans="1:10" s="12" customFormat="1" ht="28" customHeight="1" x14ac:dyDescent="0.25">
      <c r="A113" s="38" t="s">
        <v>297</v>
      </c>
      <c r="B113" s="57"/>
      <c r="C113" s="58"/>
      <c r="D113" s="29" t="s">
        <v>113</v>
      </c>
      <c r="E113" s="34" t="s">
        <v>214</v>
      </c>
      <c r="F113" s="16"/>
      <c r="G113" s="39"/>
      <c r="H113" s="14"/>
      <c r="I113" s="38" t="s">
        <v>215</v>
      </c>
      <c r="J113" s="36">
        <v>4080</v>
      </c>
    </row>
    <row r="114" spans="1:10" s="12" customFormat="1" ht="28" customHeight="1" x14ac:dyDescent="0.25">
      <c r="A114" s="84" t="s">
        <v>297</v>
      </c>
      <c r="B114" s="70"/>
      <c r="C114" s="72"/>
      <c r="D114" s="69" t="s">
        <v>72</v>
      </c>
      <c r="E114" s="66" t="s">
        <v>216</v>
      </c>
      <c r="F114" s="67"/>
      <c r="G114" s="73"/>
      <c r="H114" s="63"/>
      <c r="I114" s="84" t="s">
        <v>217</v>
      </c>
      <c r="J114" s="36">
        <v>3780</v>
      </c>
    </row>
    <row r="115" spans="1:10" s="12" customFormat="1" ht="25.5" customHeight="1" x14ac:dyDescent="0.25">
      <c r="A115" s="85" t="s">
        <v>298</v>
      </c>
      <c r="B115" s="74" t="s">
        <v>219</v>
      </c>
      <c r="C115" s="74" t="s">
        <v>218</v>
      </c>
      <c r="D115" s="76" t="s">
        <v>72</v>
      </c>
      <c r="E115" s="74" t="s">
        <v>220</v>
      </c>
      <c r="F115" s="75">
        <v>30780.92</v>
      </c>
      <c r="G115" s="75">
        <v>0</v>
      </c>
      <c r="H115" s="75">
        <f>F115</f>
        <v>30780.92</v>
      </c>
      <c r="I115" s="86"/>
    </row>
    <row r="116" spans="1:10" s="12" customFormat="1" ht="44.25" customHeight="1" x14ac:dyDescent="0.25">
      <c r="A116" s="38" t="s">
        <v>299</v>
      </c>
      <c r="B116" s="87" t="s">
        <v>194</v>
      </c>
      <c r="C116" s="26" t="s">
        <v>193</v>
      </c>
      <c r="D116" s="88" t="s">
        <v>4</v>
      </c>
      <c r="E116" s="24" t="s">
        <v>221</v>
      </c>
      <c r="F116" s="16">
        <v>20000</v>
      </c>
      <c r="G116" s="16"/>
      <c r="H116" s="16">
        <f>F116</f>
        <v>20000</v>
      </c>
      <c r="I116" s="89"/>
    </row>
    <row r="117" spans="1:10" s="12" customFormat="1" ht="41.25" customHeight="1" x14ac:dyDescent="0.25">
      <c r="A117" s="84" t="s">
        <v>299</v>
      </c>
      <c r="B117" s="69" t="s">
        <v>196</v>
      </c>
      <c r="C117" s="65" t="s">
        <v>133</v>
      </c>
      <c r="D117" s="70" t="s">
        <v>4</v>
      </c>
      <c r="E117" s="66" t="s">
        <v>197</v>
      </c>
      <c r="F117" s="67">
        <v>6400</v>
      </c>
      <c r="G117" s="67"/>
      <c r="H117" s="67">
        <f>F117</f>
        <v>6400</v>
      </c>
      <c r="I117" s="90"/>
    </row>
    <row r="118" spans="1:10" s="12" customFormat="1" ht="44.25" customHeight="1" x14ac:dyDescent="0.25">
      <c r="A118" s="91" t="s">
        <v>300</v>
      </c>
      <c r="B118" s="69" t="s">
        <v>196</v>
      </c>
      <c r="C118" s="65" t="s">
        <v>133</v>
      </c>
      <c r="D118" s="70" t="s">
        <v>4</v>
      </c>
      <c r="E118" s="66" t="s">
        <v>197</v>
      </c>
      <c r="F118" s="67">
        <v>900</v>
      </c>
      <c r="G118" s="73"/>
      <c r="H118" s="63">
        <f>F118</f>
        <v>900</v>
      </c>
      <c r="I118" s="66"/>
    </row>
    <row r="122" spans="1:10" x14ac:dyDescent="0.25">
      <c r="F122" s="40">
        <f>SUM(F3:F121)</f>
        <v>6939399.3899999997</v>
      </c>
      <c r="G122" s="40">
        <f t="shared" ref="G122:H122" si="6">SUM(G3:G121)</f>
        <v>150000</v>
      </c>
      <c r="H122" s="40">
        <f t="shared" si="6"/>
        <v>6789399.3899999997</v>
      </c>
      <c r="I122" s="40">
        <f t="shared" ref="I122" si="7">SUM(I3:I121)</f>
        <v>0</v>
      </c>
      <c r="J122" s="40">
        <f t="shared" ref="J122" si="8">SUM(J3:J121)</f>
        <v>395461.63</v>
      </c>
    </row>
  </sheetData>
  <printOptions horizontalCentered="1" verticalCentered="1"/>
  <pageMargins left="0" right="0" top="0.59055118110236227" bottom="0.27559055118110237" header="0.15748031496062992" footer="0.15748031496062992"/>
  <pageSetup paperSize="9" scale="50" firstPageNumber="232" orientation="landscape" useFirstPageNumber="1" r:id="rId1"/>
  <headerFooter alignWithMargins="0">
    <oddFooter>&amp;RPage :&amp;P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showGridLines="0" tabSelected="1" zoomScaleNormal="100" zoomScaleSheetLayoutView="100" workbookViewId="0">
      <selection activeCell="D14" sqref="D14"/>
    </sheetView>
  </sheetViews>
  <sheetFormatPr baseColWidth="10" defaultColWidth="11.453125" defaultRowHeight="12.5" x14ac:dyDescent="0.25"/>
  <cols>
    <col min="1" max="1" width="17.54296875" style="55" customWidth="1"/>
    <col min="2" max="2" width="25" style="55" customWidth="1"/>
    <col min="3" max="3" width="62.453125" style="55" customWidth="1"/>
    <col min="4" max="4" width="24.453125" style="55" customWidth="1"/>
    <col min="5" max="5" width="75.7265625" style="55" customWidth="1"/>
    <col min="6" max="6" width="20.7265625" style="53" customWidth="1"/>
    <col min="7" max="7" width="18.1796875" style="54" customWidth="1"/>
    <col min="8" max="8" width="38.26953125" style="55" customWidth="1"/>
    <col min="9" max="9" width="32.1796875" style="56" customWidth="1"/>
    <col min="10" max="10" width="59.7265625" style="55" customWidth="1"/>
    <col min="11" max="16384" width="11.453125" style="55"/>
  </cols>
  <sheetData>
    <row r="1" spans="1:8" ht="27.75" customHeight="1" x14ac:dyDescent="0.35">
      <c r="A1" s="1" t="s">
        <v>306</v>
      </c>
    </row>
    <row r="2" spans="1:8" s="4" customFormat="1" ht="60" customHeight="1" x14ac:dyDescent="0.25">
      <c r="A2" s="102" t="s">
        <v>292</v>
      </c>
      <c r="B2" s="102" t="s">
        <v>293</v>
      </c>
      <c r="C2" s="102" t="s">
        <v>294</v>
      </c>
      <c r="D2" s="102" t="s">
        <v>305</v>
      </c>
      <c r="E2" s="102" t="s">
        <v>0</v>
      </c>
      <c r="F2" s="102" t="s">
        <v>1</v>
      </c>
      <c r="G2" s="106" t="s">
        <v>2</v>
      </c>
    </row>
    <row r="3" spans="1:8" s="43" customFormat="1" ht="25" x14ac:dyDescent="0.25">
      <c r="A3" s="34" t="s">
        <v>295</v>
      </c>
      <c r="B3" s="6" t="s">
        <v>224</v>
      </c>
      <c r="C3" s="6" t="s">
        <v>3</v>
      </c>
      <c r="D3" s="6" t="s">
        <v>27</v>
      </c>
      <c r="E3" s="6" t="s">
        <v>225</v>
      </c>
      <c r="F3" s="21">
        <v>90000</v>
      </c>
      <c r="G3" s="21"/>
    </row>
    <row r="4" spans="1:8" s="43" customFormat="1" ht="25" x14ac:dyDescent="0.25">
      <c r="A4" s="34" t="s">
        <v>295</v>
      </c>
      <c r="B4" s="6" t="s">
        <v>226</v>
      </c>
      <c r="C4" s="6" t="s">
        <v>3</v>
      </c>
      <c r="D4" s="6" t="s">
        <v>27</v>
      </c>
      <c r="E4" s="6" t="s">
        <v>227</v>
      </c>
      <c r="F4" s="21">
        <v>12000</v>
      </c>
      <c r="G4" s="21"/>
    </row>
    <row r="5" spans="1:8" s="103" customFormat="1" ht="13" x14ac:dyDescent="0.3">
      <c r="A5" s="34" t="s">
        <v>295</v>
      </c>
      <c r="B5" s="6" t="s">
        <v>230</v>
      </c>
      <c r="C5" s="6" t="s">
        <v>228</v>
      </c>
      <c r="D5" s="6" t="s">
        <v>229</v>
      </c>
      <c r="E5" s="38" t="s">
        <v>231</v>
      </c>
      <c r="F5" s="21">
        <v>687731.66</v>
      </c>
      <c r="G5" s="34"/>
      <c r="H5" s="43"/>
    </row>
    <row r="6" spans="1:8" s="103" customFormat="1" ht="13" x14ac:dyDescent="0.3">
      <c r="A6" s="34" t="s">
        <v>295</v>
      </c>
      <c r="B6" s="6" t="s">
        <v>232</v>
      </c>
      <c r="C6" s="6" t="s">
        <v>228</v>
      </c>
      <c r="D6" s="6" t="s">
        <v>229</v>
      </c>
      <c r="E6" s="38" t="s">
        <v>233</v>
      </c>
      <c r="F6" s="21">
        <v>348007.2</v>
      </c>
      <c r="G6" s="34"/>
      <c r="H6" s="43"/>
    </row>
    <row r="7" spans="1:8" s="103" customFormat="1" ht="13" x14ac:dyDescent="0.3">
      <c r="A7" s="34" t="s">
        <v>295</v>
      </c>
      <c r="B7" s="6" t="s">
        <v>234</v>
      </c>
      <c r="C7" s="6" t="s">
        <v>228</v>
      </c>
      <c r="D7" s="32" t="s">
        <v>72</v>
      </c>
      <c r="E7" s="38" t="s">
        <v>235</v>
      </c>
      <c r="F7" s="21">
        <v>498825.26</v>
      </c>
      <c r="G7" s="34"/>
      <c r="H7" s="43"/>
    </row>
    <row r="8" spans="1:8" s="103" customFormat="1" ht="13" x14ac:dyDescent="0.3">
      <c r="A8" s="34" t="s">
        <v>295</v>
      </c>
      <c r="B8" s="105" t="s">
        <v>236</v>
      </c>
      <c r="C8" s="6" t="s">
        <v>30</v>
      </c>
      <c r="D8" s="32" t="s">
        <v>72</v>
      </c>
      <c r="E8" s="38" t="s">
        <v>237</v>
      </c>
      <c r="F8" s="21">
        <v>229037.04</v>
      </c>
      <c r="G8" s="34"/>
      <c r="H8" s="43"/>
    </row>
    <row r="9" spans="1:8" s="103" customFormat="1" ht="13" x14ac:dyDescent="0.3">
      <c r="A9" s="34" t="s">
        <v>295</v>
      </c>
      <c r="B9" s="6" t="s">
        <v>238</v>
      </c>
      <c r="C9" s="6" t="s">
        <v>30</v>
      </c>
      <c r="D9" s="32" t="s">
        <v>116</v>
      </c>
      <c r="E9" s="38" t="s">
        <v>239</v>
      </c>
      <c r="F9" s="21">
        <v>24562.62</v>
      </c>
      <c r="G9" s="34"/>
      <c r="H9" s="43"/>
    </row>
    <row r="10" spans="1:8" s="103" customFormat="1" ht="13" x14ac:dyDescent="0.3">
      <c r="A10" s="34" t="s">
        <v>295</v>
      </c>
      <c r="B10" s="6" t="s">
        <v>240</v>
      </c>
      <c r="C10" s="6" t="s">
        <v>30</v>
      </c>
      <c r="D10" s="32" t="s">
        <v>116</v>
      </c>
      <c r="E10" s="38" t="s">
        <v>241</v>
      </c>
      <c r="F10" s="21">
        <v>24000</v>
      </c>
      <c r="G10" s="34"/>
      <c r="H10" s="43"/>
    </row>
    <row r="11" spans="1:8" s="103" customFormat="1" ht="25" x14ac:dyDescent="0.3">
      <c r="A11" s="34" t="s">
        <v>295</v>
      </c>
      <c r="B11" s="6" t="s">
        <v>242</v>
      </c>
      <c r="C11" s="6" t="s">
        <v>30</v>
      </c>
      <c r="D11" s="6" t="s">
        <v>50</v>
      </c>
      <c r="E11" s="38" t="s">
        <v>243</v>
      </c>
      <c r="F11" s="21">
        <v>11250</v>
      </c>
      <c r="G11" s="34"/>
      <c r="H11" s="43"/>
    </row>
    <row r="12" spans="1:8" s="103" customFormat="1" ht="15.75" customHeight="1" x14ac:dyDescent="0.3">
      <c r="A12" s="34" t="s">
        <v>295</v>
      </c>
      <c r="B12" s="32" t="s">
        <v>244</v>
      </c>
      <c r="C12" s="6" t="s">
        <v>71</v>
      </c>
      <c r="D12" s="32" t="s">
        <v>72</v>
      </c>
      <c r="E12" s="6" t="s">
        <v>245</v>
      </c>
      <c r="F12" s="21">
        <v>300000</v>
      </c>
      <c r="G12" s="21"/>
      <c r="H12" s="43"/>
    </row>
    <row r="13" spans="1:8" s="43" customFormat="1" ht="27" customHeight="1" x14ac:dyDescent="0.25">
      <c r="A13" s="34" t="s">
        <v>295</v>
      </c>
      <c r="B13" s="6" t="s">
        <v>247</v>
      </c>
      <c r="C13" s="6" t="s">
        <v>246</v>
      </c>
      <c r="D13" s="32" t="s">
        <v>4</v>
      </c>
      <c r="E13" s="6" t="s">
        <v>248</v>
      </c>
      <c r="F13" s="21">
        <v>20000</v>
      </c>
      <c r="G13" s="21"/>
    </row>
    <row r="14" spans="1:8" s="43" customFormat="1" ht="26.25" customHeight="1" x14ac:dyDescent="0.25">
      <c r="A14" s="34" t="s">
        <v>295</v>
      </c>
      <c r="B14" s="6" t="s">
        <v>251</v>
      </c>
      <c r="C14" s="6" t="s">
        <v>249</v>
      </c>
      <c r="D14" s="6" t="s">
        <v>250</v>
      </c>
      <c r="E14" s="6" t="s">
        <v>252</v>
      </c>
      <c r="F14" s="21">
        <v>146850</v>
      </c>
      <c r="G14" s="21"/>
    </row>
    <row r="15" spans="1:8" s="10" customFormat="1" x14ac:dyDescent="0.25">
      <c r="A15" s="34" t="s">
        <v>295</v>
      </c>
      <c r="B15" s="6" t="s">
        <v>255</v>
      </c>
      <c r="C15" s="6" t="s">
        <v>253</v>
      </c>
      <c r="D15" s="32" t="s">
        <v>254</v>
      </c>
      <c r="E15" s="6" t="s">
        <v>256</v>
      </c>
      <c r="F15" s="21">
        <v>753696.5</v>
      </c>
      <c r="G15" s="21"/>
      <c r="H15" s="43"/>
    </row>
    <row r="16" spans="1:8" s="10" customFormat="1" x14ac:dyDescent="0.25">
      <c r="A16" s="34" t="s">
        <v>295</v>
      </c>
      <c r="B16" s="6" t="s">
        <v>257</v>
      </c>
      <c r="C16" s="6" t="s">
        <v>253</v>
      </c>
      <c r="D16" s="32" t="s">
        <v>254</v>
      </c>
      <c r="E16" s="6" t="s">
        <v>258</v>
      </c>
      <c r="F16" s="21">
        <v>133181.65</v>
      </c>
      <c r="G16" s="21"/>
      <c r="H16" s="43"/>
    </row>
    <row r="17" spans="1:9" s="10" customFormat="1" x14ac:dyDescent="0.25">
      <c r="A17" s="34" t="s">
        <v>295</v>
      </c>
      <c r="B17" s="6" t="s">
        <v>259</v>
      </c>
      <c r="C17" s="6" t="s">
        <v>253</v>
      </c>
      <c r="D17" s="32" t="s">
        <v>254</v>
      </c>
      <c r="E17" s="6" t="s">
        <v>260</v>
      </c>
      <c r="F17" s="21">
        <v>187000</v>
      </c>
      <c r="G17" s="21"/>
      <c r="H17" s="43"/>
    </row>
    <row r="18" spans="1:9" s="10" customFormat="1" ht="15.75" customHeight="1" x14ac:dyDescent="0.25">
      <c r="A18" s="34" t="s">
        <v>295</v>
      </c>
      <c r="B18" s="6" t="s">
        <v>261</v>
      </c>
      <c r="C18" s="6" t="s">
        <v>253</v>
      </c>
      <c r="D18" s="32" t="s">
        <v>254</v>
      </c>
      <c r="E18" s="6" t="s">
        <v>262</v>
      </c>
      <c r="F18" s="21">
        <v>450918.5</v>
      </c>
      <c r="G18" s="21"/>
      <c r="H18" s="44"/>
    </row>
    <row r="19" spans="1:9" s="10" customFormat="1" x14ac:dyDescent="0.25">
      <c r="A19" s="34" t="s">
        <v>295</v>
      </c>
      <c r="B19" s="6" t="s">
        <v>264</v>
      </c>
      <c r="C19" s="6" t="s">
        <v>253</v>
      </c>
      <c r="D19" s="32" t="s">
        <v>263</v>
      </c>
      <c r="E19" s="6" t="s">
        <v>256</v>
      </c>
      <c r="F19" s="21">
        <v>1617214.6</v>
      </c>
      <c r="G19" s="21"/>
      <c r="H19" s="43"/>
    </row>
    <row r="20" spans="1:9" s="10" customFormat="1" x14ac:dyDescent="0.25">
      <c r="A20" s="34" t="s">
        <v>295</v>
      </c>
      <c r="B20" s="6" t="s">
        <v>265</v>
      </c>
      <c r="C20" s="6" t="s">
        <v>253</v>
      </c>
      <c r="D20" s="32" t="s">
        <v>263</v>
      </c>
      <c r="E20" s="6" t="s">
        <v>258</v>
      </c>
      <c r="F20" s="21">
        <v>311333.45</v>
      </c>
      <c r="G20" s="21"/>
      <c r="H20" s="43"/>
    </row>
    <row r="21" spans="1:9" s="111" customFormat="1" ht="32.25" customHeight="1" x14ac:dyDescent="0.3">
      <c r="A21" s="34" t="s">
        <v>295</v>
      </c>
      <c r="B21" s="6" t="s">
        <v>267</v>
      </c>
      <c r="C21" s="6" t="s">
        <v>266</v>
      </c>
      <c r="D21" s="32" t="s">
        <v>72</v>
      </c>
      <c r="E21" s="6" t="s">
        <v>268</v>
      </c>
      <c r="F21" s="21">
        <v>143986.26</v>
      </c>
      <c r="G21" s="21"/>
      <c r="H21" s="110"/>
    </row>
    <row r="22" spans="1:9" s="10" customFormat="1" ht="30" customHeight="1" x14ac:dyDescent="0.25">
      <c r="A22" s="34" t="s">
        <v>295</v>
      </c>
      <c r="B22" s="38" t="s">
        <v>270</v>
      </c>
      <c r="C22" s="6" t="s">
        <v>269</v>
      </c>
      <c r="D22" s="34" t="s">
        <v>16</v>
      </c>
      <c r="E22" s="6" t="s">
        <v>271</v>
      </c>
      <c r="F22" s="21">
        <v>733323.35</v>
      </c>
      <c r="G22" s="21"/>
      <c r="H22" s="43"/>
    </row>
    <row r="23" spans="1:9" s="10" customFormat="1" ht="15.75" customHeight="1" x14ac:dyDescent="0.25">
      <c r="A23" s="34" t="s">
        <v>295</v>
      </c>
      <c r="B23" s="38" t="s">
        <v>273</v>
      </c>
      <c r="C23" s="6" t="s">
        <v>272</v>
      </c>
      <c r="D23" s="38"/>
      <c r="E23" s="6" t="s">
        <v>274</v>
      </c>
      <c r="F23" s="21">
        <v>54000</v>
      </c>
      <c r="G23" s="21"/>
      <c r="H23" s="43"/>
    </row>
    <row r="24" spans="1:9" s="10" customFormat="1" ht="15.75" customHeight="1" x14ac:dyDescent="0.25">
      <c r="A24" s="34" t="s">
        <v>295</v>
      </c>
      <c r="B24" s="38" t="s">
        <v>275</v>
      </c>
      <c r="C24" s="6" t="s">
        <v>272</v>
      </c>
      <c r="D24" s="32" t="s">
        <v>72</v>
      </c>
      <c r="E24" s="6" t="s">
        <v>276</v>
      </c>
      <c r="F24" s="21">
        <v>118990</v>
      </c>
      <c r="G24" s="21"/>
      <c r="H24" s="43"/>
    </row>
    <row r="25" spans="1:9" s="43" customFormat="1" ht="20.25" customHeight="1" x14ac:dyDescent="0.25">
      <c r="A25" s="34" t="s">
        <v>295</v>
      </c>
      <c r="B25" s="34" t="s">
        <v>278</v>
      </c>
      <c r="C25" s="6" t="s">
        <v>277</v>
      </c>
      <c r="D25" s="32" t="s">
        <v>16</v>
      </c>
      <c r="E25" s="6" t="s">
        <v>279</v>
      </c>
      <c r="F25" s="21">
        <v>8547.59</v>
      </c>
      <c r="G25" s="21"/>
    </row>
    <row r="26" spans="1:9" s="43" customFormat="1" ht="32.25" customHeight="1" x14ac:dyDescent="0.25">
      <c r="A26" s="34" t="s">
        <v>295</v>
      </c>
      <c r="B26" s="34" t="s">
        <v>281</v>
      </c>
      <c r="C26" s="6" t="s">
        <v>280</v>
      </c>
      <c r="D26" s="32" t="s">
        <v>16</v>
      </c>
      <c r="E26" s="6" t="s">
        <v>282</v>
      </c>
      <c r="F26" s="21">
        <v>708</v>
      </c>
      <c r="G26" s="21"/>
    </row>
    <row r="27" spans="1:9" s="43" customFormat="1" ht="31.5" customHeight="1" x14ac:dyDescent="0.25">
      <c r="A27" s="34" t="s">
        <v>295</v>
      </c>
      <c r="B27" s="34" t="s">
        <v>281</v>
      </c>
      <c r="C27" s="6" t="s">
        <v>280</v>
      </c>
      <c r="D27" s="6" t="s">
        <v>182</v>
      </c>
      <c r="E27" s="6" t="s">
        <v>283</v>
      </c>
      <c r="F27" s="21">
        <v>59597.04</v>
      </c>
      <c r="G27" s="21"/>
    </row>
    <row r="28" spans="1:9" s="43" customFormat="1" ht="20.25" customHeight="1" x14ac:dyDescent="0.25">
      <c r="A28" s="34" t="s">
        <v>295</v>
      </c>
      <c r="B28" s="6" t="s">
        <v>285</v>
      </c>
      <c r="C28" s="6" t="s">
        <v>284</v>
      </c>
      <c r="D28" s="34" t="s">
        <v>72</v>
      </c>
      <c r="E28" s="6" t="s">
        <v>286</v>
      </c>
      <c r="F28" s="21">
        <v>21314.63</v>
      </c>
      <c r="G28" s="104"/>
    </row>
    <row r="29" spans="1:9" s="43" customFormat="1" ht="20.25" customHeight="1" x14ac:dyDescent="0.25">
      <c r="A29" s="34" t="s">
        <v>295</v>
      </c>
      <c r="B29" s="6" t="s">
        <v>288</v>
      </c>
      <c r="C29" s="6" t="s">
        <v>287</v>
      </c>
      <c r="D29" s="34" t="s">
        <v>72</v>
      </c>
      <c r="E29" s="6" t="s">
        <v>289</v>
      </c>
      <c r="F29" s="21">
        <v>45485.5</v>
      </c>
      <c r="G29" s="104"/>
    </row>
    <row r="30" spans="1:9" s="43" customFormat="1" ht="31.5" customHeight="1" x14ac:dyDescent="0.25">
      <c r="A30" s="66" t="s">
        <v>295</v>
      </c>
      <c r="B30" s="107" t="s">
        <v>290</v>
      </c>
      <c r="C30" s="107" t="s">
        <v>143</v>
      </c>
      <c r="D30" s="108" t="s">
        <v>4</v>
      </c>
      <c r="E30" s="107" t="s">
        <v>291</v>
      </c>
      <c r="F30" s="109">
        <v>2000</v>
      </c>
      <c r="G30" s="112"/>
    </row>
    <row r="31" spans="1:9" s="47" customFormat="1" ht="16.5" customHeight="1" x14ac:dyDescent="0.25">
      <c r="B31" s="100"/>
      <c r="C31" s="100"/>
      <c r="D31" s="100"/>
      <c r="E31" s="101"/>
      <c r="F31" s="45"/>
      <c r="G31" s="45"/>
      <c r="H31" s="45"/>
      <c r="I31" s="46"/>
    </row>
    <row r="32" spans="1:9" s="47" customFormat="1" ht="16.5" customHeight="1" x14ac:dyDescent="0.25">
      <c r="B32" s="48"/>
      <c r="C32" s="48"/>
      <c r="D32" s="48"/>
      <c r="F32" s="49"/>
      <c r="G32" s="50"/>
      <c r="I32" s="51"/>
    </row>
    <row r="33" spans="2:10" s="43" customFormat="1" ht="16.5" customHeight="1" x14ac:dyDescent="0.25">
      <c r="B33" s="52"/>
      <c r="C33" s="52"/>
      <c r="D33" s="52"/>
      <c r="F33" s="53"/>
      <c r="G33" s="50"/>
      <c r="I33" s="44"/>
    </row>
    <row r="34" spans="2:10" s="43" customFormat="1" ht="16.5" customHeight="1" x14ac:dyDescent="0.25">
      <c r="B34" s="52"/>
      <c r="C34" s="52"/>
      <c r="D34" s="52"/>
      <c r="F34" s="49"/>
      <c r="G34" s="50"/>
      <c r="I34" s="44"/>
    </row>
    <row r="35" spans="2:10" s="12" customFormat="1" x14ac:dyDescent="0.25">
      <c r="F35" s="53"/>
      <c r="G35" s="54"/>
      <c r="I35" s="23"/>
    </row>
    <row r="36" spans="2:10" s="12" customFormat="1" x14ac:dyDescent="0.25">
      <c r="F36" s="53"/>
      <c r="G36" s="54"/>
      <c r="I36" s="23"/>
    </row>
    <row r="37" spans="2:10" s="12" customFormat="1" x14ac:dyDescent="0.25">
      <c r="G37" s="54"/>
      <c r="I37" s="23"/>
    </row>
    <row r="38" spans="2:10" s="12" customFormat="1" x14ac:dyDescent="0.25">
      <c r="F38" s="53"/>
      <c r="G38" s="54"/>
      <c r="I38" s="23"/>
    </row>
    <row r="40" spans="2:10" s="56" customFormat="1" x14ac:dyDescent="0.25">
      <c r="B40" s="55"/>
      <c r="C40" s="55"/>
      <c r="D40" s="55"/>
      <c r="E40" s="55"/>
      <c r="F40" s="53"/>
      <c r="G40" s="54"/>
      <c r="J40" s="55"/>
    </row>
  </sheetData>
  <printOptions horizontalCentered="1" verticalCentered="1"/>
  <pageMargins left="1.5748031496062993" right="0.39370078740157483" top="0.39370078740157483" bottom="0.39370078740157483" header="0" footer="0"/>
  <pageSetup paperSize="9" scale="51" firstPageNumber="239" fitToHeight="0" orientation="landscape" useFirstPageNumber="1" horizontalDpi="1200" verticalDpi="1200" r:id="rId1"/>
  <headerFooter alignWithMargins="0">
    <oddFooter>&amp;RPage :&amp;P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ca17 Fct OK </vt:lpstr>
      <vt:lpstr>ca17 Invt OK</vt:lpstr>
      <vt:lpstr>'ca17 Fct OK '!Zone_d_impression</vt:lpstr>
      <vt:lpstr>'ca17 Invt OK'!Zone_d_impression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JEGOUZO Marie-Therese</dc:creator>
  <cp:lastModifiedBy>POIRRIER Nathalie</cp:lastModifiedBy>
  <cp:lastPrinted>2018-07-16T11:07:58Z</cp:lastPrinted>
  <dcterms:created xsi:type="dcterms:W3CDTF">2018-07-13T12:30:56Z</dcterms:created>
  <dcterms:modified xsi:type="dcterms:W3CDTF">2020-06-02T12:01:39Z</dcterms:modified>
</cp:coreProperties>
</file>