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E001EX02201.comptes.diplomatie.gouv.fr\Groupes\SG_FAE_PERM_ELECTION\RESULTATS LEG T1\CIRCO 8\"/>
    </mc:Choice>
  </mc:AlternateContent>
  <bookViews>
    <workbookView xWindow="360" yWindow="270" windowWidth="14940" windowHeight="9150"/>
  </bookViews>
  <sheets>
    <sheet name="default" sheetId="1" r:id="rId1"/>
  </sheets>
  <definedNames>
    <definedName name="_xlnm.Print_Area" localSheetId="0">default!$B$1:$V$56</definedName>
  </definedNames>
  <calcPr calcId="152511"/>
</workbook>
</file>

<file path=xl/calcChain.xml><?xml version="1.0" encoding="utf-8"?>
<calcChain xmlns="http://schemas.openxmlformats.org/spreadsheetml/2006/main">
  <c r="F54" i="1" l="1"/>
  <c r="F53" i="1"/>
  <c r="F52" i="1"/>
  <c r="F51" i="1"/>
  <c r="F7" i="1"/>
  <c r="F8" i="1"/>
  <c r="F9" i="1"/>
  <c r="F11" i="1"/>
  <c r="F12" i="1"/>
  <c r="F13" i="1"/>
  <c r="F15" i="1"/>
  <c r="F16" i="1"/>
  <c r="F17" i="1"/>
  <c r="F19" i="1"/>
  <c r="F20" i="1"/>
  <c r="F21" i="1"/>
  <c r="F23" i="1"/>
  <c r="F24" i="1"/>
  <c r="F25" i="1"/>
  <c r="F27" i="1"/>
  <c r="F28" i="1"/>
  <c r="F29" i="1"/>
  <c r="F31" i="1"/>
  <c r="F32" i="1"/>
  <c r="F33" i="1"/>
  <c r="F35" i="1"/>
  <c r="F36" i="1"/>
  <c r="F37" i="1"/>
  <c r="F39" i="1"/>
  <c r="F40" i="1"/>
  <c r="F41" i="1"/>
  <c r="F43" i="1"/>
  <c r="F44" i="1"/>
  <c r="F45" i="1"/>
  <c r="F47" i="1"/>
  <c r="F48" i="1"/>
  <c r="F49" i="1"/>
  <c r="F5" i="1"/>
  <c r="F4" i="1"/>
  <c r="F3" i="1"/>
  <c r="C51" i="1"/>
  <c r="C54" i="1" s="1"/>
  <c r="G51" i="1" l="1"/>
  <c r="H51" i="1"/>
  <c r="I51" i="1"/>
  <c r="V53" i="1"/>
  <c r="V52" i="1"/>
  <c r="V51" i="1"/>
  <c r="E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E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E51" i="1"/>
  <c r="J51" i="1"/>
  <c r="K51" i="1"/>
  <c r="L51" i="1"/>
  <c r="M51" i="1"/>
  <c r="N51" i="1"/>
  <c r="O51" i="1"/>
  <c r="P51" i="1"/>
  <c r="Q51" i="1"/>
  <c r="R51" i="1"/>
  <c r="S51" i="1"/>
  <c r="T51" i="1"/>
  <c r="U51" i="1"/>
  <c r="H54" i="1" l="1"/>
  <c r="I54" i="1"/>
  <c r="G54" i="1"/>
  <c r="T54" i="1"/>
  <c r="R54" i="1"/>
  <c r="P54" i="1"/>
  <c r="N54" i="1"/>
  <c r="L54" i="1"/>
  <c r="J54" i="1"/>
  <c r="U54" i="1"/>
  <c r="S54" i="1"/>
  <c r="Q54" i="1"/>
  <c r="O54" i="1"/>
  <c r="M54" i="1"/>
  <c r="K54" i="1"/>
  <c r="V54" i="1"/>
  <c r="E54" i="1"/>
</calcChain>
</file>

<file path=xl/sharedStrings.xml><?xml version="1.0" encoding="utf-8"?>
<sst xmlns="http://schemas.openxmlformats.org/spreadsheetml/2006/main" count="224" uniqueCount="55">
  <si>
    <t>Libellé circonscription électorale</t>
  </si>
  <si>
    <t>Type de vote</t>
  </si>
  <si>
    <t>Nombre inscrits</t>
  </si>
  <si>
    <t>Nombre votants</t>
  </si>
  <si>
    <t>Nombre bulletins blanc</t>
  </si>
  <si>
    <t>Nombre bulletins annulé</t>
  </si>
  <si>
    <t>Deborah ABISROR - DE LIEME</t>
  </si>
  <si>
    <t>Florence COLLET</t>
  </si>
  <si>
    <t>Florian PICOD</t>
  </si>
  <si>
    <t>Hélène LEHMANN</t>
  </si>
  <si>
    <t>Isabelle RIVOLET</t>
  </si>
  <si>
    <t>José GARSON</t>
  </si>
  <si>
    <t>Léa Agathe HETZ</t>
  </si>
  <si>
    <t>Margaux SERBAT</t>
  </si>
  <si>
    <t>Marie-Françoise CARBONNE</t>
  </si>
  <si>
    <t>Meyer HABIB</t>
  </si>
  <si>
    <t>Milad Nathanaël EZABADI</t>
  </si>
  <si>
    <t>Rachel TOUITOU</t>
  </si>
  <si>
    <t>Serge SIKSIK</t>
  </si>
  <si>
    <t>Total</t>
  </si>
  <si>
    <t>Nombre de voix</t>
  </si>
  <si>
    <t>Nombre de voix (% exprimés)</t>
  </si>
  <si>
    <t>Circonscription 08</t>
  </si>
  <si>
    <t>1</t>
  </si>
  <si>
    <t>ANK-ANKARA</t>
  </si>
  <si>
    <t>SUFFRAGE</t>
  </si>
  <si>
    <t>2</t>
  </si>
  <si>
    <t>0</t>
  </si>
  <si>
    <t>VPC</t>
  </si>
  <si>
    <t>VPI</t>
  </si>
  <si>
    <t>11</t>
  </si>
  <si>
    <t>ATH-ATHENES</t>
  </si>
  <si>
    <t>3</t>
  </si>
  <si>
    <t>HFA-HAIFA</t>
  </si>
  <si>
    <t>IST-ISTANBUL</t>
  </si>
  <si>
    <t>19</t>
  </si>
  <si>
    <t>JRS-JERUSALEM</t>
  </si>
  <si>
    <t>6</t>
  </si>
  <si>
    <t>MIL-MILAN</t>
  </si>
  <si>
    <t>4</t>
  </si>
  <si>
    <t>5</t>
  </si>
  <si>
    <t>59</t>
  </si>
  <si>
    <t>NAP-NAPLES</t>
  </si>
  <si>
    <t>NIC-NICOSIE</t>
  </si>
  <si>
    <t>ROM-ROME</t>
  </si>
  <si>
    <t>33</t>
  </si>
  <si>
    <t>SKG-THESSALONIQUE</t>
  </si>
  <si>
    <t>TLV-TEL AVIV</t>
  </si>
  <si>
    <t>VLT-LA VALETTE</t>
  </si>
  <si>
    <t>Modalités de suffrage</t>
  </si>
  <si>
    <t>URNE</t>
  </si>
  <si>
    <t>TOTAL</t>
  </si>
  <si>
    <t>Participation</t>
  </si>
  <si>
    <t>Nombre exprimé</t>
  </si>
  <si>
    <t>Tour 1 CIRCO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</si>
</sst>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4" x14ac:knownFonts="1">
    <font>
      <sz val="10"/>
      <name val="Arial"/>
    </font>
    <font>
      <sz val="10"/>
      <name val="Arial"/>
      <family val="2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sz val="8"/>
      <color indexed="14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10"/>
      <name val="Arial"/>
      <family val="2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sz val="8"/>
      <color indexed="14"/>
      <name val="Arial"/>
      <family val="2"/>
    </font>
    <font>
      <b/>
      <sz val="8"/>
      <color indexed="14"/>
      <name val="Arial"/>
      <family val="2"/>
    </font>
    <font>
      <sz val="14"/>
      <color indexed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13">
    <border>
      <left/>
      <right/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5"/>
      </left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hair">
        <color indexed="10"/>
      </left>
      <right style="hair">
        <color indexed="10"/>
      </right>
      <top/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 style="hair">
        <color indexed="10"/>
      </right>
      <top style="thin">
        <color indexed="64"/>
      </top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5"/>
      </left>
      <right/>
      <top style="hair">
        <color indexed="15"/>
      </top>
      <bottom style="hair">
        <color indexed="15"/>
      </bottom>
      <diagonal/>
    </border>
    <border>
      <left style="hair">
        <color indexed="15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10" fontId="5" fillId="4" borderId="2" xfId="0" applyNumberFormat="1" applyFont="1" applyFill="1" applyBorder="1" applyAlignment="1">
      <alignment horizontal="right" vertical="center" wrapText="1"/>
    </xf>
    <xf numFmtId="10" fontId="6" fillId="3" borderId="2" xfId="0" applyNumberFormat="1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left" vertical="center"/>
    </xf>
    <xf numFmtId="10" fontId="5" fillId="5" borderId="2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/>
    </xf>
    <xf numFmtId="0" fontId="8" fillId="6" borderId="4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10" fontId="11" fillId="4" borderId="2" xfId="1" applyNumberFormat="1" applyFont="1" applyFill="1" applyBorder="1" applyAlignment="1">
      <alignment horizontal="center" vertical="center"/>
    </xf>
    <xf numFmtId="10" fontId="11" fillId="5" borderId="2" xfId="1" applyNumberFormat="1" applyFont="1" applyFill="1" applyBorder="1" applyAlignment="1">
      <alignment horizontal="center" vertical="center"/>
    </xf>
    <xf numFmtId="10" fontId="12" fillId="3" borderId="2" xfId="1" applyNumberFormat="1" applyFont="1" applyFill="1" applyBorder="1" applyAlignment="1">
      <alignment horizontal="center" vertical="center"/>
    </xf>
    <xf numFmtId="10" fontId="8" fillId="7" borderId="4" xfId="1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/>
    <xf numFmtId="164" fontId="8" fillId="6" borderId="4" xfId="2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5" fillId="5" borderId="2" xfId="0" applyNumberFormat="1" applyFont="1" applyFill="1" applyBorder="1" applyAlignment="1">
      <alignment horizontal="right" vertical="center" wrapText="1"/>
    </xf>
    <xf numFmtId="164" fontId="4" fillId="4" borderId="2" xfId="2" applyNumberFormat="1" applyFont="1" applyFill="1" applyBorder="1" applyAlignment="1">
      <alignment horizontal="left" vertical="center"/>
    </xf>
    <xf numFmtId="164" fontId="4" fillId="5" borderId="2" xfId="2" applyNumberFormat="1" applyFont="1" applyFill="1" applyBorder="1" applyAlignment="1">
      <alignment horizontal="left" vertical="center"/>
    </xf>
    <xf numFmtId="164" fontId="7" fillId="3" borderId="2" xfId="2" applyNumberFormat="1" applyFont="1" applyFill="1" applyBorder="1" applyAlignment="1">
      <alignment horizontal="left" vertical="center"/>
    </xf>
    <xf numFmtId="164" fontId="8" fillId="6" borderId="4" xfId="2" applyNumberFormat="1" applyFont="1" applyFill="1" applyBorder="1"/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/>
    <xf numFmtId="0" fontId="13" fillId="2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 applyProtection="1"/>
    <xf numFmtId="0" fontId="4" fillId="4" borderId="11" xfId="0" applyFont="1" applyFill="1" applyBorder="1" applyAlignment="1">
      <alignment horizontal="left" vertical="center"/>
    </xf>
    <xf numFmtId="0" fontId="0" fillId="0" borderId="12" xfId="0" applyFont="1" applyBorder="1" applyAlignment="1" applyProtection="1"/>
    <xf numFmtId="0" fontId="4" fillId="4" borderId="4" xfId="0" applyFont="1" applyFill="1" applyBorder="1" applyAlignment="1">
      <alignment horizontal="left" vertical="top"/>
    </xf>
    <xf numFmtId="0" fontId="0" fillId="0" borderId="4" xfId="0" applyFont="1" applyBorder="1" applyAlignment="1" applyProtection="1"/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164" fontId="4" fillId="4" borderId="4" xfId="2" applyNumberFormat="1" applyFont="1" applyFill="1" applyBorder="1" applyAlignment="1">
      <alignment horizontal="center" vertical="center"/>
    </xf>
    <xf numFmtId="164" fontId="0" fillId="0" borderId="4" xfId="2" applyNumberFormat="1" applyFont="1" applyBorder="1" applyAlignment="1" applyProtection="1">
      <alignment horizontal="center" vertical="center"/>
    </xf>
    <xf numFmtId="164" fontId="8" fillId="6" borderId="7" xfId="2" applyNumberFormat="1" applyFont="1" applyFill="1" applyBorder="1" applyAlignment="1">
      <alignment horizontal="center" vertical="center"/>
    </xf>
    <xf numFmtId="164" fontId="0" fillId="0" borderId="8" xfId="2" applyNumberFormat="1" applyFont="1" applyBorder="1" applyAlignment="1">
      <alignment horizontal="center" vertical="center"/>
    </xf>
    <xf numFmtId="164" fontId="0" fillId="0" borderId="9" xfId="2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1A0D9"/>
      <rgbColor rgb="00FFFFFF"/>
      <rgbColor rgb="00C5CBCB"/>
      <rgbColor rgb="00F0F0F0"/>
      <rgbColor rgb="00000000"/>
      <rgbColor rgb="00CDD1D3"/>
      <rgbColor rgb="00515151"/>
      <rgbColor rgb="00DDDDDD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6"/>
  <sheetViews>
    <sheetView tabSelected="1" zoomScale="55" zoomScaleNormal="55" workbookViewId="0">
      <selection activeCell="B1" sqref="B1:V56"/>
    </sheetView>
  </sheetViews>
  <sheetFormatPr baseColWidth="10" defaultColWidth="9.140625" defaultRowHeight="12.75" x14ac:dyDescent="0.2"/>
  <cols>
    <col min="1" max="1" width="0.140625" customWidth="1"/>
    <col min="2" max="2" width="21.85546875" customWidth="1"/>
    <col min="3" max="8" width="17.140625" customWidth="1"/>
    <col min="9" max="22" width="11.42578125" customWidth="1"/>
    <col min="23" max="36" width="11.42578125" hidden="1" customWidth="1"/>
  </cols>
  <sheetData>
    <row r="1" spans="1:36" ht="45" customHeight="1" x14ac:dyDescent="0.2">
      <c r="A1" s="29" t="s">
        <v>0</v>
      </c>
      <c r="B1" s="31" t="s">
        <v>54</v>
      </c>
      <c r="C1" s="29" t="s">
        <v>2</v>
      </c>
      <c r="D1" s="29" t="s">
        <v>1</v>
      </c>
      <c r="E1" s="29" t="s">
        <v>3</v>
      </c>
      <c r="F1" s="49" t="s">
        <v>52</v>
      </c>
      <c r="G1" s="29" t="s">
        <v>4</v>
      </c>
      <c r="H1" s="29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 t="s">
        <v>19</v>
      </c>
      <c r="W1" s="1" t="s">
        <v>6</v>
      </c>
      <c r="X1" s="1" t="s">
        <v>7</v>
      </c>
      <c r="Y1" s="1" t="s">
        <v>8</v>
      </c>
      <c r="Z1" s="1" t="s">
        <v>9</v>
      </c>
      <c r="AA1" s="1" t="s">
        <v>10</v>
      </c>
      <c r="AB1" s="1" t="s">
        <v>11</v>
      </c>
      <c r="AC1" s="1" t="s">
        <v>12</v>
      </c>
      <c r="AD1" s="1" t="s">
        <v>13</v>
      </c>
      <c r="AE1" s="1" t="s">
        <v>14</v>
      </c>
      <c r="AF1" s="1" t="s">
        <v>15</v>
      </c>
      <c r="AG1" s="1" t="s">
        <v>16</v>
      </c>
      <c r="AH1" s="1" t="s">
        <v>17</v>
      </c>
      <c r="AI1" s="1" t="s">
        <v>18</v>
      </c>
      <c r="AJ1" s="2" t="s">
        <v>19</v>
      </c>
    </row>
    <row r="2" spans="1:36" ht="45" customHeight="1" x14ac:dyDescent="0.2">
      <c r="A2" s="30"/>
      <c r="B2" s="32"/>
      <c r="C2" s="32"/>
      <c r="D2" s="30"/>
      <c r="E2" s="30"/>
      <c r="F2" s="48"/>
      <c r="G2" s="30"/>
      <c r="H2" s="30"/>
      <c r="I2" s="1" t="s">
        <v>20</v>
      </c>
      <c r="J2" s="1" t="s">
        <v>20</v>
      </c>
      <c r="K2" s="1" t="s">
        <v>20</v>
      </c>
      <c r="L2" s="1" t="s">
        <v>20</v>
      </c>
      <c r="M2" s="1" t="s">
        <v>20</v>
      </c>
      <c r="N2" s="1" t="s">
        <v>20</v>
      </c>
      <c r="O2" s="1" t="s">
        <v>20</v>
      </c>
      <c r="P2" s="1" t="s">
        <v>20</v>
      </c>
      <c r="Q2" s="1" t="s">
        <v>20</v>
      </c>
      <c r="R2" s="1" t="s">
        <v>20</v>
      </c>
      <c r="S2" s="1" t="s">
        <v>20</v>
      </c>
      <c r="T2" s="1" t="s">
        <v>20</v>
      </c>
      <c r="U2" s="1" t="s">
        <v>20</v>
      </c>
      <c r="V2" s="10" t="s">
        <v>53</v>
      </c>
      <c r="W2" s="1" t="s">
        <v>21</v>
      </c>
      <c r="X2" s="1" t="s">
        <v>21</v>
      </c>
      <c r="Y2" s="1" t="s">
        <v>21</v>
      </c>
      <c r="Z2" s="1" t="s">
        <v>21</v>
      </c>
      <c r="AA2" s="1" t="s">
        <v>21</v>
      </c>
      <c r="AB2" s="1" t="s">
        <v>21</v>
      </c>
      <c r="AC2" s="1" t="s">
        <v>21</v>
      </c>
      <c r="AD2" s="1" t="s">
        <v>21</v>
      </c>
      <c r="AE2" s="1" t="s">
        <v>21</v>
      </c>
      <c r="AF2" s="1" t="s">
        <v>21</v>
      </c>
      <c r="AG2" s="1" t="s">
        <v>21</v>
      </c>
      <c r="AH2" s="1" t="s">
        <v>21</v>
      </c>
      <c r="AI2" s="1" t="s">
        <v>21</v>
      </c>
      <c r="AJ2" s="2" t="s">
        <v>21</v>
      </c>
    </row>
    <row r="3" spans="1:36" ht="15" customHeight="1" x14ac:dyDescent="0.2">
      <c r="A3" s="33" t="s">
        <v>22</v>
      </c>
      <c r="B3" s="35" t="s">
        <v>24</v>
      </c>
      <c r="C3" s="42">
        <v>2423</v>
      </c>
      <c r="D3" s="3" t="s">
        <v>25</v>
      </c>
      <c r="E3" s="23">
        <v>51</v>
      </c>
      <c r="F3" s="11">
        <f>V3/C3</f>
        <v>2.0222864217911678E-2</v>
      </c>
      <c r="G3" s="17" t="s">
        <v>26</v>
      </c>
      <c r="H3" s="17" t="s">
        <v>27</v>
      </c>
      <c r="I3" s="20">
        <v>10</v>
      </c>
      <c r="J3" s="20">
        <v>2</v>
      </c>
      <c r="K3" s="20">
        <v>0</v>
      </c>
      <c r="L3" s="20">
        <v>5</v>
      </c>
      <c r="M3" s="20">
        <v>25</v>
      </c>
      <c r="N3" s="20">
        <v>2</v>
      </c>
      <c r="O3" s="20">
        <v>1</v>
      </c>
      <c r="P3" s="20">
        <v>0</v>
      </c>
      <c r="Q3" s="20">
        <v>0</v>
      </c>
      <c r="R3" s="20">
        <v>2</v>
      </c>
      <c r="S3" s="20">
        <v>0</v>
      </c>
      <c r="T3" s="20">
        <v>2</v>
      </c>
      <c r="U3" s="20">
        <v>0</v>
      </c>
      <c r="V3" s="21">
        <v>49</v>
      </c>
      <c r="W3" s="4">
        <v>0.20408163265306123</v>
      </c>
      <c r="X3" s="4">
        <v>4.0816326530612242E-2</v>
      </c>
      <c r="Y3" s="4">
        <v>0</v>
      </c>
      <c r="Z3" s="4">
        <v>0.10204081632653061</v>
      </c>
      <c r="AA3" s="4">
        <v>0.51020408163265307</v>
      </c>
      <c r="AB3" s="4">
        <v>4.0816326530612242E-2</v>
      </c>
      <c r="AC3" s="4">
        <v>2.0408163265306121E-2</v>
      </c>
      <c r="AD3" s="4">
        <v>0</v>
      </c>
      <c r="AE3" s="4">
        <v>0</v>
      </c>
      <c r="AF3" s="4">
        <v>4.0816326530612242E-2</v>
      </c>
      <c r="AG3" s="4">
        <v>0</v>
      </c>
      <c r="AH3" s="4">
        <v>4.0816326530612242E-2</v>
      </c>
      <c r="AI3" s="4">
        <v>0</v>
      </c>
      <c r="AJ3" s="5">
        <v>7.6923076923076927E-2</v>
      </c>
    </row>
    <row r="4" spans="1:36" ht="15" customHeight="1" x14ac:dyDescent="0.2">
      <c r="A4" s="34"/>
      <c r="B4" s="36"/>
      <c r="C4" s="43"/>
      <c r="D4" s="6" t="s">
        <v>28</v>
      </c>
      <c r="E4" s="24">
        <v>0</v>
      </c>
      <c r="F4" s="12">
        <f>V4/C3</f>
        <v>0</v>
      </c>
      <c r="G4" s="18" t="s">
        <v>27</v>
      </c>
      <c r="H4" s="18" t="s">
        <v>27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1">
        <v>0</v>
      </c>
      <c r="W4" s="7" t="e">
        <v>#NUM!</v>
      </c>
      <c r="X4" s="7" t="e">
        <v>#NUM!</v>
      </c>
      <c r="Y4" s="7" t="e">
        <v>#NUM!</v>
      </c>
      <c r="Z4" s="7" t="e">
        <v>#NUM!</v>
      </c>
      <c r="AA4" s="7" t="e">
        <v>#NUM!</v>
      </c>
      <c r="AB4" s="7" t="e">
        <v>#NUM!</v>
      </c>
      <c r="AC4" s="7" t="e">
        <v>#NUM!</v>
      </c>
      <c r="AD4" s="7" t="e">
        <v>#NUM!</v>
      </c>
      <c r="AE4" s="7" t="e">
        <v>#NUM!</v>
      </c>
      <c r="AF4" s="7" t="e">
        <v>#NUM!</v>
      </c>
      <c r="AG4" s="7" t="e">
        <v>#NUM!</v>
      </c>
      <c r="AH4" s="7" t="e">
        <v>#NUM!</v>
      </c>
      <c r="AI4" s="7" t="e">
        <v>#NUM!</v>
      </c>
      <c r="AJ4" s="5" t="e">
        <v>#NUM!</v>
      </c>
    </row>
    <row r="5" spans="1:36" ht="15" customHeight="1" x14ac:dyDescent="0.2">
      <c r="A5" s="34"/>
      <c r="B5" s="36"/>
      <c r="C5" s="43"/>
      <c r="D5" s="3" t="s">
        <v>29</v>
      </c>
      <c r="E5" s="23">
        <v>175</v>
      </c>
      <c r="F5" s="11">
        <f>V5/C3</f>
        <v>6.7684688402806434E-2</v>
      </c>
      <c r="G5" s="17" t="s">
        <v>30</v>
      </c>
      <c r="H5" s="17" t="s">
        <v>27</v>
      </c>
      <c r="I5" s="20">
        <v>25</v>
      </c>
      <c r="J5" s="20">
        <v>3</v>
      </c>
      <c r="K5" s="20">
        <v>3</v>
      </c>
      <c r="L5" s="20">
        <v>12</v>
      </c>
      <c r="M5" s="20">
        <v>65</v>
      </c>
      <c r="N5" s="20">
        <v>2</v>
      </c>
      <c r="O5" s="20">
        <v>12</v>
      </c>
      <c r="P5" s="20">
        <v>4</v>
      </c>
      <c r="Q5" s="20">
        <v>2</v>
      </c>
      <c r="R5" s="20">
        <v>12</v>
      </c>
      <c r="S5" s="20">
        <v>17</v>
      </c>
      <c r="T5" s="20">
        <v>3</v>
      </c>
      <c r="U5" s="20">
        <v>4</v>
      </c>
      <c r="V5" s="21">
        <v>164</v>
      </c>
      <c r="W5" s="4">
        <v>0.1524390243902439</v>
      </c>
      <c r="X5" s="4">
        <v>1.8292682926829267E-2</v>
      </c>
      <c r="Y5" s="4">
        <v>1.8292682926829267E-2</v>
      </c>
      <c r="Z5" s="4">
        <v>7.3170731707317069E-2</v>
      </c>
      <c r="AA5" s="4">
        <v>0.39634146341463417</v>
      </c>
      <c r="AB5" s="4">
        <v>1.2195121951219513E-2</v>
      </c>
      <c r="AC5" s="4">
        <v>7.3170731707317069E-2</v>
      </c>
      <c r="AD5" s="4">
        <v>2.4390243902439025E-2</v>
      </c>
      <c r="AE5" s="4">
        <v>1.2195121951219513E-2</v>
      </c>
      <c r="AF5" s="4">
        <v>7.3170731707317069E-2</v>
      </c>
      <c r="AG5" s="4">
        <v>0.10365853658536585</v>
      </c>
      <c r="AH5" s="4">
        <v>1.8292682926829267E-2</v>
      </c>
      <c r="AI5" s="4">
        <v>2.4390243902439025E-2</v>
      </c>
      <c r="AJ5" s="5">
        <v>7.6923076923076927E-2</v>
      </c>
    </row>
    <row r="6" spans="1:36" ht="15" customHeight="1" x14ac:dyDescent="0.2">
      <c r="A6" s="34"/>
      <c r="B6" s="36"/>
      <c r="C6" s="43"/>
      <c r="D6" s="8" t="s">
        <v>19</v>
      </c>
      <c r="E6" s="25"/>
      <c r="F6" s="13"/>
      <c r="G6" s="19"/>
      <c r="H6" s="19"/>
      <c r="I6" s="21">
        <v>35</v>
      </c>
      <c r="J6" s="21">
        <v>5</v>
      </c>
      <c r="K6" s="21">
        <v>3</v>
      </c>
      <c r="L6" s="21">
        <v>17</v>
      </c>
      <c r="M6" s="21">
        <v>90</v>
      </c>
      <c r="N6" s="21">
        <v>4</v>
      </c>
      <c r="O6" s="21">
        <v>13</v>
      </c>
      <c r="P6" s="21">
        <v>4</v>
      </c>
      <c r="Q6" s="21">
        <v>2</v>
      </c>
      <c r="R6" s="21">
        <v>14</v>
      </c>
      <c r="S6" s="21">
        <v>17</v>
      </c>
      <c r="T6" s="21">
        <v>5</v>
      </c>
      <c r="U6" s="21">
        <v>4</v>
      </c>
      <c r="V6" s="21">
        <v>213</v>
      </c>
      <c r="W6" s="5">
        <v>0.16431924882629109</v>
      </c>
      <c r="X6" s="5">
        <v>2.3474178403755867E-2</v>
      </c>
      <c r="Y6" s="5">
        <v>1.4084507042253521E-2</v>
      </c>
      <c r="Z6" s="5">
        <v>7.9812206572769953E-2</v>
      </c>
      <c r="AA6" s="5">
        <v>0.42253521126760563</v>
      </c>
      <c r="AB6" s="5">
        <v>1.8779342723004695E-2</v>
      </c>
      <c r="AC6" s="5">
        <v>6.1032863849765258E-2</v>
      </c>
      <c r="AD6" s="5">
        <v>1.8779342723004695E-2</v>
      </c>
      <c r="AE6" s="5">
        <v>9.3896713615023476E-3</v>
      </c>
      <c r="AF6" s="5">
        <v>6.5727699530516437E-2</v>
      </c>
      <c r="AG6" s="5">
        <v>7.9812206572769953E-2</v>
      </c>
      <c r="AH6" s="5">
        <v>2.3474178403755867E-2</v>
      </c>
      <c r="AI6" s="5">
        <v>1.8779342723004695E-2</v>
      </c>
      <c r="AJ6" s="5">
        <v>7.6923076923076927E-2</v>
      </c>
    </row>
    <row r="7" spans="1:36" ht="15" customHeight="1" x14ac:dyDescent="0.2">
      <c r="A7" s="34"/>
      <c r="B7" s="35" t="s">
        <v>31</v>
      </c>
      <c r="C7" s="42">
        <v>7009</v>
      </c>
      <c r="D7" s="3" t="s">
        <v>25</v>
      </c>
      <c r="E7" s="23">
        <v>417</v>
      </c>
      <c r="F7" s="11">
        <f t="shared" ref="F7" si="0">V7/C7</f>
        <v>5.9066913967755742E-2</v>
      </c>
      <c r="G7" s="17" t="s">
        <v>27</v>
      </c>
      <c r="H7" s="17" t="s">
        <v>32</v>
      </c>
      <c r="I7" s="20">
        <v>173</v>
      </c>
      <c r="J7" s="20">
        <v>4</v>
      </c>
      <c r="K7" s="20">
        <v>0</v>
      </c>
      <c r="L7" s="20">
        <v>4</v>
      </c>
      <c r="M7" s="20">
        <v>150</v>
      </c>
      <c r="N7" s="20">
        <v>10</v>
      </c>
      <c r="O7" s="20">
        <v>8</v>
      </c>
      <c r="P7" s="20">
        <v>0</v>
      </c>
      <c r="Q7" s="20">
        <v>0</v>
      </c>
      <c r="R7" s="20">
        <v>29</v>
      </c>
      <c r="S7" s="20">
        <v>10</v>
      </c>
      <c r="T7" s="20">
        <v>5</v>
      </c>
      <c r="U7" s="20">
        <v>21</v>
      </c>
      <c r="V7" s="21">
        <v>414</v>
      </c>
      <c r="W7" s="4">
        <v>0.41787439613526572</v>
      </c>
      <c r="X7" s="4">
        <v>9.6618357487922701E-3</v>
      </c>
      <c r="Y7" s="4">
        <v>0</v>
      </c>
      <c r="Z7" s="4">
        <v>9.6618357487922701E-3</v>
      </c>
      <c r="AA7" s="4">
        <v>0.36231884057971014</v>
      </c>
      <c r="AB7" s="4">
        <v>2.4154589371980676E-2</v>
      </c>
      <c r="AC7" s="4">
        <v>1.932367149758454E-2</v>
      </c>
      <c r="AD7" s="4">
        <v>0</v>
      </c>
      <c r="AE7" s="4">
        <v>0</v>
      </c>
      <c r="AF7" s="4">
        <v>7.0048309178743967E-2</v>
      </c>
      <c r="AG7" s="4">
        <v>2.4154589371980676E-2</v>
      </c>
      <c r="AH7" s="4">
        <v>1.2077294685990338E-2</v>
      </c>
      <c r="AI7" s="4">
        <v>5.0724637681159424E-2</v>
      </c>
      <c r="AJ7" s="5">
        <v>7.6923076923076927E-2</v>
      </c>
    </row>
    <row r="8" spans="1:36" ht="15" customHeight="1" x14ac:dyDescent="0.2">
      <c r="A8" s="34"/>
      <c r="B8" s="36"/>
      <c r="C8" s="43"/>
      <c r="D8" s="6" t="s">
        <v>28</v>
      </c>
      <c r="E8" s="24">
        <v>1</v>
      </c>
      <c r="F8" s="12">
        <f t="shared" ref="F8" si="1">V8/C7</f>
        <v>1.4267370523612499E-4</v>
      </c>
      <c r="G8" s="18" t="s">
        <v>27</v>
      </c>
      <c r="H8" s="18" t="s">
        <v>27</v>
      </c>
      <c r="I8" s="22">
        <v>1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1">
        <v>1</v>
      </c>
      <c r="W8" s="7">
        <v>1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5">
        <v>7.6923076923076927E-2</v>
      </c>
    </row>
    <row r="9" spans="1:36" ht="15" customHeight="1" x14ac:dyDescent="0.2">
      <c r="A9" s="34"/>
      <c r="B9" s="36"/>
      <c r="C9" s="43"/>
      <c r="D9" s="3" t="s">
        <v>29</v>
      </c>
      <c r="E9" s="23">
        <v>1156</v>
      </c>
      <c r="F9" s="11">
        <f t="shared" ref="F9" si="2">V9/C7</f>
        <v>0.16336139249536311</v>
      </c>
      <c r="G9" s="17" t="s">
        <v>30</v>
      </c>
      <c r="H9" s="17" t="s">
        <v>27</v>
      </c>
      <c r="I9" s="20">
        <v>434</v>
      </c>
      <c r="J9" s="20">
        <v>7</v>
      </c>
      <c r="K9" s="20">
        <v>7</v>
      </c>
      <c r="L9" s="20">
        <v>31</v>
      </c>
      <c r="M9" s="20">
        <v>333</v>
      </c>
      <c r="N9" s="20">
        <v>15</v>
      </c>
      <c r="O9" s="20">
        <v>43</v>
      </c>
      <c r="P9" s="20">
        <v>6</v>
      </c>
      <c r="Q9" s="20">
        <v>33</v>
      </c>
      <c r="R9" s="20">
        <v>115</v>
      </c>
      <c r="S9" s="20">
        <v>60</v>
      </c>
      <c r="T9" s="20">
        <v>20</v>
      </c>
      <c r="U9" s="20">
        <v>41</v>
      </c>
      <c r="V9" s="21">
        <v>1145</v>
      </c>
      <c r="W9" s="4">
        <v>0.37903930131004365</v>
      </c>
      <c r="X9" s="4">
        <v>6.1135371179039302E-3</v>
      </c>
      <c r="Y9" s="4">
        <v>6.1135371179039302E-3</v>
      </c>
      <c r="Z9" s="4">
        <v>2.7074235807860263E-2</v>
      </c>
      <c r="AA9" s="4">
        <v>0.29082969432314409</v>
      </c>
      <c r="AB9" s="4">
        <v>1.3100436681222707E-2</v>
      </c>
      <c r="AC9" s="4">
        <v>3.7554585152838431E-2</v>
      </c>
      <c r="AD9" s="4">
        <v>5.2401746724890829E-3</v>
      </c>
      <c r="AE9" s="4">
        <v>2.8820960698689956E-2</v>
      </c>
      <c r="AF9" s="4">
        <v>0.10043668122270742</v>
      </c>
      <c r="AG9" s="4">
        <v>5.2401746724890827E-2</v>
      </c>
      <c r="AH9" s="4">
        <v>1.7467248908296942E-2</v>
      </c>
      <c r="AI9" s="4">
        <v>3.5807860262008731E-2</v>
      </c>
      <c r="AJ9" s="5">
        <v>7.6923076923076927E-2</v>
      </c>
    </row>
    <row r="10" spans="1:36" ht="15" customHeight="1" x14ac:dyDescent="0.2">
      <c r="A10" s="34"/>
      <c r="B10" s="36"/>
      <c r="C10" s="43"/>
      <c r="D10" s="8" t="s">
        <v>19</v>
      </c>
      <c r="E10" s="25"/>
      <c r="F10" s="13"/>
      <c r="G10" s="19"/>
      <c r="H10" s="19"/>
      <c r="I10" s="21">
        <v>608</v>
      </c>
      <c r="J10" s="21">
        <v>11</v>
      </c>
      <c r="K10" s="21">
        <v>7</v>
      </c>
      <c r="L10" s="21">
        <v>35</v>
      </c>
      <c r="M10" s="21">
        <v>483</v>
      </c>
      <c r="N10" s="21">
        <v>25</v>
      </c>
      <c r="O10" s="21">
        <v>51</v>
      </c>
      <c r="P10" s="21">
        <v>6</v>
      </c>
      <c r="Q10" s="21">
        <v>33</v>
      </c>
      <c r="R10" s="21">
        <v>144</v>
      </c>
      <c r="S10" s="21">
        <v>70</v>
      </c>
      <c r="T10" s="21">
        <v>25</v>
      </c>
      <c r="U10" s="21">
        <v>62</v>
      </c>
      <c r="V10" s="21">
        <v>1560</v>
      </c>
      <c r="W10" s="5">
        <v>0.38974358974358975</v>
      </c>
      <c r="X10" s="5">
        <v>7.0512820512820514E-3</v>
      </c>
      <c r="Y10" s="5">
        <v>4.4871794871794869E-3</v>
      </c>
      <c r="Z10" s="5">
        <v>2.2435897435897436E-2</v>
      </c>
      <c r="AA10" s="5">
        <v>0.30961538461538463</v>
      </c>
      <c r="AB10" s="5">
        <v>1.6025641025641024E-2</v>
      </c>
      <c r="AC10" s="5">
        <v>3.2692307692307694E-2</v>
      </c>
      <c r="AD10" s="5">
        <v>3.8461538461538464E-3</v>
      </c>
      <c r="AE10" s="5">
        <v>2.1153846153846155E-2</v>
      </c>
      <c r="AF10" s="5">
        <v>9.2307692307692313E-2</v>
      </c>
      <c r="AG10" s="5">
        <v>4.4871794871794872E-2</v>
      </c>
      <c r="AH10" s="5">
        <v>1.6025641025641024E-2</v>
      </c>
      <c r="AI10" s="5">
        <v>3.9743589743589741E-2</v>
      </c>
      <c r="AJ10" s="5">
        <v>7.6923076923076927E-2</v>
      </c>
    </row>
    <row r="11" spans="1:36" ht="15" customHeight="1" x14ac:dyDescent="0.2">
      <c r="A11" s="34"/>
      <c r="B11" s="35" t="s">
        <v>33</v>
      </c>
      <c r="C11" s="42">
        <v>10784</v>
      </c>
      <c r="D11" s="3" t="s">
        <v>25</v>
      </c>
      <c r="E11" s="23">
        <v>22</v>
      </c>
      <c r="F11" s="11">
        <f t="shared" ref="F11" si="3">V11/C11</f>
        <v>1.9473293768545994E-3</v>
      </c>
      <c r="G11" s="17" t="s">
        <v>27</v>
      </c>
      <c r="H11" s="17" t="s">
        <v>23</v>
      </c>
      <c r="I11" s="20">
        <v>7</v>
      </c>
      <c r="J11" s="20">
        <v>0</v>
      </c>
      <c r="K11" s="20">
        <v>0</v>
      </c>
      <c r="L11" s="20">
        <v>0</v>
      </c>
      <c r="M11" s="20">
        <v>5</v>
      </c>
      <c r="N11" s="20">
        <v>0</v>
      </c>
      <c r="O11" s="20">
        <v>0</v>
      </c>
      <c r="P11" s="20">
        <v>0</v>
      </c>
      <c r="Q11" s="20">
        <v>0</v>
      </c>
      <c r="R11" s="20">
        <v>3</v>
      </c>
      <c r="S11" s="20">
        <v>1</v>
      </c>
      <c r="T11" s="20">
        <v>0</v>
      </c>
      <c r="U11" s="20">
        <v>5</v>
      </c>
      <c r="V11" s="21">
        <v>21</v>
      </c>
      <c r="W11" s="4">
        <v>0.33333333333333331</v>
      </c>
      <c r="X11" s="4">
        <v>0</v>
      </c>
      <c r="Y11" s="4">
        <v>0</v>
      </c>
      <c r="Z11" s="4">
        <v>0</v>
      </c>
      <c r="AA11" s="4">
        <v>0.23809523809523808</v>
      </c>
      <c r="AB11" s="4">
        <v>0</v>
      </c>
      <c r="AC11" s="4">
        <v>0</v>
      </c>
      <c r="AD11" s="4">
        <v>0</v>
      </c>
      <c r="AE11" s="4">
        <v>0</v>
      </c>
      <c r="AF11" s="4">
        <v>0.14285714285714285</v>
      </c>
      <c r="AG11" s="4">
        <v>4.7619047619047616E-2</v>
      </c>
      <c r="AH11" s="4">
        <v>0</v>
      </c>
      <c r="AI11" s="4">
        <v>0.23809523809523808</v>
      </c>
      <c r="AJ11" s="5">
        <v>7.6923076923076927E-2</v>
      </c>
    </row>
    <row r="12" spans="1:36" ht="15" customHeight="1" x14ac:dyDescent="0.2">
      <c r="A12" s="34"/>
      <c r="B12" s="36"/>
      <c r="C12" s="43"/>
      <c r="D12" s="6" t="s">
        <v>28</v>
      </c>
      <c r="E12" s="24">
        <v>0</v>
      </c>
      <c r="F12" s="12">
        <f t="shared" ref="F12" si="4">V12/C11</f>
        <v>0</v>
      </c>
      <c r="G12" s="18" t="s">
        <v>27</v>
      </c>
      <c r="H12" s="18" t="s">
        <v>27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1">
        <v>0</v>
      </c>
      <c r="W12" s="7" t="e">
        <v>#NUM!</v>
      </c>
      <c r="X12" s="7" t="e">
        <v>#NUM!</v>
      </c>
      <c r="Y12" s="7" t="e">
        <v>#NUM!</v>
      </c>
      <c r="Z12" s="7" t="e">
        <v>#NUM!</v>
      </c>
      <c r="AA12" s="7" t="e">
        <v>#NUM!</v>
      </c>
      <c r="AB12" s="7" t="e">
        <v>#NUM!</v>
      </c>
      <c r="AC12" s="7" t="e">
        <v>#NUM!</v>
      </c>
      <c r="AD12" s="7" t="e">
        <v>#NUM!</v>
      </c>
      <c r="AE12" s="7" t="e">
        <v>#NUM!</v>
      </c>
      <c r="AF12" s="7" t="e">
        <v>#NUM!</v>
      </c>
      <c r="AG12" s="7" t="e">
        <v>#NUM!</v>
      </c>
      <c r="AH12" s="7" t="e">
        <v>#NUM!</v>
      </c>
      <c r="AI12" s="7" t="e">
        <v>#NUM!</v>
      </c>
      <c r="AJ12" s="5" t="e">
        <v>#NUM!</v>
      </c>
    </row>
    <row r="13" spans="1:36" ht="15" customHeight="1" x14ac:dyDescent="0.2">
      <c r="A13" s="34"/>
      <c r="B13" s="36"/>
      <c r="C13" s="43"/>
      <c r="D13" s="3" t="s">
        <v>29</v>
      </c>
      <c r="E13" s="23">
        <v>322</v>
      </c>
      <c r="F13" s="11">
        <f t="shared" ref="F13" si="5">V13/C11</f>
        <v>2.958086053412463E-2</v>
      </c>
      <c r="G13" s="17" t="s">
        <v>32</v>
      </c>
      <c r="H13" s="17" t="s">
        <v>27</v>
      </c>
      <c r="I13" s="20">
        <v>61</v>
      </c>
      <c r="J13" s="20">
        <v>3</v>
      </c>
      <c r="K13" s="20">
        <v>0</v>
      </c>
      <c r="L13" s="20">
        <v>2</v>
      </c>
      <c r="M13" s="20">
        <v>6</v>
      </c>
      <c r="N13" s="20">
        <v>11</v>
      </c>
      <c r="O13" s="20">
        <v>2</v>
      </c>
      <c r="P13" s="20">
        <v>0</v>
      </c>
      <c r="Q13" s="20">
        <v>3</v>
      </c>
      <c r="R13" s="20">
        <v>184</v>
      </c>
      <c r="S13" s="20">
        <v>2</v>
      </c>
      <c r="T13" s="20">
        <v>8</v>
      </c>
      <c r="U13" s="20">
        <v>37</v>
      </c>
      <c r="V13" s="21">
        <v>319</v>
      </c>
      <c r="W13" s="4">
        <v>0.19122257053291536</v>
      </c>
      <c r="X13" s="4">
        <v>9.4043887147335428E-3</v>
      </c>
      <c r="Y13" s="4">
        <v>0</v>
      </c>
      <c r="Z13" s="4">
        <v>6.269592476489028E-3</v>
      </c>
      <c r="AA13" s="4">
        <v>1.8808777429467086E-2</v>
      </c>
      <c r="AB13" s="4">
        <v>3.4482758620689655E-2</v>
      </c>
      <c r="AC13" s="4">
        <v>6.269592476489028E-3</v>
      </c>
      <c r="AD13" s="4">
        <v>0</v>
      </c>
      <c r="AE13" s="4">
        <v>9.4043887147335428E-3</v>
      </c>
      <c r="AF13" s="4">
        <v>0.57680250783699061</v>
      </c>
      <c r="AG13" s="4">
        <v>6.269592476489028E-3</v>
      </c>
      <c r="AH13" s="4">
        <v>2.5078369905956112E-2</v>
      </c>
      <c r="AI13" s="4">
        <v>0.11598746081504702</v>
      </c>
      <c r="AJ13" s="5">
        <v>7.6923076923076927E-2</v>
      </c>
    </row>
    <row r="14" spans="1:36" ht="15" customHeight="1" x14ac:dyDescent="0.2">
      <c r="A14" s="34"/>
      <c r="B14" s="36"/>
      <c r="C14" s="43"/>
      <c r="D14" s="8" t="s">
        <v>19</v>
      </c>
      <c r="E14" s="25"/>
      <c r="F14" s="13"/>
      <c r="G14" s="19"/>
      <c r="H14" s="19"/>
      <c r="I14" s="21">
        <v>68</v>
      </c>
      <c r="J14" s="21">
        <v>3</v>
      </c>
      <c r="K14" s="21">
        <v>0</v>
      </c>
      <c r="L14" s="21">
        <v>2</v>
      </c>
      <c r="M14" s="21">
        <v>11</v>
      </c>
      <c r="N14" s="21">
        <v>11</v>
      </c>
      <c r="O14" s="21">
        <v>2</v>
      </c>
      <c r="P14" s="21">
        <v>0</v>
      </c>
      <c r="Q14" s="21">
        <v>3</v>
      </c>
      <c r="R14" s="21">
        <v>187</v>
      </c>
      <c r="S14" s="21">
        <v>3</v>
      </c>
      <c r="T14" s="21">
        <v>8</v>
      </c>
      <c r="U14" s="21">
        <v>42</v>
      </c>
      <c r="V14" s="21">
        <v>340</v>
      </c>
      <c r="W14" s="5">
        <v>0.2</v>
      </c>
      <c r="X14" s="5">
        <v>8.8235294117647058E-3</v>
      </c>
      <c r="Y14" s="5">
        <v>0</v>
      </c>
      <c r="Z14" s="5">
        <v>5.8823529411764705E-3</v>
      </c>
      <c r="AA14" s="5">
        <v>3.2352941176470591E-2</v>
      </c>
      <c r="AB14" s="5">
        <v>3.2352941176470591E-2</v>
      </c>
      <c r="AC14" s="5">
        <v>5.8823529411764705E-3</v>
      </c>
      <c r="AD14" s="5">
        <v>0</v>
      </c>
      <c r="AE14" s="5">
        <v>8.8235294117647058E-3</v>
      </c>
      <c r="AF14" s="5">
        <v>0.55000000000000004</v>
      </c>
      <c r="AG14" s="5">
        <v>8.8235294117647058E-3</v>
      </c>
      <c r="AH14" s="5">
        <v>2.3529411764705882E-2</v>
      </c>
      <c r="AI14" s="5">
        <v>0.12352941176470589</v>
      </c>
      <c r="AJ14" s="5">
        <v>7.6923076923076927E-2</v>
      </c>
    </row>
    <row r="15" spans="1:36" ht="15" customHeight="1" x14ac:dyDescent="0.2">
      <c r="A15" s="34"/>
      <c r="B15" s="35" t="s">
        <v>34</v>
      </c>
      <c r="C15" s="42">
        <v>5206</v>
      </c>
      <c r="D15" s="3" t="s">
        <v>25</v>
      </c>
      <c r="E15" s="23">
        <v>260</v>
      </c>
      <c r="F15" s="11">
        <f t="shared" ref="F15" si="6">V15/C15</f>
        <v>4.8789857856319632E-2</v>
      </c>
      <c r="G15" s="17" t="s">
        <v>32</v>
      </c>
      <c r="H15" s="17" t="s">
        <v>32</v>
      </c>
      <c r="I15" s="20">
        <v>59</v>
      </c>
      <c r="J15" s="20">
        <v>0</v>
      </c>
      <c r="K15" s="20">
        <v>0</v>
      </c>
      <c r="L15" s="20">
        <v>4</v>
      </c>
      <c r="M15" s="20">
        <v>119</v>
      </c>
      <c r="N15" s="20">
        <v>9</v>
      </c>
      <c r="O15" s="20">
        <v>11</v>
      </c>
      <c r="P15" s="20">
        <v>0</v>
      </c>
      <c r="Q15" s="20">
        <v>0</v>
      </c>
      <c r="R15" s="20">
        <v>21</v>
      </c>
      <c r="S15" s="20">
        <v>8</v>
      </c>
      <c r="T15" s="20">
        <v>5</v>
      </c>
      <c r="U15" s="20">
        <v>18</v>
      </c>
      <c r="V15" s="21">
        <v>254</v>
      </c>
      <c r="W15" s="4">
        <v>0.23228346456692914</v>
      </c>
      <c r="X15" s="4">
        <v>0</v>
      </c>
      <c r="Y15" s="4">
        <v>0</v>
      </c>
      <c r="Z15" s="4">
        <v>1.5748031496062992E-2</v>
      </c>
      <c r="AA15" s="4">
        <v>0.46850393700787402</v>
      </c>
      <c r="AB15" s="4">
        <v>3.5433070866141732E-2</v>
      </c>
      <c r="AC15" s="4">
        <v>4.3307086614173228E-2</v>
      </c>
      <c r="AD15" s="4">
        <v>0</v>
      </c>
      <c r="AE15" s="4">
        <v>0</v>
      </c>
      <c r="AF15" s="4">
        <v>8.2677165354330714E-2</v>
      </c>
      <c r="AG15" s="4">
        <v>3.1496062992125984E-2</v>
      </c>
      <c r="AH15" s="4">
        <v>1.968503937007874E-2</v>
      </c>
      <c r="AI15" s="4">
        <v>7.0866141732283464E-2</v>
      </c>
      <c r="AJ15" s="5">
        <v>7.6923076923076927E-2</v>
      </c>
    </row>
    <row r="16" spans="1:36" ht="15" customHeight="1" x14ac:dyDescent="0.2">
      <c r="A16" s="34"/>
      <c r="B16" s="36"/>
      <c r="C16" s="43"/>
      <c r="D16" s="6" t="s">
        <v>28</v>
      </c>
      <c r="E16" s="24">
        <v>0</v>
      </c>
      <c r="F16" s="12">
        <f t="shared" ref="F16" si="7">V16/C15</f>
        <v>0</v>
      </c>
      <c r="G16" s="18" t="s">
        <v>27</v>
      </c>
      <c r="H16" s="18" t="s">
        <v>27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1">
        <v>0</v>
      </c>
      <c r="W16" s="7" t="e">
        <v>#NUM!</v>
      </c>
      <c r="X16" s="7" t="e">
        <v>#NUM!</v>
      </c>
      <c r="Y16" s="7" t="e">
        <v>#NUM!</v>
      </c>
      <c r="Z16" s="7" t="e">
        <v>#NUM!</v>
      </c>
      <c r="AA16" s="7" t="e">
        <v>#NUM!</v>
      </c>
      <c r="AB16" s="7" t="e">
        <v>#NUM!</v>
      </c>
      <c r="AC16" s="7" t="e">
        <v>#NUM!</v>
      </c>
      <c r="AD16" s="7" t="e">
        <v>#NUM!</v>
      </c>
      <c r="AE16" s="7" t="e">
        <v>#NUM!</v>
      </c>
      <c r="AF16" s="7" t="e">
        <v>#NUM!</v>
      </c>
      <c r="AG16" s="7" t="e">
        <v>#NUM!</v>
      </c>
      <c r="AH16" s="7" t="e">
        <v>#NUM!</v>
      </c>
      <c r="AI16" s="7" t="e">
        <v>#NUM!</v>
      </c>
      <c r="AJ16" s="5" t="e">
        <v>#NUM!</v>
      </c>
    </row>
    <row r="17" spans="1:36" ht="15" customHeight="1" x14ac:dyDescent="0.2">
      <c r="A17" s="34"/>
      <c r="B17" s="36"/>
      <c r="C17" s="43"/>
      <c r="D17" s="3" t="s">
        <v>29</v>
      </c>
      <c r="E17" s="23">
        <v>635</v>
      </c>
      <c r="F17" s="11">
        <f t="shared" ref="F17" si="8">V17/C15</f>
        <v>0.11832500960430273</v>
      </c>
      <c r="G17" s="17" t="s">
        <v>35</v>
      </c>
      <c r="H17" s="17" t="s">
        <v>27</v>
      </c>
      <c r="I17" s="20">
        <v>163</v>
      </c>
      <c r="J17" s="20">
        <v>9</v>
      </c>
      <c r="K17" s="20">
        <v>2</v>
      </c>
      <c r="L17" s="20">
        <v>49</v>
      </c>
      <c r="M17" s="20">
        <v>206</v>
      </c>
      <c r="N17" s="20">
        <v>17</v>
      </c>
      <c r="O17" s="20">
        <v>25</v>
      </c>
      <c r="P17" s="20">
        <v>6</v>
      </c>
      <c r="Q17" s="20">
        <v>5</v>
      </c>
      <c r="R17" s="20">
        <v>58</v>
      </c>
      <c r="S17" s="20">
        <v>49</v>
      </c>
      <c r="T17" s="20">
        <v>6</v>
      </c>
      <c r="U17" s="20">
        <v>21</v>
      </c>
      <c r="V17" s="21">
        <v>616</v>
      </c>
      <c r="W17" s="4">
        <v>0.26461038961038963</v>
      </c>
      <c r="X17" s="4">
        <v>1.461038961038961E-2</v>
      </c>
      <c r="Y17" s="4">
        <v>3.246753246753247E-3</v>
      </c>
      <c r="Z17" s="4">
        <v>7.9545454545454544E-2</v>
      </c>
      <c r="AA17" s="4">
        <v>0.33441558441558439</v>
      </c>
      <c r="AB17" s="4">
        <v>2.7597402597402596E-2</v>
      </c>
      <c r="AC17" s="4">
        <v>4.0584415584415584E-2</v>
      </c>
      <c r="AD17" s="4">
        <v>9.74025974025974E-3</v>
      </c>
      <c r="AE17" s="4">
        <v>8.1168831168831161E-3</v>
      </c>
      <c r="AF17" s="4">
        <v>9.4155844155844159E-2</v>
      </c>
      <c r="AG17" s="4">
        <v>7.9545454545454544E-2</v>
      </c>
      <c r="AH17" s="4">
        <v>9.74025974025974E-3</v>
      </c>
      <c r="AI17" s="4">
        <v>3.4090909090909088E-2</v>
      </c>
      <c r="AJ17" s="5">
        <v>7.6923076923076927E-2</v>
      </c>
    </row>
    <row r="18" spans="1:36" ht="15" customHeight="1" x14ac:dyDescent="0.2">
      <c r="A18" s="34"/>
      <c r="B18" s="36"/>
      <c r="C18" s="43"/>
      <c r="D18" s="8" t="s">
        <v>19</v>
      </c>
      <c r="E18" s="25"/>
      <c r="F18" s="13"/>
      <c r="G18" s="19"/>
      <c r="H18" s="19"/>
      <c r="I18" s="21">
        <v>222</v>
      </c>
      <c r="J18" s="21">
        <v>9</v>
      </c>
      <c r="K18" s="21">
        <v>2</v>
      </c>
      <c r="L18" s="21">
        <v>53</v>
      </c>
      <c r="M18" s="21">
        <v>325</v>
      </c>
      <c r="N18" s="21">
        <v>26</v>
      </c>
      <c r="O18" s="21">
        <v>36</v>
      </c>
      <c r="P18" s="21">
        <v>6</v>
      </c>
      <c r="Q18" s="21">
        <v>5</v>
      </c>
      <c r="R18" s="21">
        <v>79</v>
      </c>
      <c r="S18" s="21">
        <v>57</v>
      </c>
      <c r="T18" s="21">
        <v>11</v>
      </c>
      <c r="U18" s="21">
        <v>39</v>
      </c>
      <c r="V18" s="21">
        <v>870</v>
      </c>
      <c r="W18" s="5">
        <v>0.25517241379310346</v>
      </c>
      <c r="X18" s="5">
        <v>1.0344827586206896E-2</v>
      </c>
      <c r="Y18" s="5">
        <v>2.2988505747126436E-3</v>
      </c>
      <c r="Z18" s="5">
        <v>6.0919540229885057E-2</v>
      </c>
      <c r="AA18" s="5">
        <v>0.37356321839080459</v>
      </c>
      <c r="AB18" s="5">
        <v>2.9885057471264367E-2</v>
      </c>
      <c r="AC18" s="5">
        <v>4.1379310344827586E-2</v>
      </c>
      <c r="AD18" s="5">
        <v>6.8965517241379309E-3</v>
      </c>
      <c r="AE18" s="5">
        <v>5.7471264367816091E-3</v>
      </c>
      <c r="AF18" s="5">
        <v>9.0804597701149431E-2</v>
      </c>
      <c r="AG18" s="5">
        <v>6.5517241379310351E-2</v>
      </c>
      <c r="AH18" s="5">
        <v>1.264367816091954E-2</v>
      </c>
      <c r="AI18" s="5">
        <v>4.4827586206896551E-2</v>
      </c>
      <c r="AJ18" s="5">
        <v>7.6923076923076927E-2</v>
      </c>
    </row>
    <row r="19" spans="1:36" ht="15" customHeight="1" x14ac:dyDescent="0.2">
      <c r="A19" s="34"/>
      <c r="B19" s="35" t="s">
        <v>36</v>
      </c>
      <c r="C19" s="42">
        <v>18018</v>
      </c>
      <c r="D19" s="3" t="s">
        <v>25</v>
      </c>
      <c r="E19" s="23">
        <v>87</v>
      </c>
      <c r="F19" s="11">
        <f t="shared" ref="F19" si="9">V19/C19</f>
        <v>4.7175047175047179E-3</v>
      </c>
      <c r="G19" s="17" t="s">
        <v>23</v>
      </c>
      <c r="H19" s="17" t="s">
        <v>23</v>
      </c>
      <c r="I19" s="20">
        <v>7</v>
      </c>
      <c r="J19" s="20">
        <v>10</v>
      </c>
      <c r="K19" s="20">
        <v>1</v>
      </c>
      <c r="L19" s="20">
        <v>3</v>
      </c>
      <c r="M19" s="20">
        <v>16</v>
      </c>
      <c r="N19" s="20">
        <v>3</v>
      </c>
      <c r="O19" s="20">
        <v>1</v>
      </c>
      <c r="P19" s="20">
        <v>0</v>
      </c>
      <c r="Q19" s="20">
        <v>0</v>
      </c>
      <c r="R19" s="20">
        <v>14</v>
      </c>
      <c r="S19" s="20">
        <v>2</v>
      </c>
      <c r="T19" s="20">
        <v>4</v>
      </c>
      <c r="U19" s="20">
        <v>24</v>
      </c>
      <c r="V19" s="21">
        <v>85</v>
      </c>
      <c r="W19" s="4">
        <v>8.2352941176470587E-2</v>
      </c>
      <c r="X19" s="4">
        <v>0.11764705882352941</v>
      </c>
      <c r="Y19" s="4">
        <v>1.1764705882352941E-2</v>
      </c>
      <c r="Z19" s="4">
        <v>3.5294117647058823E-2</v>
      </c>
      <c r="AA19" s="4">
        <v>0.18823529411764706</v>
      </c>
      <c r="AB19" s="4">
        <v>3.5294117647058823E-2</v>
      </c>
      <c r="AC19" s="4">
        <v>1.1764705882352941E-2</v>
      </c>
      <c r="AD19" s="4">
        <v>0</v>
      </c>
      <c r="AE19" s="4">
        <v>0</v>
      </c>
      <c r="AF19" s="4">
        <v>0.16470588235294117</v>
      </c>
      <c r="AG19" s="4">
        <v>2.3529411764705882E-2</v>
      </c>
      <c r="AH19" s="4">
        <v>4.7058823529411764E-2</v>
      </c>
      <c r="AI19" s="4">
        <v>0.28235294117647058</v>
      </c>
      <c r="AJ19" s="5">
        <v>7.6923076923076927E-2</v>
      </c>
    </row>
    <row r="20" spans="1:36" ht="15" customHeight="1" x14ac:dyDescent="0.2">
      <c r="A20" s="34"/>
      <c r="B20" s="36"/>
      <c r="C20" s="43"/>
      <c r="D20" s="6" t="s">
        <v>28</v>
      </c>
      <c r="E20" s="24">
        <v>1</v>
      </c>
      <c r="F20" s="12">
        <f t="shared" ref="F20" si="10">V20/C19</f>
        <v>5.55000555000555E-5</v>
      </c>
      <c r="G20" s="18" t="s">
        <v>27</v>
      </c>
      <c r="H20" s="18" t="s">
        <v>27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1</v>
      </c>
      <c r="S20" s="22">
        <v>0</v>
      </c>
      <c r="T20" s="22">
        <v>0</v>
      </c>
      <c r="U20" s="22">
        <v>0</v>
      </c>
      <c r="V20" s="21">
        <v>1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1</v>
      </c>
      <c r="AG20" s="7">
        <v>0</v>
      </c>
      <c r="AH20" s="7">
        <v>0</v>
      </c>
      <c r="AI20" s="7">
        <v>0</v>
      </c>
      <c r="AJ20" s="5">
        <v>7.6923076923076927E-2</v>
      </c>
    </row>
    <row r="21" spans="1:36" ht="15" customHeight="1" x14ac:dyDescent="0.2">
      <c r="A21" s="34"/>
      <c r="B21" s="36"/>
      <c r="C21" s="43"/>
      <c r="D21" s="3" t="s">
        <v>29</v>
      </c>
      <c r="E21" s="23">
        <v>1617</v>
      </c>
      <c r="F21" s="11">
        <f t="shared" ref="F21" si="11">V21/C19</f>
        <v>8.9410589410589408E-2</v>
      </c>
      <c r="G21" s="17" t="s">
        <v>37</v>
      </c>
      <c r="H21" s="17" t="s">
        <v>27</v>
      </c>
      <c r="I21" s="20">
        <v>165</v>
      </c>
      <c r="J21" s="20">
        <v>3</v>
      </c>
      <c r="K21" s="20">
        <v>2</v>
      </c>
      <c r="L21" s="20">
        <v>11</v>
      </c>
      <c r="M21" s="20">
        <v>42</v>
      </c>
      <c r="N21" s="20">
        <v>28</v>
      </c>
      <c r="O21" s="20">
        <v>9</v>
      </c>
      <c r="P21" s="20">
        <v>1</v>
      </c>
      <c r="Q21" s="20">
        <v>6</v>
      </c>
      <c r="R21" s="20">
        <v>1218</v>
      </c>
      <c r="S21" s="20">
        <v>7</v>
      </c>
      <c r="T21" s="20">
        <v>9</v>
      </c>
      <c r="U21" s="20">
        <v>110</v>
      </c>
      <c r="V21" s="21">
        <v>1611</v>
      </c>
      <c r="W21" s="4">
        <v>0.10242085661080075</v>
      </c>
      <c r="X21" s="4">
        <v>1.8621973929236499E-3</v>
      </c>
      <c r="Y21" s="4">
        <v>1.2414649286157666E-3</v>
      </c>
      <c r="Z21" s="4">
        <v>6.8280571073867161E-3</v>
      </c>
      <c r="AA21" s="4">
        <v>2.6070763500931099E-2</v>
      </c>
      <c r="AB21" s="4">
        <v>1.7380509000620731E-2</v>
      </c>
      <c r="AC21" s="4">
        <v>5.5865921787709499E-3</v>
      </c>
      <c r="AD21" s="4">
        <v>6.207324643078833E-4</v>
      </c>
      <c r="AE21" s="4">
        <v>3.7243947858472998E-3</v>
      </c>
      <c r="AF21" s="4">
        <v>0.75605214152700184</v>
      </c>
      <c r="AG21" s="4">
        <v>4.3451272501551829E-3</v>
      </c>
      <c r="AH21" s="4">
        <v>5.5865921787709499E-3</v>
      </c>
      <c r="AI21" s="4">
        <v>6.8280571073867161E-2</v>
      </c>
      <c r="AJ21" s="5">
        <v>7.6923076923076927E-2</v>
      </c>
    </row>
    <row r="22" spans="1:36" ht="15" customHeight="1" x14ac:dyDescent="0.2">
      <c r="A22" s="34"/>
      <c r="B22" s="36"/>
      <c r="C22" s="43"/>
      <c r="D22" s="8" t="s">
        <v>19</v>
      </c>
      <c r="E22" s="25"/>
      <c r="F22" s="13"/>
      <c r="G22" s="19"/>
      <c r="H22" s="19"/>
      <c r="I22" s="21">
        <v>172</v>
      </c>
      <c r="J22" s="21">
        <v>13</v>
      </c>
      <c r="K22" s="21">
        <v>3</v>
      </c>
      <c r="L22" s="21">
        <v>14</v>
      </c>
      <c r="M22" s="21">
        <v>58</v>
      </c>
      <c r="N22" s="21">
        <v>31</v>
      </c>
      <c r="O22" s="21">
        <v>10</v>
      </c>
      <c r="P22" s="21">
        <v>1</v>
      </c>
      <c r="Q22" s="21">
        <v>6</v>
      </c>
      <c r="R22" s="21">
        <v>1233</v>
      </c>
      <c r="S22" s="21">
        <v>9</v>
      </c>
      <c r="T22" s="21">
        <v>13</v>
      </c>
      <c r="U22" s="21">
        <v>134</v>
      </c>
      <c r="V22" s="21">
        <v>1697</v>
      </c>
      <c r="W22" s="5">
        <v>0.10135533294048321</v>
      </c>
      <c r="X22" s="5">
        <v>7.6605774896876845E-3</v>
      </c>
      <c r="Y22" s="5">
        <v>1.7678255745433118E-3</v>
      </c>
      <c r="Z22" s="5">
        <v>8.249852681202121E-3</v>
      </c>
      <c r="AA22" s="5">
        <v>3.4177961107837357E-2</v>
      </c>
      <c r="AB22" s="5">
        <v>1.8267530936947555E-2</v>
      </c>
      <c r="AC22" s="5">
        <v>5.8927519151443725E-3</v>
      </c>
      <c r="AD22" s="5">
        <v>5.8927519151443723E-4</v>
      </c>
      <c r="AE22" s="5">
        <v>3.5356511490866236E-3</v>
      </c>
      <c r="AF22" s="5">
        <v>0.72657631113730115</v>
      </c>
      <c r="AG22" s="5">
        <v>5.3034767236299352E-3</v>
      </c>
      <c r="AH22" s="5">
        <v>7.6605774896876845E-3</v>
      </c>
      <c r="AI22" s="5">
        <v>7.8962875662934584E-2</v>
      </c>
      <c r="AJ22" s="5">
        <v>7.6923076923076927E-2</v>
      </c>
    </row>
    <row r="23" spans="1:36" ht="15" customHeight="1" x14ac:dyDescent="0.2">
      <c r="A23" s="34"/>
      <c r="B23" s="35" t="s">
        <v>38</v>
      </c>
      <c r="C23" s="42">
        <v>18778</v>
      </c>
      <c r="D23" s="3" t="s">
        <v>25</v>
      </c>
      <c r="E23" s="23">
        <v>641</v>
      </c>
      <c r="F23" s="11">
        <f t="shared" ref="F23" si="12">V23/C23</f>
        <v>3.3656406433059963E-2</v>
      </c>
      <c r="G23" s="17" t="s">
        <v>39</v>
      </c>
      <c r="H23" s="17" t="s">
        <v>40</v>
      </c>
      <c r="I23" s="20">
        <v>215</v>
      </c>
      <c r="J23" s="20">
        <v>9</v>
      </c>
      <c r="K23" s="20">
        <v>4</v>
      </c>
      <c r="L23" s="20">
        <v>5</v>
      </c>
      <c r="M23" s="20">
        <v>176</v>
      </c>
      <c r="N23" s="20">
        <v>14</v>
      </c>
      <c r="O23" s="20">
        <v>52</v>
      </c>
      <c r="P23" s="20">
        <v>1</v>
      </c>
      <c r="Q23" s="20">
        <v>17</v>
      </c>
      <c r="R23" s="20">
        <v>86</v>
      </c>
      <c r="S23" s="20">
        <v>8</v>
      </c>
      <c r="T23" s="20">
        <v>2</v>
      </c>
      <c r="U23" s="20">
        <v>43</v>
      </c>
      <c r="V23" s="21">
        <v>632</v>
      </c>
      <c r="W23" s="4">
        <v>0.3401898734177215</v>
      </c>
      <c r="X23" s="4">
        <v>1.4240506329113924E-2</v>
      </c>
      <c r="Y23" s="4">
        <v>6.3291139240506328E-3</v>
      </c>
      <c r="Z23" s="4">
        <v>7.9113924050632917E-3</v>
      </c>
      <c r="AA23" s="4">
        <v>0.27848101265822783</v>
      </c>
      <c r="AB23" s="4">
        <v>2.2151898734177215E-2</v>
      </c>
      <c r="AC23" s="4">
        <v>8.2278481012658222E-2</v>
      </c>
      <c r="AD23" s="4">
        <v>1.5822784810126582E-3</v>
      </c>
      <c r="AE23" s="4">
        <v>2.6898734177215191E-2</v>
      </c>
      <c r="AF23" s="4">
        <v>0.13607594936708861</v>
      </c>
      <c r="AG23" s="4">
        <v>1.2658227848101266E-2</v>
      </c>
      <c r="AH23" s="4">
        <v>3.1645569620253164E-3</v>
      </c>
      <c r="AI23" s="4">
        <v>6.8037974683544306E-2</v>
      </c>
      <c r="AJ23" s="5">
        <v>7.6923076923076927E-2</v>
      </c>
    </row>
    <row r="24" spans="1:36" ht="15" customHeight="1" x14ac:dyDescent="0.2">
      <c r="A24" s="34"/>
      <c r="B24" s="36"/>
      <c r="C24" s="43"/>
      <c r="D24" s="6" t="s">
        <v>28</v>
      </c>
      <c r="E24" s="24">
        <v>2</v>
      </c>
      <c r="F24" s="12">
        <f t="shared" ref="F24" si="13">V24/C23</f>
        <v>1.0650761529449355E-4</v>
      </c>
      <c r="G24" s="18" t="s">
        <v>27</v>
      </c>
      <c r="H24" s="18" t="s">
        <v>27</v>
      </c>
      <c r="I24" s="22">
        <v>1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1</v>
      </c>
      <c r="T24" s="22">
        <v>0</v>
      </c>
      <c r="U24" s="22">
        <v>0</v>
      </c>
      <c r="V24" s="21">
        <v>2</v>
      </c>
      <c r="W24" s="7">
        <v>0.5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0.5</v>
      </c>
      <c r="AH24" s="7">
        <v>0</v>
      </c>
      <c r="AI24" s="7">
        <v>0</v>
      </c>
      <c r="AJ24" s="5">
        <v>7.6923076923076927E-2</v>
      </c>
    </row>
    <row r="25" spans="1:36" ht="15" customHeight="1" x14ac:dyDescent="0.2">
      <c r="A25" s="34"/>
      <c r="B25" s="36"/>
      <c r="C25" s="43"/>
      <c r="D25" s="3" t="s">
        <v>29</v>
      </c>
      <c r="E25" s="23">
        <v>3571</v>
      </c>
      <c r="F25" s="11">
        <f t="shared" ref="F25" si="14">V25/C23</f>
        <v>0.18702737245713069</v>
      </c>
      <c r="G25" s="17" t="s">
        <v>41</v>
      </c>
      <c r="H25" s="17" t="s">
        <v>27</v>
      </c>
      <c r="I25" s="20">
        <v>1238</v>
      </c>
      <c r="J25" s="20">
        <v>29</v>
      </c>
      <c r="K25" s="20">
        <v>26</v>
      </c>
      <c r="L25" s="20">
        <v>147</v>
      </c>
      <c r="M25" s="20">
        <v>678</v>
      </c>
      <c r="N25" s="20">
        <v>27</v>
      </c>
      <c r="O25" s="20">
        <v>221</v>
      </c>
      <c r="P25" s="20">
        <v>15</v>
      </c>
      <c r="Q25" s="20">
        <v>106</v>
      </c>
      <c r="R25" s="20">
        <v>456</v>
      </c>
      <c r="S25" s="20">
        <v>324</v>
      </c>
      <c r="T25" s="20">
        <v>67</v>
      </c>
      <c r="U25" s="20">
        <v>178</v>
      </c>
      <c r="V25" s="21">
        <v>3512</v>
      </c>
      <c r="W25" s="4">
        <v>0.35250569476082005</v>
      </c>
      <c r="X25" s="4">
        <v>8.2574031890660596E-3</v>
      </c>
      <c r="Y25" s="4">
        <v>7.4031890660592259E-3</v>
      </c>
      <c r="Z25" s="4">
        <v>4.1856492027334852E-2</v>
      </c>
      <c r="AA25" s="4">
        <v>0.19305239179954442</v>
      </c>
      <c r="AB25" s="4">
        <v>7.6879271070615035E-3</v>
      </c>
      <c r="AC25" s="4">
        <v>6.2927107061503423E-2</v>
      </c>
      <c r="AD25" s="4">
        <v>4.2710706150341686E-3</v>
      </c>
      <c r="AE25" s="4">
        <v>3.0182232346241459E-2</v>
      </c>
      <c r="AF25" s="4">
        <v>0.12984054669703873</v>
      </c>
      <c r="AG25" s="4">
        <v>9.2255125284738046E-2</v>
      </c>
      <c r="AH25" s="4">
        <v>1.9077448747152618E-2</v>
      </c>
      <c r="AI25" s="4">
        <v>5.0683371298405465E-2</v>
      </c>
      <c r="AJ25" s="5">
        <v>7.6923076923076927E-2</v>
      </c>
    </row>
    <row r="26" spans="1:36" ht="15" customHeight="1" x14ac:dyDescent="0.2">
      <c r="A26" s="34"/>
      <c r="B26" s="36"/>
      <c r="C26" s="43"/>
      <c r="D26" s="8" t="s">
        <v>19</v>
      </c>
      <c r="E26" s="25"/>
      <c r="F26" s="13"/>
      <c r="G26" s="19"/>
      <c r="H26" s="19"/>
      <c r="I26" s="21">
        <v>1454</v>
      </c>
      <c r="J26" s="21">
        <v>38</v>
      </c>
      <c r="K26" s="21">
        <v>30</v>
      </c>
      <c r="L26" s="21">
        <v>152</v>
      </c>
      <c r="M26" s="21">
        <v>854</v>
      </c>
      <c r="N26" s="21">
        <v>41</v>
      </c>
      <c r="O26" s="21">
        <v>273</v>
      </c>
      <c r="P26" s="21">
        <v>16</v>
      </c>
      <c r="Q26" s="21">
        <v>123</v>
      </c>
      <c r="R26" s="21">
        <v>542</v>
      </c>
      <c r="S26" s="21">
        <v>333</v>
      </c>
      <c r="T26" s="21">
        <v>69</v>
      </c>
      <c r="U26" s="21">
        <v>221</v>
      </c>
      <c r="V26" s="21">
        <v>4146</v>
      </c>
      <c r="W26" s="5">
        <v>0.35069946936806562</v>
      </c>
      <c r="X26" s="5">
        <v>9.1654606849975884E-3</v>
      </c>
      <c r="Y26" s="5">
        <v>7.2358900144717797E-3</v>
      </c>
      <c r="Z26" s="5">
        <v>3.6661842739990354E-2</v>
      </c>
      <c r="AA26" s="5">
        <v>0.20598166907863</v>
      </c>
      <c r="AB26" s="5">
        <v>9.8890496864447661E-3</v>
      </c>
      <c r="AC26" s="5">
        <v>6.5846599131693204E-2</v>
      </c>
      <c r="AD26" s="5">
        <v>3.8591413410516162E-3</v>
      </c>
      <c r="AE26" s="5">
        <v>2.9667149059334298E-2</v>
      </c>
      <c r="AF26" s="5">
        <v>0.13072841292812348</v>
      </c>
      <c r="AG26" s="5">
        <v>8.0318379160636763E-2</v>
      </c>
      <c r="AH26" s="5">
        <v>1.6642547033285094E-2</v>
      </c>
      <c r="AI26" s="5">
        <v>5.3304389773275444E-2</v>
      </c>
      <c r="AJ26" s="5">
        <v>7.6923076923076927E-2</v>
      </c>
    </row>
    <row r="27" spans="1:36" ht="15" customHeight="1" x14ac:dyDescent="0.2">
      <c r="A27" s="34"/>
      <c r="B27" s="35" t="s">
        <v>42</v>
      </c>
      <c r="C27" s="42">
        <v>2866</v>
      </c>
      <c r="D27" s="3" t="s">
        <v>25</v>
      </c>
      <c r="E27" s="23">
        <v>56</v>
      </c>
      <c r="F27" s="11">
        <f t="shared" ref="F27" si="15">V27/C27</f>
        <v>1.9539427773900907E-2</v>
      </c>
      <c r="G27" s="17" t="s">
        <v>27</v>
      </c>
      <c r="H27" s="17" t="s">
        <v>27</v>
      </c>
      <c r="I27" s="20">
        <v>14</v>
      </c>
      <c r="J27" s="20">
        <v>2</v>
      </c>
      <c r="K27" s="20">
        <v>0</v>
      </c>
      <c r="L27" s="20">
        <v>1</v>
      </c>
      <c r="M27" s="20">
        <v>26</v>
      </c>
      <c r="N27" s="20">
        <v>1</v>
      </c>
      <c r="O27" s="20">
        <v>3</v>
      </c>
      <c r="P27" s="20">
        <v>0</v>
      </c>
      <c r="Q27" s="20">
        <v>0</v>
      </c>
      <c r="R27" s="20">
        <v>6</v>
      </c>
      <c r="S27" s="20">
        <v>0</v>
      </c>
      <c r="T27" s="20">
        <v>1</v>
      </c>
      <c r="U27" s="20">
        <v>2</v>
      </c>
      <c r="V27" s="21">
        <v>56</v>
      </c>
      <c r="W27" s="4">
        <v>0.25</v>
      </c>
      <c r="X27" s="4">
        <v>3.5714285714285712E-2</v>
      </c>
      <c r="Y27" s="4">
        <v>0</v>
      </c>
      <c r="Z27" s="4">
        <v>1.7857142857142856E-2</v>
      </c>
      <c r="AA27" s="4">
        <v>0.4642857142857143</v>
      </c>
      <c r="AB27" s="4">
        <v>1.7857142857142856E-2</v>
      </c>
      <c r="AC27" s="4">
        <v>5.3571428571428568E-2</v>
      </c>
      <c r="AD27" s="4">
        <v>0</v>
      </c>
      <c r="AE27" s="4">
        <v>0</v>
      </c>
      <c r="AF27" s="4">
        <v>0.10714285714285714</v>
      </c>
      <c r="AG27" s="4">
        <v>0</v>
      </c>
      <c r="AH27" s="4">
        <v>1.7857142857142856E-2</v>
      </c>
      <c r="AI27" s="4">
        <v>3.5714285714285712E-2</v>
      </c>
      <c r="AJ27" s="5">
        <v>7.6923076923076927E-2</v>
      </c>
    </row>
    <row r="28" spans="1:36" ht="15" customHeight="1" x14ac:dyDescent="0.2">
      <c r="A28" s="34"/>
      <c r="B28" s="36"/>
      <c r="C28" s="43"/>
      <c r="D28" s="6" t="s">
        <v>28</v>
      </c>
      <c r="E28" s="24">
        <v>0</v>
      </c>
      <c r="F28" s="12">
        <f t="shared" ref="F28" si="16">V28/C27</f>
        <v>0</v>
      </c>
      <c r="G28" s="18" t="s">
        <v>27</v>
      </c>
      <c r="H28" s="18" t="s">
        <v>27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1">
        <v>0</v>
      </c>
      <c r="W28" s="7" t="e">
        <v>#NUM!</v>
      </c>
      <c r="X28" s="7" t="e">
        <v>#NUM!</v>
      </c>
      <c r="Y28" s="7" t="e">
        <v>#NUM!</v>
      </c>
      <c r="Z28" s="7" t="e">
        <v>#NUM!</v>
      </c>
      <c r="AA28" s="7" t="e">
        <v>#NUM!</v>
      </c>
      <c r="AB28" s="7" t="e">
        <v>#NUM!</v>
      </c>
      <c r="AC28" s="7" t="e">
        <v>#NUM!</v>
      </c>
      <c r="AD28" s="7" t="e">
        <v>#NUM!</v>
      </c>
      <c r="AE28" s="7" t="e">
        <v>#NUM!</v>
      </c>
      <c r="AF28" s="7" t="e">
        <v>#NUM!</v>
      </c>
      <c r="AG28" s="7" t="e">
        <v>#NUM!</v>
      </c>
      <c r="AH28" s="7" t="e">
        <v>#NUM!</v>
      </c>
      <c r="AI28" s="7" t="e">
        <v>#NUM!</v>
      </c>
      <c r="AJ28" s="5" t="e">
        <v>#NUM!</v>
      </c>
    </row>
    <row r="29" spans="1:36" ht="15" customHeight="1" x14ac:dyDescent="0.2">
      <c r="A29" s="34"/>
      <c r="B29" s="36"/>
      <c r="C29" s="43"/>
      <c r="D29" s="3" t="s">
        <v>29</v>
      </c>
      <c r="E29" s="23">
        <v>373</v>
      </c>
      <c r="F29" s="11">
        <f t="shared" ref="F29" si="17">V29/C27</f>
        <v>0.12805303558967202</v>
      </c>
      <c r="G29" s="17" t="s">
        <v>37</v>
      </c>
      <c r="H29" s="17" t="s">
        <v>27</v>
      </c>
      <c r="I29" s="20">
        <v>114</v>
      </c>
      <c r="J29" s="20">
        <v>6</v>
      </c>
      <c r="K29" s="20">
        <v>1</v>
      </c>
      <c r="L29" s="20">
        <v>21</v>
      </c>
      <c r="M29" s="20">
        <v>98</v>
      </c>
      <c r="N29" s="20">
        <v>0</v>
      </c>
      <c r="O29" s="20">
        <v>23</v>
      </c>
      <c r="P29" s="20">
        <v>1</v>
      </c>
      <c r="Q29" s="20">
        <v>13</v>
      </c>
      <c r="R29" s="20">
        <v>42</v>
      </c>
      <c r="S29" s="20">
        <v>29</v>
      </c>
      <c r="T29" s="20">
        <v>3</v>
      </c>
      <c r="U29" s="20">
        <v>16</v>
      </c>
      <c r="V29" s="21">
        <v>367</v>
      </c>
      <c r="W29" s="4">
        <v>0.31062670299727518</v>
      </c>
      <c r="X29" s="4">
        <v>1.6348773841961851E-2</v>
      </c>
      <c r="Y29" s="4">
        <v>2.7247956403269754E-3</v>
      </c>
      <c r="Z29" s="4">
        <v>5.7220708446866483E-2</v>
      </c>
      <c r="AA29" s="4">
        <v>0.2670299727520436</v>
      </c>
      <c r="AB29" s="4">
        <v>0</v>
      </c>
      <c r="AC29" s="4">
        <v>6.2670299727520432E-2</v>
      </c>
      <c r="AD29" s="4">
        <v>2.7247956403269754E-3</v>
      </c>
      <c r="AE29" s="4">
        <v>3.5422343324250684E-2</v>
      </c>
      <c r="AF29" s="4">
        <v>0.11444141689373297</v>
      </c>
      <c r="AG29" s="4">
        <v>7.901907356948229E-2</v>
      </c>
      <c r="AH29" s="4">
        <v>8.1743869209809257E-3</v>
      </c>
      <c r="AI29" s="4">
        <v>4.3596730245231606E-2</v>
      </c>
      <c r="AJ29" s="5">
        <v>7.6923076923076927E-2</v>
      </c>
    </row>
    <row r="30" spans="1:36" ht="15" customHeight="1" x14ac:dyDescent="0.2">
      <c r="A30" s="34"/>
      <c r="B30" s="36"/>
      <c r="C30" s="43"/>
      <c r="D30" s="8" t="s">
        <v>19</v>
      </c>
      <c r="E30" s="25"/>
      <c r="F30" s="13"/>
      <c r="G30" s="19"/>
      <c r="H30" s="19"/>
      <c r="I30" s="21">
        <v>128</v>
      </c>
      <c r="J30" s="21">
        <v>8</v>
      </c>
      <c r="K30" s="21">
        <v>1</v>
      </c>
      <c r="L30" s="21">
        <v>22</v>
      </c>
      <c r="M30" s="21">
        <v>124</v>
      </c>
      <c r="N30" s="21">
        <v>1</v>
      </c>
      <c r="O30" s="21">
        <v>26</v>
      </c>
      <c r="P30" s="21">
        <v>1</v>
      </c>
      <c r="Q30" s="21">
        <v>13</v>
      </c>
      <c r="R30" s="21">
        <v>48</v>
      </c>
      <c r="S30" s="21">
        <v>29</v>
      </c>
      <c r="T30" s="21">
        <v>4</v>
      </c>
      <c r="U30" s="21">
        <v>18</v>
      </c>
      <c r="V30" s="21">
        <v>423</v>
      </c>
      <c r="W30" s="5">
        <v>0.30260047281323876</v>
      </c>
      <c r="X30" s="5">
        <v>1.8912529550827423E-2</v>
      </c>
      <c r="Y30" s="5">
        <v>2.3640661938534278E-3</v>
      </c>
      <c r="Z30" s="5">
        <v>5.2009456264775412E-2</v>
      </c>
      <c r="AA30" s="5">
        <v>0.29314420803782504</v>
      </c>
      <c r="AB30" s="5">
        <v>2.3640661938534278E-3</v>
      </c>
      <c r="AC30" s="5">
        <v>6.1465721040189124E-2</v>
      </c>
      <c r="AD30" s="5">
        <v>2.3640661938534278E-3</v>
      </c>
      <c r="AE30" s="5">
        <v>3.0732860520094562E-2</v>
      </c>
      <c r="AF30" s="5">
        <v>0.11347517730496454</v>
      </c>
      <c r="AG30" s="5">
        <v>6.8557919621749411E-2</v>
      </c>
      <c r="AH30" s="5">
        <v>9.4562647754137114E-3</v>
      </c>
      <c r="AI30" s="5">
        <v>4.2553191489361701E-2</v>
      </c>
      <c r="AJ30" s="5">
        <v>7.6923076923076927E-2</v>
      </c>
    </row>
    <row r="31" spans="1:36" ht="15" customHeight="1" x14ac:dyDescent="0.2">
      <c r="A31" s="34"/>
      <c r="B31" s="35" t="s">
        <v>43</v>
      </c>
      <c r="C31" s="42">
        <v>1170</v>
      </c>
      <c r="D31" s="3" t="s">
        <v>25</v>
      </c>
      <c r="E31" s="23">
        <v>58</v>
      </c>
      <c r="F31" s="11">
        <f t="shared" ref="F31" si="18">V31/C31</f>
        <v>4.7863247863247867E-2</v>
      </c>
      <c r="G31" s="17" t="s">
        <v>23</v>
      </c>
      <c r="H31" s="17" t="s">
        <v>23</v>
      </c>
      <c r="I31" s="20">
        <v>11</v>
      </c>
      <c r="J31" s="20">
        <v>3</v>
      </c>
      <c r="K31" s="20">
        <v>0</v>
      </c>
      <c r="L31" s="20">
        <v>2</v>
      </c>
      <c r="M31" s="20">
        <v>10</v>
      </c>
      <c r="N31" s="20">
        <v>6</v>
      </c>
      <c r="O31" s="20">
        <v>1</v>
      </c>
      <c r="P31" s="20">
        <v>0</v>
      </c>
      <c r="Q31" s="20">
        <v>0</v>
      </c>
      <c r="R31" s="20">
        <v>5</v>
      </c>
      <c r="S31" s="20">
        <v>2</v>
      </c>
      <c r="T31" s="20">
        <v>4</v>
      </c>
      <c r="U31" s="20">
        <v>12</v>
      </c>
      <c r="V31" s="21">
        <v>56</v>
      </c>
      <c r="W31" s="4">
        <v>0.19642857142857142</v>
      </c>
      <c r="X31" s="4">
        <v>5.3571428571428568E-2</v>
      </c>
      <c r="Y31" s="4">
        <v>0</v>
      </c>
      <c r="Z31" s="4">
        <v>3.5714285714285712E-2</v>
      </c>
      <c r="AA31" s="4">
        <v>0.17857142857142858</v>
      </c>
      <c r="AB31" s="4">
        <v>0.10714285714285714</v>
      </c>
      <c r="AC31" s="4">
        <v>1.7857142857142856E-2</v>
      </c>
      <c r="AD31" s="4">
        <v>0</v>
      </c>
      <c r="AE31" s="4">
        <v>0</v>
      </c>
      <c r="AF31" s="4">
        <v>8.9285714285714288E-2</v>
      </c>
      <c r="AG31" s="4">
        <v>3.5714285714285712E-2</v>
      </c>
      <c r="AH31" s="4">
        <v>7.1428571428571425E-2</v>
      </c>
      <c r="AI31" s="4">
        <v>0.21428571428571427</v>
      </c>
      <c r="AJ31" s="5">
        <v>7.6923076923076927E-2</v>
      </c>
    </row>
    <row r="32" spans="1:36" ht="15" customHeight="1" x14ac:dyDescent="0.2">
      <c r="A32" s="34"/>
      <c r="B32" s="36"/>
      <c r="C32" s="43"/>
      <c r="D32" s="6" t="s">
        <v>28</v>
      </c>
      <c r="E32" s="24">
        <v>0</v>
      </c>
      <c r="F32" s="12">
        <f t="shared" ref="F32" si="19">V32/C31</f>
        <v>0</v>
      </c>
      <c r="G32" s="18" t="s">
        <v>27</v>
      </c>
      <c r="H32" s="18" t="s">
        <v>27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1">
        <v>0</v>
      </c>
      <c r="W32" s="7" t="e">
        <v>#NUM!</v>
      </c>
      <c r="X32" s="7" t="e">
        <v>#NUM!</v>
      </c>
      <c r="Y32" s="7" t="e">
        <v>#NUM!</v>
      </c>
      <c r="Z32" s="7" t="e">
        <v>#NUM!</v>
      </c>
      <c r="AA32" s="7" t="e">
        <v>#NUM!</v>
      </c>
      <c r="AB32" s="7" t="e">
        <v>#NUM!</v>
      </c>
      <c r="AC32" s="7" t="e">
        <v>#NUM!</v>
      </c>
      <c r="AD32" s="7" t="e">
        <v>#NUM!</v>
      </c>
      <c r="AE32" s="7" t="e">
        <v>#NUM!</v>
      </c>
      <c r="AF32" s="7" t="e">
        <v>#NUM!</v>
      </c>
      <c r="AG32" s="7" t="e">
        <v>#NUM!</v>
      </c>
      <c r="AH32" s="7" t="e">
        <v>#NUM!</v>
      </c>
      <c r="AI32" s="7" t="e">
        <v>#NUM!</v>
      </c>
      <c r="AJ32" s="5" t="e">
        <v>#NUM!</v>
      </c>
    </row>
    <row r="33" spans="1:36" ht="15" customHeight="1" x14ac:dyDescent="0.2">
      <c r="A33" s="34"/>
      <c r="B33" s="36"/>
      <c r="C33" s="43"/>
      <c r="D33" s="3" t="s">
        <v>29</v>
      </c>
      <c r="E33" s="23">
        <v>193</v>
      </c>
      <c r="F33" s="11">
        <f t="shared" ref="F33" si="20">V33/C31</f>
        <v>0.1623931623931624</v>
      </c>
      <c r="G33" s="17" t="s">
        <v>32</v>
      </c>
      <c r="H33" s="17" t="s">
        <v>27</v>
      </c>
      <c r="I33" s="20">
        <v>55</v>
      </c>
      <c r="J33" s="20">
        <v>0</v>
      </c>
      <c r="K33" s="20">
        <v>4</v>
      </c>
      <c r="L33" s="20">
        <v>6</v>
      </c>
      <c r="M33" s="20">
        <v>51</v>
      </c>
      <c r="N33" s="20">
        <v>0</v>
      </c>
      <c r="O33" s="20">
        <v>6</v>
      </c>
      <c r="P33" s="20">
        <v>1</v>
      </c>
      <c r="Q33" s="20">
        <v>13</v>
      </c>
      <c r="R33" s="20">
        <v>19</v>
      </c>
      <c r="S33" s="20">
        <v>17</v>
      </c>
      <c r="T33" s="20">
        <v>6</v>
      </c>
      <c r="U33" s="20">
        <v>12</v>
      </c>
      <c r="V33" s="21">
        <v>190</v>
      </c>
      <c r="W33" s="4">
        <v>0.28947368421052633</v>
      </c>
      <c r="X33" s="4">
        <v>0</v>
      </c>
      <c r="Y33" s="4">
        <v>2.1052631578947368E-2</v>
      </c>
      <c r="Z33" s="4">
        <v>3.1578947368421054E-2</v>
      </c>
      <c r="AA33" s="4">
        <v>0.26842105263157895</v>
      </c>
      <c r="AB33" s="4">
        <v>0</v>
      </c>
      <c r="AC33" s="4">
        <v>3.1578947368421054E-2</v>
      </c>
      <c r="AD33" s="4">
        <v>5.263157894736842E-3</v>
      </c>
      <c r="AE33" s="4">
        <v>6.8421052631578952E-2</v>
      </c>
      <c r="AF33" s="4">
        <v>0.1</v>
      </c>
      <c r="AG33" s="4">
        <v>8.9473684210526316E-2</v>
      </c>
      <c r="AH33" s="4">
        <v>3.1578947368421054E-2</v>
      </c>
      <c r="AI33" s="4">
        <v>6.3157894736842107E-2</v>
      </c>
      <c r="AJ33" s="5">
        <v>7.6923076923076927E-2</v>
      </c>
    </row>
    <row r="34" spans="1:36" ht="15" customHeight="1" x14ac:dyDescent="0.2">
      <c r="A34" s="34"/>
      <c r="B34" s="36"/>
      <c r="C34" s="43"/>
      <c r="D34" s="8" t="s">
        <v>19</v>
      </c>
      <c r="E34" s="25"/>
      <c r="F34" s="13"/>
      <c r="G34" s="19"/>
      <c r="H34" s="19"/>
      <c r="I34" s="21">
        <v>66</v>
      </c>
      <c r="J34" s="21">
        <v>3</v>
      </c>
      <c r="K34" s="21">
        <v>4</v>
      </c>
      <c r="L34" s="21">
        <v>8</v>
      </c>
      <c r="M34" s="21">
        <v>61</v>
      </c>
      <c r="N34" s="21">
        <v>6</v>
      </c>
      <c r="O34" s="21">
        <v>7</v>
      </c>
      <c r="P34" s="21">
        <v>1</v>
      </c>
      <c r="Q34" s="21">
        <v>13</v>
      </c>
      <c r="R34" s="21">
        <v>24</v>
      </c>
      <c r="S34" s="21">
        <v>19</v>
      </c>
      <c r="T34" s="21">
        <v>10</v>
      </c>
      <c r="U34" s="21">
        <v>24</v>
      </c>
      <c r="V34" s="21">
        <v>246</v>
      </c>
      <c r="W34" s="5">
        <v>0.26829268292682928</v>
      </c>
      <c r="X34" s="5">
        <v>1.2195121951219513E-2</v>
      </c>
      <c r="Y34" s="5">
        <v>1.6260162601626018E-2</v>
      </c>
      <c r="Z34" s="5">
        <v>3.2520325203252036E-2</v>
      </c>
      <c r="AA34" s="5">
        <v>0.24796747967479674</v>
      </c>
      <c r="AB34" s="5">
        <v>2.4390243902439025E-2</v>
      </c>
      <c r="AC34" s="5">
        <v>2.8455284552845527E-2</v>
      </c>
      <c r="AD34" s="5">
        <v>4.0650406504065045E-3</v>
      </c>
      <c r="AE34" s="5">
        <v>5.2845528455284556E-2</v>
      </c>
      <c r="AF34" s="5">
        <v>9.7560975609756101E-2</v>
      </c>
      <c r="AG34" s="5">
        <v>7.7235772357723581E-2</v>
      </c>
      <c r="AH34" s="5">
        <v>4.065040650406504E-2</v>
      </c>
      <c r="AI34" s="5">
        <v>9.7560975609756101E-2</v>
      </c>
      <c r="AJ34" s="5">
        <v>7.6923076923076927E-2</v>
      </c>
    </row>
    <row r="35" spans="1:36" ht="15" customHeight="1" x14ac:dyDescent="0.2">
      <c r="A35" s="34"/>
      <c r="B35" s="35" t="s">
        <v>44</v>
      </c>
      <c r="C35" s="42">
        <v>13660</v>
      </c>
      <c r="D35" s="3" t="s">
        <v>25</v>
      </c>
      <c r="E35" s="23">
        <v>520</v>
      </c>
      <c r="F35" s="11">
        <f t="shared" ref="F35" si="21">V35/C35</f>
        <v>3.7554904831625185E-2</v>
      </c>
      <c r="G35" s="17" t="s">
        <v>40</v>
      </c>
      <c r="H35" s="17" t="s">
        <v>26</v>
      </c>
      <c r="I35" s="20">
        <v>149</v>
      </c>
      <c r="J35" s="20">
        <v>12</v>
      </c>
      <c r="K35" s="20">
        <v>2</v>
      </c>
      <c r="L35" s="20">
        <v>15</v>
      </c>
      <c r="M35" s="20">
        <v>177</v>
      </c>
      <c r="N35" s="20">
        <v>16</v>
      </c>
      <c r="O35" s="20">
        <v>13</v>
      </c>
      <c r="P35" s="20">
        <v>0</v>
      </c>
      <c r="Q35" s="20">
        <v>4</v>
      </c>
      <c r="R35" s="20">
        <v>63</v>
      </c>
      <c r="S35" s="20">
        <v>15</v>
      </c>
      <c r="T35" s="20">
        <v>5</v>
      </c>
      <c r="U35" s="20">
        <v>42</v>
      </c>
      <c r="V35" s="21">
        <v>513</v>
      </c>
      <c r="W35" s="4">
        <v>0.29044834307992201</v>
      </c>
      <c r="X35" s="4">
        <v>2.3391812865497075E-2</v>
      </c>
      <c r="Y35" s="4">
        <v>3.8986354775828458E-3</v>
      </c>
      <c r="Z35" s="4">
        <v>2.9239766081871343E-2</v>
      </c>
      <c r="AA35" s="4">
        <v>0.34502923976608185</v>
      </c>
      <c r="AB35" s="4">
        <v>3.1189083820662766E-2</v>
      </c>
      <c r="AC35" s="4">
        <v>2.5341130604288498E-2</v>
      </c>
      <c r="AD35" s="4">
        <v>0</v>
      </c>
      <c r="AE35" s="4">
        <v>7.7972709551656916E-3</v>
      </c>
      <c r="AF35" s="4">
        <v>0.12280701754385964</v>
      </c>
      <c r="AG35" s="4">
        <v>2.9239766081871343E-2</v>
      </c>
      <c r="AH35" s="4">
        <v>9.7465886939571145E-3</v>
      </c>
      <c r="AI35" s="4">
        <v>8.1871345029239762E-2</v>
      </c>
      <c r="AJ35" s="5">
        <v>7.6923076923076927E-2</v>
      </c>
    </row>
    <row r="36" spans="1:36" ht="15" customHeight="1" x14ac:dyDescent="0.2">
      <c r="A36" s="34"/>
      <c r="B36" s="36"/>
      <c r="C36" s="43"/>
      <c r="D36" s="6" t="s">
        <v>28</v>
      </c>
      <c r="E36" s="24">
        <v>0</v>
      </c>
      <c r="F36" s="12">
        <f t="shared" ref="F36" si="22">V36/C35</f>
        <v>0</v>
      </c>
      <c r="G36" s="18" t="s">
        <v>27</v>
      </c>
      <c r="H36" s="18" t="s">
        <v>27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1">
        <v>0</v>
      </c>
      <c r="W36" s="7" t="e">
        <v>#NUM!</v>
      </c>
      <c r="X36" s="7" t="e">
        <v>#NUM!</v>
      </c>
      <c r="Y36" s="7" t="e">
        <v>#NUM!</v>
      </c>
      <c r="Z36" s="7" t="e">
        <v>#NUM!</v>
      </c>
      <c r="AA36" s="7" t="e">
        <v>#NUM!</v>
      </c>
      <c r="AB36" s="7" t="e">
        <v>#NUM!</v>
      </c>
      <c r="AC36" s="7" t="e">
        <v>#NUM!</v>
      </c>
      <c r="AD36" s="7" t="e">
        <v>#NUM!</v>
      </c>
      <c r="AE36" s="7" t="e">
        <v>#NUM!</v>
      </c>
      <c r="AF36" s="7" t="e">
        <v>#NUM!</v>
      </c>
      <c r="AG36" s="7" t="e">
        <v>#NUM!</v>
      </c>
      <c r="AH36" s="7" t="e">
        <v>#NUM!</v>
      </c>
      <c r="AI36" s="7" t="e">
        <v>#NUM!</v>
      </c>
      <c r="AJ36" s="5" t="e">
        <v>#NUM!</v>
      </c>
    </row>
    <row r="37" spans="1:36" ht="15" customHeight="1" x14ac:dyDescent="0.2">
      <c r="A37" s="34"/>
      <c r="B37" s="36"/>
      <c r="C37" s="43"/>
      <c r="D37" s="3" t="s">
        <v>29</v>
      </c>
      <c r="E37" s="23">
        <v>2278</v>
      </c>
      <c r="F37" s="11">
        <f t="shared" ref="F37" si="23">V37/C35</f>
        <v>0.16434846266471451</v>
      </c>
      <c r="G37" s="17" t="s">
        <v>45</v>
      </c>
      <c r="H37" s="17" t="s">
        <v>27</v>
      </c>
      <c r="I37" s="20">
        <v>734</v>
      </c>
      <c r="J37" s="20">
        <v>16</v>
      </c>
      <c r="K37" s="20">
        <v>5</v>
      </c>
      <c r="L37" s="20">
        <v>113</v>
      </c>
      <c r="M37" s="20">
        <v>624</v>
      </c>
      <c r="N37" s="20">
        <v>21</v>
      </c>
      <c r="O37" s="20">
        <v>100</v>
      </c>
      <c r="P37" s="20">
        <v>13</v>
      </c>
      <c r="Q37" s="20">
        <v>70</v>
      </c>
      <c r="R37" s="20">
        <v>210</v>
      </c>
      <c r="S37" s="20">
        <v>176</v>
      </c>
      <c r="T37" s="20">
        <v>34</v>
      </c>
      <c r="U37" s="20">
        <v>129</v>
      </c>
      <c r="V37" s="21">
        <v>2245</v>
      </c>
      <c r="W37" s="4">
        <v>0.32694877505567926</v>
      </c>
      <c r="X37" s="4">
        <v>7.1269487750556795E-3</v>
      </c>
      <c r="Y37" s="4">
        <v>2.2271714922048997E-3</v>
      </c>
      <c r="Z37" s="4">
        <v>5.0334075723830737E-2</v>
      </c>
      <c r="AA37" s="4">
        <v>0.27795100222717151</v>
      </c>
      <c r="AB37" s="4">
        <v>9.3541202672605787E-3</v>
      </c>
      <c r="AC37" s="4">
        <v>4.4543429844097995E-2</v>
      </c>
      <c r="AD37" s="4">
        <v>5.7906458797327394E-3</v>
      </c>
      <c r="AE37" s="4">
        <v>3.1180400890868598E-2</v>
      </c>
      <c r="AF37" s="4">
        <v>9.3541202672605794E-2</v>
      </c>
      <c r="AG37" s="4">
        <v>7.839643652561247E-2</v>
      </c>
      <c r="AH37" s="4">
        <v>1.5144766146993319E-2</v>
      </c>
      <c r="AI37" s="4">
        <v>5.7461024498886418E-2</v>
      </c>
      <c r="AJ37" s="5">
        <v>7.6923076923076927E-2</v>
      </c>
    </row>
    <row r="38" spans="1:36" ht="15" customHeight="1" x14ac:dyDescent="0.2">
      <c r="A38" s="34"/>
      <c r="B38" s="36"/>
      <c r="C38" s="43"/>
      <c r="D38" s="8" t="s">
        <v>19</v>
      </c>
      <c r="E38" s="25"/>
      <c r="F38" s="13"/>
      <c r="G38" s="19"/>
      <c r="H38" s="19"/>
      <c r="I38" s="21">
        <v>883</v>
      </c>
      <c r="J38" s="21">
        <v>28</v>
      </c>
      <c r="K38" s="21">
        <v>7</v>
      </c>
      <c r="L38" s="21">
        <v>128</v>
      </c>
      <c r="M38" s="21">
        <v>801</v>
      </c>
      <c r="N38" s="21">
        <v>37</v>
      </c>
      <c r="O38" s="21">
        <v>113</v>
      </c>
      <c r="P38" s="21">
        <v>13</v>
      </c>
      <c r="Q38" s="21">
        <v>74</v>
      </c>
      <c r="R38" s="21">
        <v>273</v>
      </c>
      <c r="S38" s="21">
        <v>191</v>
      </c>
      <c r="T38" s="21">
        <v>39</v>
      </c>
      <c r="U38" s="21">
        <v>171</v>
      </c>
      <c r="V38" s="21">
        <v>2758</v>
      </c>
      <c r="W38" s="5">
        <v>0.3201595358955765</v>
      </c>
      <c r="X38" s="5">
        <v>1.015228426395939E-2</v>
      </c>
      <c r="Y38" s="5">
        <v>2.5380710659898475E-3</v>
      </c>
      <c r="Z38" s="5">
        <v>4.6410442349528645E-2</v>
      </c>
      <c r="AA38" s="5">
        <v>0.29042784626540974</v>
      </c>
      <c r="AB38" s="5">
        <v>1.3415518491660623E-2</v>
      </c>
      <c r="AC38" s="5">
        <v>4.0971718636693258E-2</v>
      </c>
      <c r="AD38" s="5">
        <v>4.7135605511240027E-3</v>
      </c>
      <c r="AE38" s="5">
        <v>2.6831036983321246E-2</v>
      </c>
      <c r="AF38" s="5">
        <v>9.8984771573604066E-2</v>
      </c>
      <c r="AG38" s="5">
        <v>6.9253081943437267E-2</v>
      </c>
      <c r="AH38" s="5">
        <v>1.4140681653372008E-2</v>
      </c>
      <c r="AI38" s="5">
        <v>6.2001450326323426E-2</v>
      </c>
      <c r="AJ38" s="5">
        <v>7.6923076923076927E-2</v>
      </c>
    </row>
    <row r="39" spans="1:36" ht="15" customHeight="1" x14ac:dyDescent="0.2">
      <c r="A39" s="34"/>
      <c r="B39" s="35" t="s">
        <v>46</v>
      </c>
      <c r="C39" s="42">
        <v>1127</v>
      </c>
      <c r="D39" s="3" t="s">
        <v>25</v>
      </c>
      <c r="E39" s="23">
        <v>69</v>
      </c>
      <c r="F39" s="11">
        <f t="shared" ref="F39" si="24">V39/C39</f>
        <v>6.0337178349600708E-2</v>
      </c>
      <c r="G39" s="17" t="s">
        <v>23</v>
      </c>
      <c r="H39" s="17" t="s">
        <v>27</v>
      </c>
      <c r="I39" s="20">
        <v>30</v>
      </c>
      <c r="J39" s="20">
        <v>2</v>
      </c>
      <c r="K39" s="20">
        <v>0</v>
      </c>
      <c r="L39" s="20">
        <v>1</v>
      </c>
      <c r="M39" s="20">
        <v>20</v>
      </c>
      <c r="N39" s="20">
        <v>0</v>
      </c>
      <c r="O39" s="20">
        <v>4</v>
      </c>
      <c r="P39" s="20">
        <v>0</v>
      </c>
      <c r="Q39" s="20">
        <v>1</v>
      </c>
      <c r="R39" s="20">
        <v>2</v>
      </c>
      <c r="S39" s="20">
        <v>2</v>
      </c>
      <c r="T39" s="20">
        <v>2</v>
      </c>
      <c r="U39" s="20">
        <v>4</v>
      </c>
      <c r="V39" s="21">
        <v>68</v>
      </c>
      <c r="W39" s="4">
        <v>0.44117647058823528</v>
      </c>
      <c r="X39" s="4">
        <v>2.9411764705882353E-2</v>
      </c>
      <c r="Y39" s="4">
        <v>0</v>
      </c>
      <c r="Z39" s="4">
        <v>1.4705882352941176E-2</v>
      </c>
      <c r="AA39" s="4">
        <v>0.29411764705882354</v>
      </c>
      <c r="AB39" s="4">
        <v>0</v>
      </c>
      <c r="AC39" s="4">
        <v>5.8823529411764705E-2</v>
      </c>
      <c r="AD39" s="4">
        <v>0</v>
      </c>
      <c r="AE39" s="4">
        <v>1.4705882352941176E-2</v>
      </c>
      <c r="AF39" s="4">
        <v>2.9411764705882353E-2</v>
      </c>
      <c r="AG39" s="4">
        <v>2.9411764705882353E-2</v>
      </c>
      <c r="AH39" s="4">
        <v>2.9411764705882353E-2</v>
      </c>
      <c r="AI39" s="4">
        <v>5.8823529411764705E-2</v>
      </c>
      <c r="AJ39" s="5">
        <v>7.6923076923076927E-2</v>
      </c>
    </row>
    <row r="40" spans="1:36" ht="15" customHeight="1" x14ac:dyDescent="0.2">
      <c r="A40" s="34"/>
      <c r="B40" s="36"/>
      <c r="C40" s="43"/>
      <c r="D40" s="6" t="s">
        <v>28</v>
      </c>
      <c r="E40" s="24">
        <v>3</v>
      </c>
      <c r="F40" s="12">
        <f t="shared" ref="F40" si="25">V40/C39</f>
        <v>2.6619343389529724E-3</v>
      </c>
      <c r="G40" s="18" t="s">
        <v>27</v>
      </c>
      <c r="H40" s="18" t="s">
        <v>27</v>
      </c>
      <c r="I40" s="22">
        <v>3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1">
        <v>3</v>
      </c>
      <c r="W40" s="7">
        <v>1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5">
        <v>7.6923076923076927E-2</v>
      </c>
    </row>
    <row r="41" spans="1:36" ht="15" customHeight="1" x14ac:dyDescent="0.2">
      <c r="A41" s="34"/>
      <c r="B41" s="36"/>
      <c r="C41" s="43"/>
      <c r="D41" s="3" t="s">
        <v>29</v>
      </c>
      <c r="E41" s="23">
        <v>154</v>
      </c>
      <c r="F41" s="11">
        <f t="shared" ref="F41" si="26">V41/C39</f>
        <v>0.13487133984028393</v>
      </c>
      <c r="G41" s="17" t="s">
        <v>26</v>
      </c>
      <c r="H41" s="17" t="s">
        <v>27</v>
      </c>
      <c r="I41" s="20">
        <v>59</v>
      </c>
      <c r="J41" s="20">
        <v>3</v>
      </c>
      <c r="K41" s="20">
        <v>3</v>
      </c>
      <c r="L41" s="20">
        <v>5</v>
      </c>
      <c r="M41" s="20">
        <v>40</v>
      </c>
      <c r="N41" s="20">
        <v>0</v>
      </c>
      <c r="O41" s="20">
        <v>5</v>
      </c>
      <c r="P41" s="20">
        <v>1</v>
      </c>
      <c r="Q41" s="20">
        <v>8</v>
      </c>
      <c r="R41" s="20">
        <v>12</v>
      </c>
      <c r="S41" s="20">
        <v>9</v>
      </c>
      <c r="T41" s="20">
        <v>4</v>
      </c>
      <c r="U41" s="20">
        <v>3</v>
      </c>
      <c r="V41" s="21">
        <v>152</v>
      </c>
      <c r="W41" s="4">
        <v>0.38815789473684209</v>
      </c>
      <c r="X41" s="4">
        <v>1.9736842105263157E-2</v>
      </c>
      <c r="Y41" s="4">
        <v>1.9736842105263157E-2</v>
      </c>
      <c r="Z41" s="4">
        <v>3.2894736842105261E-2</v>
      </c>
      <c r="AA41" s="4">
        <v>0.26315789473684209</v>
      </c>
      <c r="AB41" s="4">
        <v>0</v>
      </c>
      <c r="AC41" s="4">
        <v>3.2894736842105261E-2</v>
      </c>
      <c r="AD41" s="4">
        <v>6.5789473684210523E-3</v>
      </c>
      <c r="AE41" s="4">
        <v>5.2631578947368418E-2</v>
      </c>
      <c r="AF41" s="4">
        <v>7.8947368421052627E-2</v>
      </c>
      <c r="AG41" s="4">
        <v>5.921052631578947E-2</v>
      </c>
      <c r="AH41" s="4">
        <v>2.6315789473684209E-2</v>
      </c>
      <c r="AI41" s="4">
        <v>1.9736842105263157E-2</v>
      </c>
      <c r="AJ41" s="5">
        <v>7.6923076923076927E-2</v>
      </c>
    </row>
    <row r="42" spans="1:36" ht="15" customHeight="1" x14ac:dyDescent="0.2">
      <c r="A42" s="34"/>
      <c r="B42" s="36"/>
      <c r="C42" s="43"/>
      <c r="D42" s="8" t="s">
        <v>19</v>
      </c>
      <c r="E42" s="25"/>
      <c r="F42" s="13"/>
      <c r="G42" s="19"/>
      <c r="H42" s="19"/>
      <c r="I42" s="21">
        <v>92</v>
      </c>
      <c r="J42" s="21">
        <v>5</v>
      </c>
      <c r="K42" s="21">
        <v>3</v>
      </c>
      <c r="L42" s="21">
        <v>6</v>
      </c>
      <c r="M42" s="21">
        <v>60</v>
      </c>
      <c r="N42" s="21">
        <v>0</v>
      </c>
      <c r="O42" s="21">
        <v>9</v>
      </c>
      <c r="P42" s="21">
        <v>1</v>
      </c>
      <c r="Q42" s="21">
        <v>9</v>
      </c>
      <c r="R42" s="21">
        <v>14</v>
      </c>
      <c r="S42" s="21">
        <v>11</v>
      </c>
      <c r="T42" s="21">
        <v>6</v>
      </c>
      <c r="U42" s="21">
        <v>7</v>
      </c>
      <c r="V42" s="21">
        <v>223</v>
      </c>
      <c r="W42" s="5">
        <v>0.41255605381165922</v>
      </c>
      <c r="X42" s="5">
        <v>2.2421524663677129E-2</v>
      </c>
      <c r="Y42" s="5">
        <v>1.3452914798206279E-2</v>
      </c>
      <c r="Z42" s="5">
        <v>2.6905829596412557E-2</v>
      </c>
      <c r="AA42" s="5">
        <v>0.26905829596412556</v>
      </c>
      <c r="AB42" s="5">
        <v>0</v>
      </c>
      <c r="AC42" s="5">
        <v>4.0358744394618833E-2</v>
      </c>
      <c r="AD42" s="5">
        <v>4.4843049327354259E-3</v>
      </c>
      <c r="AE42" s="5">
        <v>4.0358744394618833E-2</v>
      </c>
      <c r="AF42" s="5">
        <v>6.2780269058295965E-2</v>
      </c>
      <c r="AG42" s="5">
        <v>4.9327354260089683E-2</v>
      </c>
      <c r="AH42" s="5">
        <v>2.6905829596412557E-2</v>
      </c>
      <c r="AI42" s="5">
        <v>3.1390134529147982E-2</v>
      </c>
      <c r="AJ42" s="5">
        <v>7.6923076923076927E-2</v>
      </c>
    </row>
    <row r="43" spans="1:36" ht="15" customHeight="1" x14ac:dyDescent="0.2">
      <c r="A43" s="34"/>
      <c r="B43" s="35" t="s">
        <v>47</v>
      </c>
      <c r="C43" s="42">
        <v>49176</v>
      </c>
      <c r="D43" s="3" t="s">
        <v>25</v>
      </c>
      <c r="E43" s="23">
        <v>334</v>
      </c>
      <c r="F43" s="11">
        <f t="shared" ref="F43" si="27">V43/C43</f>
        <v>6.7715959004392388E-3</v>
      </c>
      <c r="G43" s="17" t="s">
        <v>23</v>
      </c>
      <c r="H43" s="17" t="s">
        <v>27</v>
      </c>
      <c r="I43" s="20">
        <v>83</v>
      </c>
      <c r="J43" s="20">
        <v>0</v>
      </c>
      <c r="K43" s="20">
        <v>1</v>
      </c>
      <c r="L43" s="20">
        <v>4</v>
      </c>
      <c r="M43" s="20">
        <v>18</v>
      </c>
      <c r="N43" s="20">
        <v>3</v>
      </c>
      <c r="O43" s="20">
        <v>1</v>
      </c>
      <c r="P43" s="20">
        <v>0</v>
      </c>
      <c r="Q43" s="20">
        <v>0</v>
      </c>
      <c r="R43" s="20">
        <v>172</v>
      </c>
      <c r="S43" s="20">
        <v>1</v>
      </c>
      <c r="T43" s="20">
        <v>3</v>
      </c>
      <c r="U43" s="20">
        <v>47</v>
      </c>
      <c r="V43" s="21">
        <v>333</v>
      </c>
      <c r="W43" s="4">
        <v>0.24924924924924924</v>
      </c>
      <c r="X43" s="4">
        <v>0</v>
      </c>
      <c r="Y43" s="4">
        <v>3.003003003003003E-3</v>
      </c>
      <c r="Z43" s="4">
        <v>1.2012012012012012E-2</v>
      </c>
      <c r="AA43" s="4">
        <v>5.4054054054054057E-2</v>
      </c>
      <c r="AB43" s="4">
        <v>9.0090090090090089E-3</v>
      </c>
      <c r="AC43" s="4">
        <v>3.003003003003003E-3</v>
      </c>
      <c r="AD43" s="4">
        <v>0</v>
      </c>
      <c r="AE43" s="4">
        <v>0</v>
      </c>
      <c r="AF43" s="4">
        <v>0.51651651651651653</v>
      </c>
      <c r="AG43" s="4">
        <v>3.003003003003003E-3</v>
      </c>
      <c r="AH43" s="4">
        <v>9.0090090090090089E-3</v>
      </c>
      <c r="AI43" s="4">
        <v>0.14114114114114115</v>
      </c>
      <c r="AJ43" s="5">
        <v>7.6923076923076927E-2</v>
      </c>
    </row>
    <row r="44" spans="1:36" ht="15" customHeight="1" x14ac:dyDescent="0.2">
      <c r="A44" s="34"/>
      <c r="B44" s="36"/>
      <c r="C44" s="43"/>
      <c r="D44" s="6" t="s">
        <v>28</v>
      </c>
      <c r="E44" s="24">
        <v>0</v>
      </c>
      <c r="F44" s="12">
        <f t="shared" ref="F44" si="28">V44/C43</f>
        <v>0</v>
      </c>
      <c r="G44" s="18" t="s">
        <v>27</v>
      </c>
      <c r="H44" s="18" t="s">
        <v>27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1">
        <v>0</v>
      </c>
      <c r="W44" s="7" t="e">
        <v>#NUM!</v>
      </c>
      <c r="X44" s="7" t="e">
        <v>#NUM!</v>
      </c>
      <c r="Y44" s="7" t="e">
        <v>#NUM!</v>
      </c>
      <c r="Z44" s="7" t="e">
        <v>#NUM!</v>
      </c>
      <c r="AA44" s="7" t="e">
        <v>#NUM!</v>
      </c>
      <c r="AB44" s="7" t="e">
        <v>#NUM!</v>
      </c>
      <c r="AC44" s="7" t="e">
        <v>#NUM!</v>
      </c>
      <c r="AD44" s="7" t="e">
        <v>#NUM!</v>
      </c>
      <c r="AE44" s="7" t="e">
        <v>#NUM!</v>
      </c>
      <c r="AF44" s="7" t="e">
        <v>#NUM!</v>
      </c>
      <c r="AG44" s="7" t="e">
        <v>#NUM!</v>
      </c>
      <c r="AH44" s="7" t="e">
        <v>#NUM!</v>
      </c>
      <c r="AI44" s="7" t="e">
        <v>#NUM!</v>
      </c>
      <c r="AJ44" s="5" t="e">
        <v>#NUM!</v>
      </c>
    </row>
    <row r="45" spans="1:36" ht="15" customHeight="1" x14ac:dyDescent="0.2">
      <c r="A45" s="34"/>
      <c r="B45" s="36"/>
      <c r="C45" s="43"/>
      <c r="D45" s="3" t="s">
        <v>29</v>
      </c>
      <c r="E45" s="23">
        <v>2796</v>
      </c>
      <c r="F45" s="11">
        <f t="shared" ref="F45" si="29">V45/C43</f>
        <v>5.6734992679355785E-2</v>
      </c>
      <c r="G45" s="17" t="s">
        <v>37</v>
      </c>
      <c r="H45" s="17" t="s">
        <v>27</v>
      </c>
      <c r="I45" s="20">
        <v>511</v>
      </c>
      <c r="J45" s="20">
        <v>0</v>
      </c>
      <c r="K45" s="20">
        <v>2</v>
      </c>
      <c r="L45" s="20">
        <v>23</v>
      </c>
      <c r="M45" s="20">
        <v>44</v>
      </c>
      <c r="N45" s="20">
        <v>17</v>
      </c>
      <c r="O45" s="20">
        <v>12</v>
      </c>
      <c r="P45" s="20">
        <v>4</v>
      </c>
      <c r="Q45" s="20">
        <v>5</v>
      </c>
      <c r="R45" s="20">
        <v>1814</v>
      </c>
      <c r="S45" s="20">
        <v>35</v>
      </c>
      <c r="T45" s="20">
        <v>33</v>
      </c>
      <c r="U45" s="20">
        <v>290</v>
      </c>
      <c r="V45" s="21">
        <v>2790</v>
      </c>
      <c r="W45" s="4">
        <v>0.18315412186379929</v>
      </c>
      <c r="X45" s="4">
        <v>0</v>
      </c>
      <c r="Y45" s="4">
        <v>7.1684587813620072E-4</v>
      </c>
      <c r="Z45" s="4">
        <v>8.2437275985663087E-3</v>
      </c>
      <c r="AA45" s="4">
        <v>1.5770609318996417E-2</v>
      </c>
      <c r="AB45" s="4">
        <v>6.0931899641577065E-3</v>
      </c>
      <c r="AC45" s="4">
        <v>4.3010752688172043E-3</v>
      </c>
      <c r="AD45" s="4">
        <v>1.4336917562724014E-3</v>
      </c>
      <c r="AE45" s="4">
        <v>1.7921146953405018E-3</v>
      </c>
      <c r="AF45" s="4">
        <v>0.65017921146953406</v>
      </c>
      <c r="AG45" s="4">
        <v>1.2544802867383513E-2</v>
      </c>
      <c r="AH45" s="4">
        <v>1.1827956989247311E-2</v>
      </c>
      <c r="AI45" s="4">
        <v>0.1039426523297491</v>
      </c>
      <c r="AJ45" s="5">
        <v>7.6923076923076927E-2</v>
      </c>
    </row>
    <row r="46" spans="1:36" ht="15" customHeight="1" x14ac:dyDescent="0.2">
      <c r="A46" s="34"/>
      <c r="B46" s="36"/>
      <c r="C46" s="43"/>
      <c r="D46" s="8" t="s">
        <v>19</v>
      </c>
      <c r="E46" s="25"/>
      <c r="F46" s="13"/>
      <c r="G46" s="19"/>
      <c r="H46" s="19"/>
      <c r="I46" s="21">
        <v>594</v>
      </c>
      <c r="J46" s="21">
        <v>0</v>
      </c>
      <c r="K46" s="21">
        <v>3</v>
      </c>
      <c r="L46" s="21">
        <v>27</v>
      </c>
      <c r="M46" s="21">
        <v>62</v>
      </c>
      <c r="N46" s="21">
        <v>20</v>
      </c>
      <c r="O46" s="21">
        <v>13</v>
      </c>
      <c r="P46" s="21">
        <v>4</v>
      </c>
      <c r="Q46" s="21">
        <v>5</v>
      </c>
      <c r="R46" s="21">
        <v>1986</v>
      </c>
      <c r="S46" s="21">
        <v>36</v>
      </c>
      <c r="T46" s="21">
        <v>36</v>
      </c>
      <c r="U46" s="21">
        <v>337</v>
      </c>
      <c r="V46" s="21">
        <v>3123</v>
      </c>
      <c r="W46" s="5">
        <v>0.19020172910662825</v>
      </c>
      <c r="X46" s="5">
        <v>0</v>
      </c>
      <c r="Y46" s="5">
        <v>9.6061479346781938E-4</v>
      </c>
      <c r="Z46" s="5">
        <v>8.6455331412103754E-3</v>
      </c>
      <c r="AA46" s="5">
        <v>1.9852705731668269E-2</v>
      </c>
      <c r="AB46" s="5">
        <v>6.4040986231187957E-3</v>
      </c>
      <c r="AC46" s="5">
        <v>4.1626641050272178E-3</v>
      </c>
      <c r="AD46" s="5">
        <v>1.2808197246237591E-3</v>
      </c>
      <c r="AE46" s="5">
        <v>1.6010246557796989E-3</v>
      </c>
      <c r="AF46" s="5">
        <v>0.63592699327569646</v>
      </c>
      <c r="AG46" s="5">
        <v>1.1527377521613832E-2</v>
      </c>
      <c r="AH46" s="5">
        <v>1.1527377521613832E-2</v>
      </c>
      <c r="AI46" s="5">
        <v>0.10790906179955172</v>
      </c>
      <c r="AJ46" s="5">
        <v>7.6923076923076927E-2</v>
      </c>
    </row>
    <row r="47" spans="1:36" ht="15" customHeight="1" x14ac:dyDescent="0.2">
      <c r="A47" s="34"/>
      <c r="B47" s="35" t="s">
        <v>48</v>
      </c>
      <c r="C47" s="42">
        <v>1002</v>
      </c>
      <c r="D47" s="3" t="s">
        <v>25</v>
      </c>
      <c r="E47" s="23">
        <v>74</v>
      </c>
      <c r="F47" s="11">
        <f t="shared" ref="F47" si="30">V47/C47</f>
        <v>7.3852295409181631E-2</v>
      </c>
      <c r="G47" s="17" t="s">
        <v>27</v>
      </c>
      <c r="H47" s="17" t="s">
        <v>27</v>
      </c>
      <c r="I47" s="20">
        <v>23</v>
      </c>
      <c r="J47" s="20">
        <v>0</v>
      </c>
      <c r="K47" s="20">
        <v>0</v>
      </c>
      <c r="L47" s="20">
        <v>0</v>
      </c>
      <c r="M47" s="20">
        <v>19</v>
      </c>
      <c r="N47" s="20">
        <v>0</v>
      </c>
      <c r="O47" s="20">
        <v>0</v>
      </c>
      <c r="P47" s="20">
        <v>0</v>
      </c>
      <c r="Q47" s="20">
        <v>0</v>
      </c>
      <c r="R47" s="20">
        <v>13</v>
      </c>
      <c r="S47" s="20">
        <v>2</v>
      </c>
      <c r="T47" s="20">
        <v>0</v>
      </c>
      <c r="U47" s="20">
        <v>17</v>
      </c>
      <c r="V47" s="21">
        <v>74</v>
      </c>
      <c r="W47" s="4">
        <v>0.3108108108108108</v>
      </c>
      <c r="X47" s="4">
        <v>0</v>
      </c>
      <c r="Y47" s="4">
        <v>0</v>
      </c>
      <c r="Z47" s="4">
        <v>0</v>
      </c>
      <c r="AA47" s="4">
        <v>0.25675675675675674</v>
      </c>
      <c r="AB47" s="4">
        <v>0</v>
      </c>
      <c r="AC47" s="4">
        <v>0</v>
      </c>
      <c r="AD47" s="4">
        <v>0</v>
      </c>
      <c r="AE47" s="4">
        <v>0</v>
      </c>
      <c r="AF47" s="4">
        <v>0.17567567567567569</v>
      </c>
      <c r="AG47" s="4">
        <v>2.7027027027027029E-2</v>
      </c>
      <c r="AH47" s="4">
        <v>0</v>
      </c>
      <c r="AI47" s="4">
        <v>0.22972972972972974</v>
      </c>
      <c r="AJ47" s="5">
        <v>7.6923076923076927E-2</v>
      </c>
    </row>
    <row r="48" spans="1:36" ht="15" customHeight="1" x14ac:dyDescent="0.2">
      <c r="A48" s="34"/>
      <c r="B48" s="36"/>
      <c r="C48" s="43"/>
      <c r="D48" s="6" t="s">
        <v>28</v>
      </c>
      <c r="E48" s="24">
        <v>0</v>
      </c>
      <c r="F48" s="12">
        <f t="shared" ref="F48" si="31">V48/C47</f>
        <v>0</v>
      </c>
      <c r="G48" s="18" t="s">
        <v>27</v>
      </c>
      <c r="H48" s="18" t="s">
        <v>27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1">
        <v>0</v>
      </c>
      <c r="W48" s="7" t="e">
        <v>#NUM!</v>
      </c>
      <c r="X48" s="7" t="e">
        <v>#NUM!</v>
      </c>
      <c r="Y48" s="7" t="e">
        <v>#NUM!</v>
      </c>
      <c r="Z48" s="7" t="e">
        <v>#NUM!</v>
      </c>
      <c r="AA48" s="7" t="e">
        <v>#NUM!</v>
      </c>
      <c r="AB48" s="7" t="e">
        <v>#NUM!</v>
      </c>
      <c r="AC48" s="7" t="e">
        <v>#NUM!</v>
      </c>
      <c r="AD48" s="7" t="e">
        <v>#NUM!</v>
      </c>
      <c r="AE48" s="7" t="e">
        <v>#NUM!</v>
      </c>
      <c r="AF48" s="7" t="e">
        <v>#NUM!</v>
      </c>
      <c r="AG48" s="7" t="e">
        <v>#NUM!</v>
      </c>
      <c r="AH48" s="7" t="e">
        <v>#NUM!</v>
      </c>
      <c r="AI48" s="7" t="e">
        <v>#NUM!</v>
      </c>
      <c r="AJ48" s="5" t="e">
        <v>#NUM!</v>
      </c>
    </row>
    <row r="49" spans="1:36" ht="15" customHeight="1" x14ac:dyDescent="0.2">
      <c r="A49" s="34"/>
      <c r="B49" s="36"/>
      <c r="C49" s="43"/>
      <c r="D49" s="3" t="s">
        <v>29</v>
      </c>
      <c r="E49" s="23">
        <v>177</v>
      </c>
      <c r="F49" s="11">
        <f t="shared" ref="F49" si="32">V49/C47</f>
        <v>0.17365269461077845</v>
      </c>
      <c r="G49" s="17" t="s">
        <v>32</v>
      </c>
      <c r="H49" s="17" t="s">
        <v>27</v>
      </c>
      <c r="I49" s="20">
        <v>57</v>
      </c>
      <c r="J49" s="20">
        <v>1</v>
      </c>
      <c r="K49" s="20">
        <v>2</v>
      </c>
      <c r="L49" s="20">
        <v>6</v>
      </c>
      <c r="M49" s="20">
        <v>38</v>
      </c>
      <c r="N49" s="20">
        <v>3</v>
      </c>
      <c r="O49" s="20">
        <v>6</v>
      </c>
      <c r="P49" s="20">
        <v>0</v>
      </c>
      <c r="Q49" s="20">
        <v>10</v>
      </c>
      <c r="R49" s="20">
        <v>15</v>
      </c>
      <c r="S49" s="20">
        <v>16</v>
      </c>
      <c r="T49" s="20">
        <v>1</v>
      </c>
      <c r="U49" s="20">
        <v>19</v>
      </c>
      <c r="V49" s="21">
        <v>174</v>
      </c>
      <c r="W49" s="4">
        <v>0.32758620689655171</v>
      </c>
      <c r="X49" s="4">
        <v>5.7471264367816091E-3</v>
      </c>
      <c r="Y49" s="4">
        <v>1.1494252873563218E-2</v>
      </c>
      <c r="Z49" s="4">
        <v>3.4482758620689655E-2</v>
      </c>
      <c r="AA49" s="4">
        <v>0.21839080459770116</v>
      </c>
      <c r="AB49" s="4">
        <v>1.7241379310344827E-2</v>
      </c>
      <c r="AC49" s="4">
        <v>3.4482758620689655E-2</v>
      </c>
      <c r="AD49" s="4">
        <v>0</v>
      </c>
      <c r="AE49" s="4">
        <v>5.7471264367816091E-2</v>
      </c>
      <c r="AF49" s="4">
        <v>8.6206896551724144E-2</v>
      </c>
      <c r="AG49" s="4">
        <v>9.1954022988505746E-2</v>
      </c>
      <c r="AH49" s="4">
        <v>5.7471264367816091E-3</v>
      </c>
      <c r="AI49" s="4">
        <v>0.10919540229885058</v>
      </c>
      <c r="AJ49" s="5">
        <v>7.6923076923076927E-2</v>
      </c>
    </row>
    <row r="50" spans="1:36" ht="15" customHeight="1" x14ac:dyDescent="0.2">
      <c r="A50" s="34"/>
      <c r="B50" s="36"/>
      <c r="C50" s="43"/>
      <c r="D50" s="8" t="s">
        <v>19</v>
      </c>
      <c r="E50" s="8"/>
      <c r="F50" s="13"/>
      <c r="G50" s="8"/>
      <c r="H50" s="8"/>
      <c r="I50" s="21">
        <v>80</v>
      </c>
      <c r="J50" s="21">
        <v>1</v>
      </c>
      <c r="K50" s="21">
        <v>2</v>
      </c>
      <c r="L50" s="21">
        <v>6</v>
      </c>
      <c r="M50" s="21">
        <v>57</v>
      </c>
      <c r="N50" s="21">
        <v>3</v>
      </c>
      <c r="O50" s="21">
        <v>6</v>
      </c>
      <c r="P50" s="21">
        <v>0</v>
      </c>
      <c r="Q50" s="21">
        <v>10</v>
      </c>
      <c r="R50" s="21">
        <v>28</v>
      </c>
      <c r="S50" s="21">
        <v>18</v>
      </c>
      <c r="T50" s="21">
        <v>1</v>
      </c>
      <c r="U50" s="21">
        <v>36</v>
      </c>
      <c r="V50" s="21">
        <v>248</v>
      </c>
      <c r="W50" s="5">
        <v>0.32258064516129031</v>
      </c>
      <c r="X50" s="5">
        <v>4.0322580645161289E-3</v>
      </c>
      <c r="Y50" s="5">
        <v>8.0645161290322578E-3</v>
      </c>
      <c r="Z50" s="5">
        <v>2.4193548387096774E-2</v>
      </c>
      <c r="AA50" s="5">
        <v>0.22983870967741934</v>
      </c>
      <c r="AB50" s="5">
        <v>1.2096774193548387E-2</v>
      </c>
      <c r="AC50" s="5">
        <v>2.4193548387096774E-2</v>
      </c>
      <c r="AD50" s="5">
        <v>0</v>
      </c>
      <c r="AE50" s="5">
        <v>4.0322580645161289E-2</v>
      </c>
      <c r="AF50" s="5">
        <v>0.11290322580645161</v>
      </c>
      <c r="AG50" s="5">
        <v>7.2580645161290328E-2</v>
      </c>
      <c r="AH50" s="5">
        <v>4.0322580645161289E-3</v>
      </c>
      <c r="AI50" s="5">
        <v>0.14516129032258066</v>
      </c>
      <c r="AJ50" s="5">
        <v>7.6923076923076927E-2</v>
      </c>
    </row>
    <row r="51" spans="1:36" ht="20.25" customHeight="1" x14ac:dyDescent="0.2">
      <c r="B51" s="39" t="s">
        <v>49</v>
      </c>
      <c r="C51" s="44">
        <f>C3+C7+C11+C15+C19+C23+C27+C31+C35+C39+C43+C47</f>
        <v>131219</v>
      </c>
      <c r="D51" s="9" t="s">
        <v>50</v>
      </c>
      <c r="E51" s="16">
        <f>E47+E43+E39+E35+E31+E27+E23+E19+E15+E11+E7+E3</f>
        <v>2589</v>
      </c>
      <c r="F51" s="14">
        <f>V51/C51</f>
        <v>1.9471265594159383E-2</v>
      </c>
      <c r="G51" s="26">
        <f t="shared" ref="G51:V51" si="33">G47+G43+G39+G35+G31+G27+G23+G19+G15+G11+G7+G3</f>
        <v>18</v>
      </c>
      <c r="H51" s="26">
        <f t="shared" si="33"/>
        <v>16</v>
      </c>
      <c r="I51" s="26">
        <f t="shared" si="33"/>
        <v>781</v>
      </c>
      <c r="J51" s="26">
        <f t="shared" si="33"/>
        <v>44</v>
      </c>
      <c r="K51" s="26">
        <f t="shared" si="33"/>
        <v>8</v>
      </c>
      <c r="L51" s="26">
        <f t="shared" si="33"/>
        <v>44</v>
      </c>
      <c r="M51" s="26">
        <f t="shared" si="33"/>
        <v>761</v>
      </c>
      <c r="N51" s="26">
        <f t="shared" si="33"/>
        <v>64</v>
      </c>
      <c r="O51" s="26">
        <f t="shared" si="33"/>
        <v>95</v>
      </c>
      <c r="P51" s="26">
        <f t="shared" si="33"/>
        <v>1</v>
      </c>
      <c r="Q51" s="26">
        <f t="shared" si="33"/>
        <v>22</v>
      </c>
      <c r="R51" s="26">
        <f t="shared" si="33"/>
        <v>416</v>
      </c>
      <c r="S51" s="26">
        <f t="shared" si="33"/>
        <v>51</v>
      </c>
      <c r="T51" s="26">
        <f t="shared" si="33"/>
        <v>33</v>
      </c>
      <c r="U51" s="26">
        <f t="shared" si="33"/>
        <v>235</v>
      </c>
      <c r="V51" s="26">
        <f t="shared" si="33"/>
        <v>2555</v>
      </c>
    </row>
    <row r="52" spans="1:36" ht="21" customHeight="1" x14ac:dyDescent="0.2">
      <c r="B52" s="40"/>
      <c r="C52" s="45"/>
      <c r="D52" s="9" t="s">
        <v>28</v>
      </c>
      <c r="E52" s="16">
        <f>E48+E44+E40+E36+E32+E28+E24+E20+E16+E12+E8+E4</f>
        <v>7</v>
      </c>
      <c r="F52" s="14">
        <f>V52/C51</f>
        <v>5.3345933134683237E-5</v>
      </c>
      <c r="G52" s="26">
        <f t="shared" ref="G52:U52" si="34">G48+G44+G40+G36+G32+G28+G24+G20+G16+G12+G8+G4</f>
        <v>0</v>
      </c>
      <c r="H52" s="26">
        <f t="shared" si="34"/>
        <v>0</v>
      </c>
      <c r="I52" s="26">
        <f t="shared" si="34"/>
        <v>5</v>
      </c>
      <c r="J52" s="26">
        <f t="shared" si="34"/>
        <v>0</v>
      </c>
      <c r="K52" s="26">
        <f t="shared" si="34"/>
        <v>0</v>
      </c>
      <c r="L52" s="26">
        <f t="shared" si="34"/>
        <v>0</v>
      </c>
      <c r="M52" s="26">
        <f t="shared" si="34"/>
        <v>0</v>
      </c>
      <c r="N52" s="26">
        <f t="shared" si="34"/>
        <v>0</v>
      </c>
      <c r="O52" s="26">
        <f t="shared" si="34"/>
        <v>0</v>
      </c>
      <c r="P52" s="26">
        <f t="shared" si="34"/>
        <v>0</v>
      </c>
      <c r="Q52" s="26">
        <f t="shared" si="34"/>
        <v>0</v>
      </c>
      <c r="R52" s="26">
        <f t="shared" si="34"/>
        <v>1</v>
      </c>
      <c r="S52" s="26">
        <f t="shared" si="34"/>
        <v>1</v>
      </c>
      <c r="T52" s="26">
        <f t="shared" si="34"/>
        <v>0</v>
      </c>
      <c r="U52" s="26">
        <f t="shared" si="34"/>
        <v>0</v>
      </c>
      <c r="V52" s="26">
        <f>V4+V8+V12+V16+V20+V24+V28+V32+V36+V40+V44+V48</f>
        <v>7</v>
      </c>
    </row>
    <row r="53" spans="1:36" ht="16.5" customHeight="1" x14ac:dyDescent="0.2">
      <c r="B53" s="41"/>
      <c r="C53" s="46"/>
      <c r="D53" s="9" t="s">
        <v>29</v>
      </c>
      <c r="E53" s="16">
        <f>E49+E45+E41+E37+E33+E29+E25+E21+E17+E13+E9+E5</f>
        <v>13447</v>
      </c>
      <c r="F53" s="14">
        <f>V53/C51</f>
        <v>0.10124296024203812</v>
      </c>
      <c r="G53" s="26">
        <f t="shared" ref="G53:U53" si="35">G49+G45+G41+G37+G33+G29+G25+G21+G17+G13+G9+G5</f>
        <v>162</v>
      </c>
      <c r="H53" s="26">
        <f t="shared" si="35"/>
        <v>0</v>
      </c>
      <c r="I53" s="26">
        <f t="shared" si="35"/>
        <v>3616</v>
      </c>
      <c r="J53" s="26">
        <f t="shared" si="35"/>
        <v>80</v>
      </c>
      <c r="K53" s="26">
        <f t="shared" si="35"/>
        <v>57</v>
      </c>
      <c r="L53" s="26">
        <f t="shared" si="35"/>
        <v>426</v>
      </c>
      <c r="M53" s="26">
        <f t="shared" si="35"/>
        <v>2225</v>
      </c>
      <c r="N53" s="26">
        <f t="shared" si="35"/>
        <v>141</v>
      </c>
      <c r="O53" s="26">
        <f t="shared" si="35"/>
        <v>464</v>
      </c>
      <c r="P53" s="26">
        <f t="shared" si="35"/>
        <v>52</v>
      </c>
      <c r="Q53" s="26">
        <f t="shared" si="35"/>
        <v>274</v>
      </c>
      <c r="R53" s="26">
        <f t="shared" si="35"/>
        <v>4155</v>
      </c>
      <c r="S53" s="26">
        <f t="shared" si="35"/>
        <v>741</v>
      </c>
      <c r="T53" s="26">
        <f t="shared" si="35"/>
        <v>194</v>
      </c>
      <c r="U53" s="26">
        <f t="shared" si="35"/>
        <v>860</v>
      </c>
      <c r="V53" s="26">
        <f>V5+V9+V13+V17+V21+V25+V29+V33+V37+V41+V45+V49</f>
        <v>13285</v>
      </c>
    </row>
    <row r="54" spans="1:36" ht="25.5" customHeight="1" x14ac:dyDescent="0.2">
      <c r="B54" s="15" t="s">
        <v>51</v>
      </c>
      <c r="C54" s="16">
        <f>C53+C52+C51</f>
        <v>131219</v>
      </c>
      <c r="D54" s="15"/>
      <c r="E54" s="16">
        <f t="shared" ref="E54:U54" si="36">E53+E52+E51</f>
        <v>16043</v>
      </c>
      <c r="F54" s="14">
        <f>V54/C54</f>
        <v>0.12076757176933219</v>
      </c>
      <c r="G54" s="26">
        <f t="shared" si="36"/>
        <v>180</v>
      </c>
      <c r="H54" s="26">
        <f t="shared" si="36"/>
        <v>16</v>
      </c>
      <c r="I54" s="26">
        <f t="shared" si="36"/>
        <v>4402</v>
      </c>
      <c r="J54" s="26">
        <f t="shared" si="36"/>
        <v>124</v>
      </c>
      <c r="K54" s="26">
        <f t="shared" si="36"/>
        <v>65</v>
      </c>
      <c r="L54" s="26">
        <f t="shared" si="36"/>
        <v>470</v>
      </c>
      <c r="M54" s="26">
        <f t="shared" si="36"/>
        <v>2986</v>
      </c>
      <c r="N54" s="26">
        <f t="shared" si="36"/>
        <v>205</v>
      </c>
      <c r="O54" s="26">
        <f t="shared" si="36"/>
        <v>559</v>
      </c>
      <c r="P54" s="26">
        <f t="shared" si="36"/>
        <v>53</v>
      </c>
      <c r="Q54" s="26">
        <f t="shared" si="36"/>
        <v>296</v>
      </c>
      <c r="R54" s="26">
        <f t="shared" si="36"/>
        <v>4572</v>
      </c>
      <c r="S54" s="26">
        <f t="shared" si="36"/>
        <v>793</v>
      </c>
      <c r="T54" s="26">
        <f t="shared" si="36"/>
        <v>227</v>
      </c>
      <c r="U54" s="26">
        <f t="shared" si="36"/>
        <v>1095</v>
      </c>
      <c r="V54" s="26">
        <f>SUM(V51:V53)</f>
        <v>15847</v>
      </c>
    </row>
    <row r="55" spans="1:36" ht="33.75" customHeight="1" x14ac:dyDescent="0.2">
      <c r="B55" s="29"/>
      <c r="C55" s="37" t="s">
        <v>2</v>
      </c>
      <c r="D55" s="37" t="s">
        <v>1</v>
      </c>
      <c r="E55" s="37" t="s">
        <v>3</v>
      </c>
      <c r="F55" s="47" t="s">
        <v>52</v>
      </c>
      <c r="G55" s="37" t="s">
        <v>4</v>
      </c>
      <c r="H55" s="37" t="s">
        <v>5</v>
      </c>
      <c r="I55" s="37" t="s">
        <v>6</v>
      </c>
      <c r="J55" s="37" t="s">
        <v>7</v>
      </c>
      <c r="K55" s="37" t="s">
        <v>8</v>
      </c>
      <c r="L55" s="37" t="s">
        <v>9</v>
      </c>
      <c r="M55" s="37" t="s">
        <v>10</v>
      </c>
      <c r="N55" s="37" t="s">
        <v>11</v>
      </c>
      <c r="O55" s="37" t="s">
        <v>12</v>
      </c>
      <c r="P55" s="37" t="s">
        <v>13</v>
      </c>
      <c r="Q55" s="37" t="s">
        <v>14</v>
      </c>
      <c r="R55" s="37" t="s">
        <v>15</v>
      </c>
      <c r="S55" s="37" t="s">
        <v>16</v>
      </c>
      <c r="T55" s="37" t="s">
        <v>17</v>
      </c>
      <c r="U55" s="37" t="s">
        <v>18</v>
      </c>
      <c r="V55" s="27" t="s">
        <v>53</v>
      </c>
      <c r="W55" s="2" t="s">
        <v>19</v>
      </c>
    </row>
    <row r="56" spans="1:36" ht="22.5" x14ac:dyDescent="0.2">
      <c r="B56" s="30"/>
      <c r="C56" s="38"/>
      <c r="D56" s="38"/>
      <c r="E56" s="38"/>
      <c r="F56" s="4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28"/>
      <c r="W56" s="2" t="s">
        <v>20</v>
      </c>
    </row>
  </sheetData>
  <mergeCells count="56">
    <mergeCell ref="C19:C22"/>
    <mergeCell ref="C23:C26"/>
    <mergeCell ref="C27:C30"/>
    <mergeCell ref="C31:C34"/>
    <mergeCell ref="C35:C38"/>
    <mergeCell ref="C1:C2"/>
    <mergeCell ref="C3:C6"/>
    <mergeCell ref="C7:C10"/>
    <mergeCell ref="C11:C14"/>
    <mergeCell ref="C15:C18"/>
    <mergeCell ref="F1:F2"/>
    <mergeCell ref="P55:P56"/>
    <mergeCell ref="Q55:Q56"/>
    <mergeCell ref="R55:R56"/>
    <mergeCell ref="S55:S56"/>
    <mergeCell ref="G1:G2"/>
    <mergeCell ref="H1:H2"/>
    <mergeCell ref="U55:U56"/>
    <mergeCell ref="J55:J56"/>
    <mergeCell ref="K55:K56"/>
    <mergeCell ref="L55:L56"/>
    <mergeCell ref="M55:M56"/>
    <mergeCell ref="N55:N56"/>
    <mergeCell ref="O55:O56"/>
    <mergeCell ref="T55:T56"/>
    <mergeCell ref="E55:E56"/>
    <mergeCell ref="G55:G56"/>
    <mergeCell ref="H55:H56"/>
    <mergeCell ref="I55:I56"/>
    <mergeCell ref="F55:F56"/>
    <mergeCell ref="C47:C50"/>
    <mergeCell ref="C51:C53"/>
    <mergeCell ref="B55:B56"/>
    <mergeCell ref="B27:B30"/>
    <mergeCell ref="B31:B34"/>
    <mergeCell ref="B35:B38"/>
    <mergeCell ref="B39:B42"/>
    <mergeCell ref="B43:B46"/>
    <mergeCell ref="B47:B50"/>
    <mergeCell ref="C55:C56"/>
    <mergeCell ref="V55:V56"/>
    <mergeCell ref="A1:A2"/>
    <mergeCell ref="B1:B2"/>
    <mergeCell ref="D1:D2"/>
    <mergeCell ref="E1:E2"/>
    <mergeCell ref="A3:A50"/>
    <mergeCell ref="B3:B6"/>
    <mergeCell ref="B7:B10"/>
    <mergeCell ref="B11:B14"/>
    <mergeCell ref="B15:B18"/>
    <mergeCell ref="B19:B22"/>
    <mergeCell ref="B23:B26"/>
    <mergeCell ref="D55:D56"/>
    <mergeCell ref="B51:B53"/>
    <mergeCell ref="C39:C42"/>
    <mergeCell ref="C43:C46"/>
  </mergeCells>
  <pageMargins left="0.78740157499999996" right="0.78740157499999996" top="0.984251969" bottom="0.984251969" header="0.5" footer="0.5"/>
  <pageSetup paperSize="9" scale="4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default</vt:lpstr>
      <vt:lpstr>default!Zone_d_impression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BIHAN Yann</dc:creator>
  <cp:lastModifiedBy>MORCILLO Frederique</cp:lastModifiedBy>
  <cp:lastPrinted>2022-06-06T00:17:38Z</cp:lastPrinted>
  <dcterms:created xsi:type="dcterms:W3CDTF">2022-06-05T22:53:22Z</dcterms:created>
  <dcterms:modified xsi:type="dcterms:W3CDTF">2022-06-06T00:35:32Z</dcterms:modified>
</cp:coreProperties>
</file>