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9720" windowHeight="5520"/>
  </bookViews>
  <sheets>
    <sheet name="PRETS-EL-30 septembre 2012" sheetId="1" r:id="rId1"/>
  </sheets>
  <externalReferences>
    <externalReference r:id="rId2"/>
  </externalReferences>
  <definedNames>
    <definedName name="_xlnm.Print_Area" localSheetId="0">'PRETS-EL-30 septembre 2012'!$B$1:$N$22</definedName>
  </definedNames>
  <calcPr calcId="145621"/>
</workbook>
</file>

<file path=xl/calcChain.xml><?xml version="1.0" encoding="utf-8"?>
<calcChain xmlns="http://schemas.openxmlformats.org/spreadsheetml/2006/main">
  <c r="M17" i="1" l="1"/>
  <c r="M16" i="1"/>
  <c r="L17" i="1"/>
  <c r="L16" i="1"/>
  <c r="J17" i="1"/>
  <c r="J16" i="1"/>
  <c r="I17" i="1"/>
  <c r="I16" i="1"/>
  <c r="G17" i="1"/>
  <c r="G16" i="1"/>
  <c r="F17" i="1"/>
  <c r="F16" i="1"/>
  <c r="D17" i="1"/>
  <c r="D16" i="1"/>
  <c r="C17" i="1"/>
  <c r="C16" i="1"/>
  <c r="N17" i="1" l="1"/>
  <c r="N16" i="1"/>
  <c r="K16" i="1"/>
  <c r="H17" i="1"/>
  <c r="H16" i="1"/>
  <c r="E17" i="1"/>
  <c r="E16" i="1"/>
  <c r="K17" i="1" l="1"/>
  <c r="D18" i="1"/>
  <c r="J18" i="1"/>
  <c r="G18" i="1"/>
  <c r="F18" i="1"/>
  <c r="L18" i="1"/>
  <c r="H18" i="1" l="1"/>
  <c r="I18" i="1"/>
  <c r="K18" i="1" s="1"/>
  <c r="M18" i="1"/>
  <c r="N18" i="1" s="1"/>
  <c r="C18" i="1" l="1"/>
  <c r="E18" i="1" s="1"/>
</calcChain>
</file>

<file path=xl/sharedStrings.xml><?xml version="1.0" encoding="utf-8"?>
<sst xmlns="http://schemas.openxmlformats.org/spreadsheetml/2006/main" count="23" uniqueCount="14">
  <si>
    <t>Comptes</t>
  </si>
  <si>
    <t>Plans</t>
  </si>
  <si>
    <t>Banques mutualistes et coopératives</t>
  </si>
  <si>
    <t>Banques non mutualistes</t>
  </si>
  <si>
    <t>TOTAUX</t>
  </si>
  <si>
    <t xml:space="preserve"> </t>
  </si>
  <si>
    <t>Source DG Trésor</t>
  </si>
  <si>
    <t>Document établi à partir des données collectées auprés des établissements de crédit conventionnés pour distribuer les produits d'épargne-logement</t>
  </si>
  <si>
    <t>PRETS ACCORDES</t>
  </si>
  <si>
    <t>Total</t>
  </si>
  <si>
    <t>PRETS REMBOURSES</t>
  </si>
  <si>
    <t xml:space="preserve"> SITUATION CUMULEE DES PRETS D'EPARGNE LOGEMENT AU 30 SEPTEMBRE 2012 en M€</t>
  </si>
  <si>
    <t>PRETS VERSES</t>
  </si>
  <si>
    <t>ENCOURS DE PRETS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</si>
</sst>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0" x14ac:knownFonts="1">
    <font>
      <sz val="10"/>
      <name val="Helv"/>
    </font>
    <font>
      <b/>
      <sz val="10"/>
      <name val="Helv"/>
    </font>
    <font>
      <sz val="10"/>
      <name val="Helv"/>
    </font>
    <font>
      <b/>
      <sz val="10.5"/>
      <name val="Times New Roman"/>
      <family val="1"/>
    </font>
    <font>
      <b/>
      <sz val="10.5"/>
      <name val="Helv"/>
    </font>
    <font>
      <b/>
      <sz val="11"/>
      <name val="Times New Roman"/>
      <family val="1"/>
    </font>
    <font>
      <b/>
      <i/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4"/>
      <name val="Times New Roman"/>
      <family val="1"/>
    </font>
    <font>
      <sz val="10"/>
      <color rgb="FF636363"/>
      <name val="Verdana"/>
      <family val="2"/>
    </font>
    <font>
      <b/>
      <sz val="12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5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/>
    <xf numFmtId="0" fontId="5" fillId="0" borderId="0" xfId="0" applyFont="1" applyAlignment="1"/>
    <xf numFmtId="0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3" fontId="14" fillId="0" borderId="0" xfId="0" applyNumberFormat="1" applyFont="1"/>
    <xf numFmtId="0" fontId="5" fillId="2" borderId="4" xfId="0" applyNumberFormat="1" applyFont="1" applyFill="1" applyBorder="1"/>
    <xf numFmtId="0" fontId="15" fillId="0" borderId="0" xfId="0" applyFont="1"/>
    <xf numFmtId="3" fontId="5" fillId="0" borderId="0" xfId="0" applyNumberFormat="1" applyFont="1"/>
    <xf numFmtId="164" fontId="5" fillId="0" borderId="0" xfId="0" applyNumberFormat="1" applyFont="1"/>
    <xf numFmtId="0" fontId="16" fillId="0" borderId="0" xfId="0" applyFont="1" applyAlignment="1"/>
    <xf numFmtId="0" fontId="17" fillId="0" borderId="0" xfId="0" applyFont="1"/>
    <xf numFmtId="0" fontId="18" fillId="2" borderId="6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right" vertical="center"/>
    </xf>
    <xf numFmtId="0" fontId="18" fillId="2" borderId="5" xfId="0" applyNumberFormat="1" applyFont="1" applyFill="1" applyBorder="1" applyAlignment="1">
      <alignment horizontal="left" vertical="center"/>
    </xf>
    <xf numFmtId="164" fontId="19" fillId="3" borderId="7" xfId="0" applyNumberFormat="1" applyFont="1" applyFill="1" applyBorder="1" applyAlignment="1">
      <alignment horizontal="right" vertical="center"/>
    </xf>
    <xf numFmtId="164" fontId="18" fillId="3" borderId="8" xfId="0" applyNumberFormat="1" applyFont="1" applyFill="1" applyBorder="1" applyAlignment="1">
      <alignment horizontal="right" vertical="center"/>
    </xf>
    <xf numFmtId="164" fontId="18" fillId="3" borderId="13" xfId="0" applyNumberFormat="1" applyFont="1" applyFill="1" applyBorder="1" applyAlignment="1">
      <alignment horizontal="right" vertical="center"/>
    </xf>
    <xf numFmtId="164" fontId="18" fillId="3" borderId="15" xfId="0" applyNumberFormat="1" applyFont="1" applyFill="1" applyBorder="1" applyAlignment="1">
      <alignment horizontal="right" vertical="center"/>
    </xf>
    <xf numFmtId="164" fontId="18" fillId="3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8" fillId="0" borderId="9" xfId="0" applyNumberFormat="1" applyFont="1" applyBorder="1" applyAlignment="1">
      <alignment horizontal="right" vertical="center"/>
    </xf>
    <xf numFmtId="164" fontId="18" fillId="4" borderId="10" xfId="0" applyNumberFormat="1" applyFont="1" applyFill="1" applyBorder="1" applyAlignment="1">
      <alignment horizontal="right" vertical="center"/>
    </xf>
    <xf numFmtId="164" fontId="18" fillId="3" borderId="10" xfId="0" applyNumberFormat="1" applyFont="1" applyFill="1" applyBorder="1" applyAlignment="1">
      <alignment horizontal="right" vertical="center"/>
    </xf>
    <xf numFmtId="164" fontId="18" fillId="3" borderId="14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5" xfId="0" applyNumberFormat="1" applyFont="1" applyFill="1" applyBorder="1" applyAlignment="1">
      <alignment vertical="center"/>
    </xf>
    <xf numFmtId="0" fontId="18" fillId="2" borderId="19" xfId="0" applyNumberFormat="1" applyFont="1" applyFill="1" applyBorder="1" applyAlignment="1">
      <alignment horizontal="center" vertical="center"/>
    </xf>
    <xf numFmtId="0" fontId="18" fillId="2" borderId="11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8" fillId="2" borderId="17" xfId="0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2" borderId="12" xfId="0" applyNumberFormat="1" applyFont="1" applyFill="1" applyBorder="1" applyAlignment="1">
      <alignment horizontal="center"/>
    </xf>
    <xf numFmtId="0" fontId="18" fillId="2" borderId="18" xfId="0" applyNumberFormat="1" applyFont="1" applyFill="1" applyBorder="1" applyAlignment="1">
      <alignment horizontal="center"/>
    </xf>
    <xf numFmtId="0" fontId="18" fillId="2" borderId="17" xfId="0" applyNumberFormat="1" applyFont="1" applyFill="1" applyBorder="1" applyAlignment="1">
      <alignment horizontal="center"/>
    </xf>
    <xf numFmtId="0" fontId="18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1314450</xdr:colOff>
      <xdr:row>4</xdr:row>
      <xdr:rowOff>57150</xdr:rowOff>
    </xdr:to>
    <xdr:pic>
      <xdr:nvPicPr>
        <xdr:cNvPr id="2" name="Picture 1" descr="Logo Trés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323850"/>
          <a:ext cx="1314450" cy="3810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P\Epargne-Logement-Statistiques\STAT-TRIM\2012\P3T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L+CEL"/>
      <sheetName val="P3T2012"/>
    </sheetNames>
    <sheetDataSet>
      <sheetData sheetId="0"/>
      <sheetData sheetId="1">
        <row r="223">
          <cell r="H223">
            <v>28960435768.119999</v>
          </cell>
          <cell r="I223">
            <v>44285964647.940002</v>
          </cell>
        </row>
        <row r="224">
          <cell r="H224">
            <v>61740481373</v>
          </cell>
          <cell r="I224">
            <v>68250750413</v>
          </cell>
        </row>
        <row r="229">
          <cell r="H229">
            <v>26994875899.119999</v>
          </cell>
          <cell r="I229">
            <v>41144573630.400002</v>
          </cell>
        </row>
        <row r="230">
          <cell r="H230">
            <v>59139187357</v>
          </cell>
          <cell r="I230">
            <v>65674777413</v>
          </cell>
        </row>
        <row r="235">
          <cell r="H235">
            <v>24998175162.759998</v>
          </cell>
          <cell r="I235">
            <v>40541516570.479996</v>
          </cell>
        </row>
        <row r="236">
          <cell r="H236">
            <v>54484760193</v>
          </cell>
          <cell r="I236">
            <v>64504427921</v>
          </cell>
        </row>
        <row r="241">
          <cell r="H241">
            <v>1996700736.3600001</v>
          </cell>
          <cell r="I241">
            <v>603057059.92000008</v>
          </cell>
        </row>
        <row r="242">
          <cell r="H242">
            <v>4654427164</v>
          </cell>
          <cell r="I242">
            <v>1170349492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8"/>
  <sheetViews>
    <sheetView tabSelected="1" topLeftCell="C1" zoomScaleNormal="100" workbookViewId="0">
      <selection activeCell="C14" sqref="C14:N14"/>
    </sheetView>
  </sheetViews>
  <sheetFormatPr baseColWidth="10" defaultRowHeight="12.6" x14ac:dyDescent="0.25"/>
  <cols>
    <col min="1" max="1" width="12.6640625" customWidth="1"/>
    <col min="2" max="2" width="41.5546875" customWidth="1"/>
    <col min="3" max="14" width="12.6640625" customWidth="1"/>
    <col min="15" max="19" width="12" customWidth="1"/>
  </cols>
  <sheetData>
    <row r="1" spans="2:44" x14ac:dyDescent="0.25">
      <c r="B1" s="20"/>
    </row>
    <row r="2" spans="2:44" x14ac:dyDescent="0.25">
      <c r="B2" s="20"/>
    </row>
    <row r="3" spans="2:44" ht="13.2" x14ac:dyDescent="0.25">
      <c r="B3" s="24"/>
    </row>
    <row r="4" spans="2:44" x14ac:dyDescent="0.25">
      <c r="B4" s="20"/>
    </row>
    <row r="5" spans="2:44" x14ac:dyDescent="0.25">
      <c r="B5" s="20"/>
    </row>
    <row r="6" spans="2:44" ht="12.75" customHeight="1" x14ac:dyDescent="0.25">
      <c r="B6" s="21"/>
    </row>
    <row r="7" spans="2:44" s="18" customFormat="1" ht="12.75" customHeight="1" x14ac:dyDescent="0.25">
      <c r="B7" s="19"/>
    </row>
    <row r="8" spans="2:44" s="5" customFormat="1" ht="43.95" customHeight="1" x14ac:dyDescent="0.3">
      <c r="B8" s="27"/>
      <c r="C8" s="56" t="s">
        <v>11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</row>
    <row r="9" spans="2:44" s="5" customFormat="1" ht="15" customHeight="1" x14ac:dyDescent="0.25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2:44" s="5" customFormat="1" ht="15" customHeight="1" x14ac:dyDescent="0.25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2:44" s="5" customFormat="1" ht="15" customHeight="1" x14ac:dyDescent="0.25">
      <c r="B11" s="13"/>
      <c r="L11" s="14"/>
      <c r="M11" s="14"/>
    </row>
    <row r="12" spans="2:44" s="17" customFormat="1" ht="14.2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15"/>
      <c r="M12" s="1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2:44" s="5" customFormat="1" ht="15" customHeight="1" x14ac:dyDescent="0.25">
      <c r="L13" s="15"/>
      <c r="M13" s="16"/>
    </row>
    <row r="14" spans="2:44" s="9" customFormat="1" ht="15" customHeight="1" x14ac:dyDescent="0.3">
      <c r="B14" s="23"/>
      <c r="C14" s="61" t="s">
        <v>8</v>
      </c>
      <c r="D14" s="62"/>
      <c r="E14" s="63"/>
      <c r="F14" s="62" t="s">
        <v>12</v>
      </c>
      <c r="G14" s="62"/>
      <c r="H14" s="63"/>
      <c r="I14" s="64" t="s">
        <v>10</v>
      </c>
      <c r="J14" s="62"/>
      <c r="K14" s="63"/>
      <c r="L14" s="64" t="s">
        <v>13</v>
      </c>
      <c r="M14" s="62"/>
      <c r="N14" s="63"/>
    </row>
    <row r="15" spans="2:44" s="37" customFormat="1" ht="18" customHeight="1" x14ac:dyDescent="0.25">
      <c r="B15" s="49"/>
      <c r="C15" s="50" t="s">
        <v>0</v>
      </c>
      <c r="D15" s="51" t="s">
        <v>1</v>
      </c>
      <c r="E15" s="51" t="s">
        <v>9</v>
      </c>
      <c r="F15" s="52" t="s">
        <v>0</v>
      </c>
      <c r="G15" s="53" t="s">
        <v>1</v>
      </c>
      <c r="H15" s="51" t="s">
        <v>9</v>
      </c>
      <c r="I15" s="53" t="s">
        <v>0</v>
      </c>
      <c r="J15" s="53" t="s">
        <v>1</v>
      </c>
      <c r="K15" s="51" t="s">
        <v>9</v>
      </c>
      <c r="L15" s="52" t="s">
        <v>0</v>
      </c>
      <c r="M15" s="52" t="s">
        <v>1</v>
      </c>
      <c r="N15" s="51" t="s">
        <v>9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2:44" s="12" customFormat="1" ht="30" customHeight="1" x14ac:dyDescent="0.25">
      <c r="B16" s="31" t="s">
        <v>3</v>
      </c>
      <c r="C16" s="32">
        <f>[1]P3T2012!$H$223/1000000</f>
        <v>28960.435768119998</v>
      </c>
      <c r="D16" s="33">
        <f>[1]P3T2012!$I$223/1000000</f>
        <v>44285.964647940003</v>
      </c>
      <c r="E16" s="33">
        <f>C16+D16</f>
        <v>73246.400416060002</v>
      </c>
      <c r="F16" s="33">
        <f>[1]P3T2012!$H$229/1000000</f>
        <v>26994.875899119997</v>
      </c>
      <c r="G16" s="33">
        <f>[1]P3T2012!$I$229/1000000</f>
        <v>41144.573630400002</v>
      </c>
      <c r="H16" s="33">
        <f>F16+G16</f>
        <v>68139.449529520003</v>
      </c>
      <c r="I16" s="33">
        <f>[1]P3T2012!$H$235/1000000</f>
        <v>24998.175162759999</v>
      </c>
      <c r="J16" s="34">
        <f>[1]P3T2012!$I$235/1000000</f>
        <v>40541.516570479995</v>
      </c>
      <c r="K16" s="34">
        <f>I16+J16</f>
        <v>65539.69173323999</v>
      </c>
      <c r="L16" s="35">
        <f>[1]P3T2012!$H$241/1000000</f>
        <v>1996.7007363600001</v>
      </c>
      <c r="M16" s="36">
        <f>[1]P3T2012!$I$241/1000000</f>
        <v>603.05705992000003</v>
      </c>
      <c r="N16" s="36">
        <f>L16+M16</f>
        <v>2599.7577962800001</v>
      </c>
      <c r="O16" s="38"/>
      <c r="P16" s="39"/>
      <c r="Q16" s="39"/>
      <c r="R16" s="40"/>
      <c r="S16" s="40"/>
      <c r="T16" s="40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</row>
    <row r="17" spans="1:65" s="11" customFormat="1" ht="30" customHeight="1" x14ac:dyDescent="0.25">
      <c r="B17" s="31" t="s">
        <v>2</v>
      </c>
      <c r="C17" s="42">
        <f>[1]P3T2012!$H$224/1000000</f>
        <v>61740.481373000002</v>
      </c>
      <c r="D17" s="43">
        <f>[1]P3T2012!$I$224/1000000</f>
        <v>68250.750413000002</v>
      </c>
      <c r="E17" s="33">
        <f>C17+D17</f>
        <v>129991.231786</v>
      </c>
      <c r="F17" s="44">
        <f>[1]P3T2012!$H$230/1000000</f>
        <v>59139.187357000003</v>
      </c>
      <c r="G17" s="44">
        <f>[1]P3T2012!$I$230/1000000</f>
        <v>65674.777413000003</v>
      </c>
      <c r="H17" s="33">
        <f>F17+G17</f>
        <v>124813.96477000001</v>
      </c>
      <c r="I17" s="44">
        <f>[1]P3T2012!$H$236/1000000</f>
        <v>54484.760193000002</v>
      </c>
      <c r="J17" s="45">
        <f>[1]P3T2012!$I$236/1000000</f>
        <v>64504.427921000002</v>
      </c>
      <c r="K17" s="35">
        <f>I17+J17</f>
        <v>118989.188114</v>
      </c>
      <c r="L17" s="44">
        <f>[1]P3T2012!$H$242/1000000</f>
        <v>4654.4271639999997</v>
      </c>
      <c r="M17" s="44">
        <f>[1]P3T2012!$I$242/1000000</f>
        <v>1170.3494920000001</v>
      </c>
      <c r="N17" s="44">
        <f>L17+M17</f>
        <v>5824.776656</v>
      </c>
      <c r="O17" s="46"/>
      <c r="P17" s="47"/>
      <c r="Q17" s="47"/>
      <c r="R17" s="47"/>
      <c r="S17" s="47"/>
      <c r="T17" s="47"/>
      <c r="U17" s="48"/>
      <c r="V17" s="48"/>
      <c r="W17" s="48"/>
      <c r="X17" s="48"/>
      <c r="Y17" s="48"/>
      <c r="Z17" s="48"/>
      <c r="AA17" s="48"/>
      <c r="AB17" s="48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65" s="11" customFormat="1" ht="30" customHeight="1" x14ac:dyDescent="0.25">
      <c r="B18" s="29" t="s">
        <v>4</v>
      </c>
      <c r="C18" s="30">
        <f>SUM(C16:C17)</f>
        <v>90700.917141120008</v>
      </c>
      <c r="D18" s="55">
        <f>SUM(D16:D17)</f>
        <v>112536.71506094001</v>
      </c>
      <c r="E18" s="55">
        <f>+D18+C18</f>
        <v>203237.63220206002</v>
      </c>
      <c r="F18" s="55">
        <f>SUM(F16:F17)</f>
        <v>86134.063256120004</v>
      </c>
      <c r="G18" s="55">
        <f>SUM(G16:G17)</f>
        <v>106819.35104340001</v>
      </c>
      <c r="H18" s="55">
        <f>F18+G18</f>
        <v>192953.41429952002</v>
      </c>
      <c r="I18" s="55">
        <f>SUM(I16:I17)</f>
        <v>79482.935355759997</v>
      </c>
      <c r="J18" s="55">
        <f>SUM(J16:J17)</f>
        <v>105045.94449148</v>
      </c>
      <c r="K18" s="55">
        <f>I18+J18</f>
        <v>184528.87984723999</v>
      </c>
      <c r="L18" s="55">
        <f>SUM(L16:L17)</f>
        <v>6651.1279003599993</v>
      </c>
      <c r="M18" s="55">
        <f>SUM(M16:M17)</f>
        <v>1773.4065519200001</v>
      </c>
      <c r="N18" s="55">
        <f>L18+M18</f>
        <v>8424.5344522799987</v>
      </c>
      <c r="O18" s="10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65" s="17" customFormat="1" ht="14.25" customHeight="1" x14ac:dyDescent="0.25">
      <c r="A19" s="5"/>
      <c r="B19" s="5"/>
      <c r="C19" s="25"/>
      <c r="D19" s="26"/>
      <c r="E19" s="26"/>
      <c r="F19" s="26"/>
      <c r="G19" s="26"/>
      <c r="H19" s="26"/>
      <c r="I19" s="2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65" s="17" customFormat="1" ht="13.8" x14ac:dyDescent="0.25">
      <c r="B20" s="28" t="s">
        <v>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5"/>
      <c r="N20" s="8"/>
      <c r="O20" s="8"/>
      <c r="P20" s="8"/>
      <c r="Q20" s="8"/>
      <c r="R20" s="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65" s="17" customFormat="1" ht="13.8" x14ac:dyDescent="0.25">
      <c r="B21" s="28" t="s">
        <v>7</v>
      </c>
      <c r="C21" s="5"/>
      <c r="D21" s="5"/>
      <c r="E21" s="5"/>
      <c r="F21" s="5"/>
      <c r="G21" s="5"/>
      <c r="H21" s="5"/>
      <c r="I21" s="5"/>
      <c r="J21" s="5"/>
      <c r="K21" s="5"/>
      <c r="L21" s="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65" s="17" customFormat="1" ht="14.4" x14ac:dyDescent="0.3">
      <c r="B22" s="7"/>
      <c r="C22" s="5"/>
      <c r="D22" s="5"/>
      <c r="E22" s="5"/>
      <c r="F22" s="5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65" s="17" customFormat="1" ht="13.8" x14ac:dyDescent="0.25">
      <c r="B23" s="5"/>
      <c r="C23" s="5"/>
      <c r="D23" s="5"/>
      <c r="E23" s="5"/>
      <c r="F23" s="5"/>
      <c r="G23" s="6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65" s="17" customFormat="1" ht="14.4" x14ac:dyDescent="0.3">
      <c r="B24" s="7" t="s">
        <v>5</v>
      </c>
      <c r="C24" s="5"/>
      <c r="D24" s="5"/>
      <c r="E24" s="5"/>
      <c r="F24" s="5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65" s="17" customFormat="1" ht="13.8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65" s="17" customFormat="1" ht="13.8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65" s="17" customFormat="1" ht="13.8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65" ht="15.6" x14ac:dyDescent="0.3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"/>
      <c r="Q28" s="4"/>
      <c r="R28" s="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5.6" x14ac:dyDescent="0.3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3"/>
      <c r="Q29" s="4"/>
      <c r="R29" s="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5.6" x14ac:dyDescent="0.3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"/>
      <c r="Q30" s="4"/>
      <c r="R30" s="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5.6" x14ac:dyDescent="0.3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"/>
      <c r="Q31" s="4"/>
      <c r="R31" s="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5.6" x14ac:dyDescent="0.3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/>
      <c r="Q32" s="4"/>
      <c r="R32" s="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2:65" ht="15.6" x14ac:dyDescent="0.3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"/>
      <c r="Q33" s="4"/>
      <c r="R33" s="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2:65" ht="15.6" x14ac:dyDescent="0.3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"/>
      <c r="Q34" s="4"/>
      <c r="R34" s="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2:65" ht="15.6" x14ac:dyDescent="0.3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3"/>
      <c r="Q35" s="4"/>
      <c r="R35" s="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2:65" ht="15.6" x14ac:dyDescent="0.3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"/>
      <c r="Q36" s="4"/>
      <c r="R36" s="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2:65" ht="15.6" x14ac:dyDescent="0.3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"/>
      <c r="Q37" s="4"/>
      <c r="R37" s="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2:65" ht="15.6" x14ac:dyDescent="0.3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3"/>
      <c r="Q38" s="4"/>
      <c r="R38" s="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2:65" ht="15.6" x14ac:dyDescent="0.3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3"/>
      <c r="Q39" s="4"/>
      <c r="R39" s="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2:65" ht="15.6" x14ac:dyDescent="0.3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3"/>
      <c r="Q40" s="4"/>
      <c r="R40" s="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2:65" ht="15.6" x14ac:dyDescent="0.3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3"/>
      <c r="Q41" s="4"/>
      <c r="R41" s="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2:65" ht="15.6" x14ac:dyDescent="0.3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/>
      <c r="Q42" s="4"/>
      <c r="R42" s="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2:65" ht="15.6" x14ac:dyDescent="0.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3"/>
      <c r="Q43" s="4"/>
      <c r="R43" s="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2:65" ht="15.6" x14ac:dyDescent="0.3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"/>
      <c r="Q44" s="4"/>
      <c r="R44" s="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2:65" ht="15.6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3"/>
      <c r="Q45" s="4"/>
      <c r="R45" s="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2:65" ht="15.6" x14ac:dyDescent="0.3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"/>
      <c r="Q46" s="4"/>
      <c r="R46" s="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2:65" ht="15.6" x14ac:dyDescent="0.3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3"/>
      <c r="Q47" s="4"/>
      <c r="R47" s="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2:65" ht="15.6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"/>
      <c r="Q48" s="4"/>
      <c r="R48" s="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2:65" ht="15.6" x14ac:dyDescent="0.3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3"/>
      <c r="Q49" s="4"/>
      <c r="R49" s="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2:65" ht="15.6" x14ac:dyDescent="0.3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3"/>
      <c r="Q50" s="4"/>
      <c r="R50" s="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2:65" ht="15.6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3"/>
      <c r="Q51" s="4"/>
      <c r="R51" s="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2:65" ht="15.6" x14ac:dyDescent="0.3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"/>
      <c r="Q52" s="4"/>
      <c r="R52" s="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2:65" ht="15.6" x14ac:dyDescent="0.3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"/>
      <c r="Q53" s="4"/>
      <c r="R53" s="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2:65" ht="15.6" x14ac:dyDescent="0.3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3"/>
      <c r="Q54" s="4"/>
      <c r="R54" s="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2:65" ht="15.6" x14ac:dyDescent="0.3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"/>
      <c r="Q55" s="4"/>
      <c r="R55" s="4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2:65" ht="15.6" x14ac:dyDescent="0.3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3"/>
      <c r="Q56" s="4"/>
      <c r="R56" s="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2:65" ht="15.6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3"/>
      <c r="Q57" s="4"/>
      <c r="R57" s="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2:65" ht="15.6" x14ac:dyDescent="0.3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3"/>
      <c r="Q58" s="4"/>
      <c r="R58" s="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2:65" ht="15.6" x14ac:dyDescent="0.3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  <c r="R59" s="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2:65" ht="15.6" x14ac:dyDescent="0.3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  <c r="R60" s="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2:65" ht="15.6" x14ac:dyDescent="0.3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  <c r="R61" s="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2:65" ht="15.6" x14ac:dyDescent="0.3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  <c r="R62" s="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2:65" ht="15.6" x14ac:dyDescent="0.3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  <c r="R63" s="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2:65" ht="15.6" x14ac:dyDescent="0.3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  <c r="R64" s="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2:65" ht="15.6" x14ac:dyDescent="0.3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  <c r="R65" s="4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2:65" ht="15.6" x14ac:dyDescent="0.3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  <c r="R66" s="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2:65" ht="15.6" x14ac:dyDescent="0.3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  <c r="R67" s="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2:65" ht="15.6" x14ac:dyDescent="0.3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  <c r="R68" s="4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2:65" ht="15.6" x14ac:dyDescent="0.3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  <c r="R69" s="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2:65" ht="15.6" x14ac:dyDescent="0.3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  <c r="R70" s="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2:65" ht="15.6" x14ac:dyDescent="0.3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  <c r="R71" s="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2:65" ht="15.6" x14ac:dyDescent="0.3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  <c r="R72" s="4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2:65" ht="15.6" x14ac:dyDescent="0.3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  <c r="R73" s="4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2:65" ht="15.6" x14ac:dyDescent="0.3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  <c r="R74" s="4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2:65" ht="15.6" x14ac:dyDescent="0.3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  <c r="R75" s="4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2:65" ht="15.6" x14ac:dyDescent="0.3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  <c r="R76" s="4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2:65" ht="15.6" x14ac:dyDescent="0.3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  <c r="R77" s="4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2:65" ht="15.6" x14ac:dyDescent="0.3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2:65" ht="15.6" x14ac:dyDescent="0.3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2:65" ht="15.6" x14ac:dyDescent="0.3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2:65" ht="15.6" x14ac:dyDescent="0.3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2:65" ht="15.6" x14ac:dyDescent="0.3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2:65" ht="15.6" x14ac:dyDescent="0.3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2:65" ht="15.6" x14ac:dyDescent="0.3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2:65" ht="15.6" x14ac:dyDescent="0.3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2:65" ht="15.6" x14ac:dyDescent="0.3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2:65" ht="15.6" x14ac:dyDescent="0.3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2:65" ht="15.6" x14ac:dyDescent="0.3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2:65" ht="15.6" x14ac:dyDescent="0.3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2:65" ht="15.6" x14ac:dyDescent="0.3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2:65" ht="15.6" x14ac:dyDescent="0.3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2:65" ht="15.6" x14ac:dyDescent="0.3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2:65" ht="15.6" x14ac:dyDescent="0.3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2:65" ht="15.6" x14ac:dyDescent="0.3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2:65" ht="15.6" x14ac:dyDescent="0.3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2:65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2:65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2:65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2:65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2:65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2:65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2:65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2:65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2:65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2:65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2:65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2:65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2:65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2:65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2:65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2:65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2:65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2:65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2:65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2:65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2:65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2:65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2:65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2:65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2:65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2:65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2:65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2:65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2:65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2:65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2:65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2:65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2:65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2:65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2:65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2:65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2:65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2:65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2:65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2:65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2:65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2:65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2:65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2:65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2:65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2:65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2:65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2:65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2:65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2:65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2:65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2:65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2:65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2:65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2:65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2:65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2:65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2:65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2:65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2:65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2:65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2:65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2:65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2:65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2:65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2:65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2:65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2:65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2:65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2:65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2:65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2:65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2:65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2:65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2:65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2:65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2:65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2:65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2:65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2:65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2:65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4:65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4:65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4:65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4:65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4:65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4:65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4:65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4:65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4:65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4:65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4:65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4:65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4:65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4:65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4:65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4:65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4:65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4:65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4:65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4:65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4:65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4:65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4:65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4:65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4:65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4:65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4:65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4:65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4:65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4:65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4:65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4:65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4:65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4:65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4:65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4:65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4:65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4:65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4:65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4:65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4:65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4:65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4:65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4:65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4:65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4:65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4:65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4:65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4:65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4:65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4:65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4:65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4:65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4:65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4:65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4:65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4:65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4:65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4:65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4:65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4:65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4:65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4:65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4:65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4:65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4:65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4:65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4:65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4:65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4:65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4:65" x14ac:dyDescent="0.2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4:65" x14ac:dyDescent="0.2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4:65" x14ac:dyDescent="0.2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4:65" x14ac:dyDescent="0.2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4:65" x14ac:dyDescent="0.2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4:65" x14ac:dyDescent="0.2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4:65" x14ac:dyDescent="0.2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4:65" x14ac:dyDescent="0.2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4:65" x14ac:dyDescent="0.2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4:65" x14ac:dyDescent="0.2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4:65" x14ac:dyDescent="0.2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4:65" x14ac:dyDescent="0.2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4:65" x14ac:dyDescent="0.2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4:65" x14ac:dyDescent="0.2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4:65" x14ac:dyDescent="0.2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4:65" x14ac:dyDescent="0.2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4:65" x14ac:dyDescent="0.2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4:65" x14ac:dyDescent="0.2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4:65" x14ac:dyDescent="0.2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4:65" x14ac:dyDescent="0.2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4:65" x14ac:dyDescent="0.2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4:65" x14ac:dyDescent="0.2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4:65" x14ac:dyDescent="0.2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4:65" x14ac:dyDescent="0.2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4:65" x14ac:dyDescent="0.2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4:65" x14ac:dyDescent="0.2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4:65" x14ac:dyDescent="0.2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4:65" x14ac:dyDescent="0.2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4:65" x14ac:dyDescent="0.2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4:65" x14ac:dyDescent="0.2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4:65" x14ac:dyDescent="0.2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4:65" x14ac:dyDescent="0.2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</sheetData>
  <mergeCells count="7">
    <mergeCell ref="C8:N8"/>
    <mergeCell ref="B9:M9"/>
    <mergeCell ref="C10:M10"/>
    <mergeCell ref="C14:E14"/>
    <mergeCell ref="F14:H14"/>
    <mergeCell ref="I14:K14"/>
    <mergeCell ref="L14:N14"/>
  </mergeCells>
  <phoneticPr fontId="0" type="noConversion"/>
  <printOptions horizontalCentered="1" verticalCentered="1"/>
  <pageMargins left="0.39370078740157483" right="0.39370078740157483" top="0.39370078740157483" bottom="1.1417322834645669" header="0.19685039370078741" footer="0.19685039370078741"/>
  <pageSetup paperSize="9" scale="72" fitToHeight="0" orientation="landscape" horizontalDpi="1200" verticalDpi="1200" r:id="rId1"/>
  <headerFooter alignWithMargins="0"/>
  <rowBreaks count="1" manualBreakCount="1">
    <brk id="22" min="1" max="9" man="1"/>
  </rowBreaks>
  <ignoredErrors>
    <ignoredError sqref="E18 H18 K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PRETS-EL-30 septembre 2012</vt:lpstr>
      <vt:lpstr>'PRETS-EL-30 septembre 2012'!Zone_d_impression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</dc:creator>
  <cp:lastModifiedBy>DGTresor</cp:lastModifiedBy>
  <cp:lastPrinted>2013-04-18T16:00:56Z</cp:lastPrinted>
  <dcterms:created xsi:type="dcterms:W3CDTF">2000-02-28T10:26:36Z</dcterms:created>
  <dcterms:modified xsi:type="dcterms:W3CDTF">2013-04-18T16:01:01Z</dcterms:modified>
</cp:coreProperties>
</file>