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740" windowWidth="15195" windowHeight="4530" activeTab="0"/>
  </bookViews>
  <sheets>
    <sheet name="SNPC" sheetId="1" r:id="rId1"/>
    <sheet name="Feuil2" sheetId="2" r:id="rId2"/>
  </sheets>
  <externalReferences>
    <externalReference r:id="rId5"/>
  </externalReferences>
  <definedNames>
    <definedName name="_xlnm._FilterDatabase" localSheetId="0" hidden="1">'SNPC'!$A$1:$BM$107</definedName>
    <definedName name="Enveloppes">'[1]liste de validation'!$G$2:$G$11</definedName>
    <definedName name="Liste_pays">'[1]liste de validation'!$B$2:$B$215</definedName>
    <definedName name="Statut_com.">'[1]liste de validation'!$E$2:$E$8</definedName>
    <definedName name="Typologie_dépense">'[1]liste de validation'!$D$2:$D$10</definedName>
    <definedName name="Zones">'[1]liste de validation'!$A$2:$A$8</definedName>
  </definedNames>
  <calcPr fullCalcOnLoad="1"/>
</workbook>
</file>

<file path=xl/comments1.xml><?xml version="1.0" encoding="utf-8"?>
<comments xmlns="http://schemas.openxmlformats.org/spreadsheetml/2006/main">
  <authors>
    <author>Utilisateur Windows</author>
  </authors>
  <commentList>
    <comment ref="C1" authorId="0">
      <text>
        <r>
          <rPr>
            <b/>
            <sz val="9"/>
            <rFont val="Tahoma"/>
            <family val="2"/>
          </rPr>
          <t>Utilisateur Windows:</t>
        </r>
        <r>
          <rPr>
            <sz val="9"/>
            <rFont val="Tahoma"/>
            <family val="2"/>
          </rPr>
          <t xml:space="preserve">
Corrections passées : coquilles sur certaines dates (juste des chiffres ou pas de format date etc.)
</t>
        </r>
      </text>
    </comment>
    <comment ref="J1" authorId="0">
      <text>
        <r>
          <rPr>
            <b/>
            <sz val="9"/>
            <rFont val="Tahoma"/>
            <family val="2"/>
          </rPr>
          <t>Utilisateur Windows:</t>
        </r>
        <r>
          <rPr>
            <sz val="9"/>
            <rFont val="Tahoma"/>
            <family val="2"/>
          </rPr>
          <t xml:space="preserve">
Corrections passées : parfois en anglais</t>
        </r>
      </text>
    </comment>
    <comment ref="L1" authorId="0">
      <text>
        <r>
          <rPr>
            <b/>
            <sz val="9"/>
            <rFont val="Tahoma"/>
            <family val="2"/>
          </rPr>
          <t>Utilisateur Windows:</t>
        </r>
        <r>
          <rPr>
            <sz val="9"/>
            <rFont val="Tahoma"/>
            <family val="2"/>
          </rPr>
          <t xml:space="preserve">
Correction passée, parfois mauvaise orthographe</t>
        </r>
      </text>
    </comment>
    <comment ref="M1" authorId="0">
      <text>
        <r>
          <rPr>
            <b/>
            <sz val="9"/>
            <rFont val="Tahoma"/>
            <family val="2"/>
          </rPr>
          <t>Utilisateur Windows:</t>
        </r>
        <r>
          <rPr>
            <sz val="9"/>
            <rFont val="Tahoma"/>
            <family val="2"/>
          </rPr>
          <t xml:space="preserve">
J'ai fait un recherchev partout</t>
        </r>
      </text>
    </comment>
    <comment ref="N1" authorId="0">
      <text>
        <r>
          <rPr>
            <b/>
            <sz val="9"/>
            <rFont val="Tahoma"/>
            <family val="2"/>
          </rPr>
          <t>Utilisateur Windows:</t>
        </r>
        <r>
          <rPr>
            <sz val="9"/>
            <rFont val="Tahoma"/>
            <family val="2"/>
          </rPr>
          <t xml:space="preserve">
Corrections passées : parfois le code ne corresponait pas à la descrpition</t>
        </r>
      </text>
    </comment>
    <comment ref="Z1" authorId="0">
      <text>
        <r>
          <rPr>
            <b/>
            <sz val="9"/>
            <rFont val="Tahoma"/>
            <family val="2"/>
          </rPr>
          <t>Utilisateur Windows:</t>
        </r>
        <r>
          <rPr>
            <sz val="9"/>
            <rFont val="Tahoma"/>
            <family val="2"/>
          </rPr>
          <t xml:space="preserve">
Secteurs à corriger</t>
        </r>
      </text>
    </comment>
    <comment ref="AF1" authorId="0">
      <text>
        <r>
          <rPr>
            <b/>
            <sz val="9"/>
            <rFont val="Tahoma"/>
            <family val="2"/>
          </rPr>
          <t>Utilisateur Windows:</t>
        </r>
        <r>
          <rPr>
            <sz val="9"/>
            <rFont val="Tahoma"/>
            <family val="2"/>
          </rPr>
          <t xml:space="preserve">
Corrections passées, d'après pense-bête</t>
        </r>
      </text>
    </comment>
    <comment ref="AG1" authorId="0">
      <text>
        <r>
          <rPr>
            <b/>
            <sz val="9"/>
            <rFont val="Tahoma"/>
            <family val="2"/>
          </rPr>
          <t>Utilisateur Windows:</t>
        </r>
        <r>
          <rPr>
            <sz val="9"/>
            <rFont val="Tahoma"/>
            <family val="2"/>
          </rPr>
          <t xml:space="preserve">
Corrections passées d'après pense-bête
</t>
        </r>
      </text>
    </comment>
    <comment ref="AH1" authorId="0">
      <text>
        <r>
          <rPr>
            <b/>
            <sz val="9"/>
            <rFont val="Tahoma"/>
            <family val="2"/>
          </rPr>
          <t>Utilisateur Windows:</t>
        </r>
        <r>
          <rPr>
            <sz val="9"/>
            <rFont val="Tahoma"/>
            <family val="2"/>
          </rPr>
          <t xml:space="preserve">
Corrections passées d'après pense-bête
</t>
        </r>
      </text>
    </comment>
    <comment ref="AI1" authorId="0">
      <text>
        <r>
          <rPr>
            <b/>
            <sz val="9"/>
            <rFont val="Tahoma"/>
            <family val="2"/>
          </rPr>
          <t>Utilisateur Windows:</t>
        </r>
        <r>
          <rPr>
            <sz val="9"/>
            <rFont val="Tahoma"/>
            <family val="2"/>
          </rPr>
          <t xml:space="preserve">
Corrections passées d'après pense-bête
</t>
        </r>
      </text>
    </comment>
    <comment ref="AM1" authorId="0">
      <text>
        <r>
          <rPr>
            <b/>
            <sz val="9"/>
            <rFont val="Tahoma"/>
            <family val="2"/>
          </rPr>
          <t>Utilisateur Windows:</t>
        </r>
        <r>
          <rPr>
            <sz val="9"/>
            <rFont val="Tahoma"/>
            <family val="2"/>
          </rPr>
          <t xml:space="preserve">
Corrections passées d'après pense-bête
</t>
        </r>
      </text>
    </comment>
    <comment ref="AQ1" authorId="0">
      <text>
        <r>
          <rPr>
            <b/>
            <sz val="9"/>
            <rFont val="Tahoma"/>
            <family val="2"/>
          </rPr>
          <t>Utilisateur Windows:</t>
        </r>
        <r>
          <rPr>
            <sz val="9"/>
            <rFont val="Tahoma"/>
            <family val="2"/>
          </rPr>
          <t xml:space="preserve">
Corrections passées pour Muskoka</t>
        </r>
      </text>
    </comment>
  </commentList>
</comments>
</file>

<file path=xl/sharedStrings.xml><?xml version="1.0" encoding="utf-8"?>
<sst xmlns="http://schemas.openxmlformats.org/spreadsheetml/2006/main" count="1443" uniqueCount="152">
  <si>
    <t>MDM</t>
  </si>
  <si>
    <t>PU-AMI</t>
  </si>
  <si>
    <t>UNICEF</t>
  </si>
  <si>
    <t>CICR</t>
  </si>
  <si>
    <t>PAM</t>
  </si>
  <si>
    <t>HCR</t>
  </si>
  <si>
    <t>Secours catholique</t>
  </si>
  <si>
    <t>Syrie</t>
  </si>
  <si>
    <t>ACU</t>
  </si>
  <si>
    <t>CRF</t>
  </si>
  <si>
    <t>ACF</t>
  </si>
  <si>
    <t>FEI</t>
  </si>
  <si>
    <t>Soriyat</t>
  </si>
  <si>
    <t>ALIMA</t>
  </si>
  <si>
    <t>CNH</t>
  </si>
  <si>
    <t>Philippines</t>
  </si>
  <si>
    <t>Ouganda</t>
  </si>
  <si>
    <t>Burundi</t>
  </si>
  <si>
    <t>Tonga</t>
  </si>
  <si>
    <t>MININT</t>
  </si>
  <si>
    <t>TGH</t>
  </si>
  <si>
    <t>ACTED</t>
  </si>
  <si>
    <t>Turquie</t>
  </si>
  <si>
    <t>Egypte</t>
  </si>
  <si>
    <t>Poste</t>
  </si>
  <si>
    <t>Tchad</t>
  </si>
  <si>
    <t>ONG confessionnelles</t>
  </si>
  <si>
    <t>Liban</t>
  </si>
  <si>
    <t>Bolivie</t>
  </si>
  <si>
    <t>COMSYR57</t>
  </si>
  <si>
    <t>Soudan</t>
  </si>
  <si>
    <t>Necotrans</t>
  </si>
  <si>
    <t>MEDINA</t>
  </si>
  <si>
    <t>EPRUS</t>
  </si>
  <si>
    <t>AAVS</t>
  </si>
  <si>
    <t>SUHA-USS</t>
  </si>
  <si>
    <t>Irak</t>
  </si>
  <si>
    <t>AFU</t>
  </si>
  <si>
    <t>SIF</t>
  </si>
  <si>
    <t>Mali</t>
  </si>
  <si>
    <t>Jordanie</t>
  </si>
  <si>
    <t>Serbie</t>
  </si>
  <si>
    <t>Fidji</t>
  </si>
  <si>
    <t>MAH</t>
  </si>
  <si>
    <t>Afghanistan</t>
  </si>
  <si>
    <t xml:space="preserve">Poste </t>
  </si>
  <si>
    <t>poste</t>
  </si>
  <si>
    <t>AMNVS</t>
  </si>
  <si>
    <t>LHPUSL</t>
  </si>
  <si>
    <t>Ass soutien peuple syrien</t>
  </si>
  <si>
    <t>URD</t>
  </si>
  <si>
    <t>ADP</t>
  </si>
  <si>
    <t>BCAH</t>
  </si>
  <si>
    <t>OIM</t>
  </si>
  <si>
    <t>ESOL</t>
  </si>
  <si>
    <t>Nigeria</t>
  </si>
  <si>
    <t>MINDEF</t>
  </si>
  <si>
    <t>AFAQ</t>
  </si>
  <si>
    <t>Solidarités international</t>
  </si>
  <si>
    <t>Fondation Barzani</t>
  </si>
  <si>
    <t>Un cœur pour la Syrie</t>
  </si>
  <si>
    <t>Care France</t>
  </si>
  <si>
    <t>Stock ESOL</t>
  </si>
  <si>
    <t>Description</t>
  </si>
  <si>
    <t xml:space="preserve">UKRAINE </t>
  </si>
  <si>
    <t>VI. PED NON SPECIFIE</t>
  </si>
  <si>
    <t>P209</t>
  </si>
  <si>
    <t>France</t>
  </si>
  <si>
    <t>Ministère des affaires étrangères</t>
  </si>
  <si>
    <t>engagement = versement</t>
  </si>
  <si>
    <t>Bilatéral</t>
  </si>
  <si>
    <t>APD (aide publique au développement)</t>
  </si>
  <si>
    <t>Don sauf réorganisation de la dette</t>
  </si>
  <si>
    <t>Interventions de type projet</t>
  </si>
  <si>
    <t>C01</t>
  </si>
  <si>
    <t>Aide Humanitaire</t>
  </si>
  <si>
    <t>Programme</t>
  </si>
  <si>
    <t>Année de notification</t>
  </si>
  <si>
    <t>Date d'engagement</t>
  </si>
  <si>
    <t>Pays / organisation déclarant (nom)</t>
  </si>
  <si>
    <t>Pays / organisation déclarant</t>
  </si>
  <si>
    <t>Agence exécutive (nom)</t>
  </si>
  <si>
    <t>Agence exécutive</t>
  </si>
  <si>
    <t>N° d'identification SNPC</t>
  </si>
  <si>
    <t>N° de projet du donneur</t>
  </si>
  <si>
    <t>Nature de l'opération (nom)</t>
  </si>
  <si>
    <t>Nature de l'opération</t>
  </si>
  <si>
    <t>Pays bénéficiaire (nom)</t>
  </si>
  <si>
    <t>Pays bénéficiaire du CAD
(code)</t>
  </si>
  <si>
    <t>canal</t>
  </si>
  <si>
    <t>Canal d'acheminement (code)</t>
  </si>
  <si>
    <t>Bi/Multi 
(nom)</t>
  </si>
  <si>
    <t>Bi/Multi</t>
  </si>
  <si>
    <t>Type de ressource (nom)</t>
  </si>
  <si>
    <t>Type de ressource</t>
  </si>
  <si>
    <t>Type de financement
(nom)</t>
  </si>
  <si>
    <t>Type de financement</t>
  </si>
  <si>
    <t>Type d'aide
(nom)</t>
  </si>
  <si>
    <t>Type d'aide</t>
  </si>
  <si>
    <t>Description succinte / titre du projet</t>
  </si>
  <si>
    <t>Secteur
(nom)</t>
  </si>
  <si>
    <t>Secteur (code)</t>
  </si>
  <si>
    <t>Zone géographique visée</t>
  </si>
  <si>
    <t>Date de démarrage</t>
  </si>
  <si>
    <t>Date prévue d'achèvement</t>
  </si>
  <si>
    <t>Egalité homme-femme</t>
  </si>
  <si>
    <t>Aide à l'environnement</t>
  </si>
  <si>
    <t>Développement participatif / bonne gestion des affaires publiques (PD/GG)</t>
  </si>
  <si>
    <t>Développement du commerce</t>
  </si>
  <si>
    <t>Coopération technique pure (oui=1)</t>
  </si>
  <si>
    <t>Approche-programme (oui=1)</t>
  </si>
  <si>
    <t>Investissement (oui=1)</t>
  </si>
  <si>
    <t>Financement mixte (oui=1)</t>
  </si>
  <si>
    <t>Biodiversité</t>
  </si>
  <si>
    <t>Changement climatique - atténuation</t>
  </si>
  <si>
    <t>Changement climatique - adaptation</t>
  </si>
  <si>
    <t>Désertification</t>
  </si>
  <si>
    <t xml:space="preserve">Reproductive, Maternal, Newborn and Child Health (RMNCH)
</t>
  </si>
  <si>
    <t>Monnaie</t>
  </si>
  <si>
    <t>Montant de l'engagement
en milliers d'euros</t>
  </si>
  <si>
    <t>Montant versé en millliers  d'euros</t>
  </si>
  <si>
    <t>Montant reçu 
en milliers d'euros</t>
  </si>
  <si>
    <t>Montant non lié</t>
  </si>
  <si>
    <t>Montant partiellement délié</t>
  </si>
  <si>
    <t>Montant lié</t>
  </si>
  <si>
    <t>Montant de CTAPE</t>
  </si>
  <si>
    <t>** Si de type projet, montant des experts - engagement</t>
  </si>
  <si>
    <t>** Si de type projet, montant des experts - versement</t>
  </si>
  <si>
    <t>Montant de crédit à l'exportation</t>
  </si>
  <si>
    <t>Type d'échéancier (tranches de capital=1 ; Annuités=2 ; Remboursement en une fois=3 ; Autre=5)</t>
  </si>
  <si>
    <t>Nombre de remboursements par an</t>
  </si>
  <si>
    <t>Taux d'intérêt</t>
  </si>
  <si>
    <t>Second taux d'intérêt</t>
  </si>
  <si>
    <t>Date du 1er remboursement</t>
  </si>
  <si>
    <t>Date du dernier remboursement</t>
  </si>
  <si>
    <t>Intérêts reçus</t>
  </si>
  <si>
    <t>Principal versé restant dû</t>
  </si>
  <si>
    <t>Arriérés de principal (compris dans la rubrique 51)</t>
  </si>
  <si>
    <t>Arriérés d'intérêts</t>
  </si>
  <si>
    <t>Rubrique MAE</t>
  </si>
  <si>
    <t>Sainte Lucie</t>
  </si>
  <si>
    <t>Centrafrique, Republique</t>
  </si>
  <si>
    <t>Guinee</t>
  </si>
  <si>
    <t>Haiti</t>
  </si>
  <si>
    <t>Cote d'Ivoire</t>
  </si>
  <si>
    <t>Handicap International</t>
  </si>
  <si>
    <t>Cisjordanie et bande de Gaza</t>
  </si>
  <si>
    <t>Assistance matérielle et services d’urgence</t>
  </si>
  <si>
    <t>Coordination des secours et services de soutien et de protection</t>
  </si>
  <si>
    <t>Aide à la reconstruction et réhabilitation</t>
  </si>
  <si>
    <t xml:space="preserve">Aide alimentaire d’urgence </t>
  </si>
  <si>
    <t>Sensibilisation au développement (non alloués par secteur)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</si>
</sst>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-40C]dddd\ d\ mmmm\ yyyy"/>
    <numFmt numFmtId="167" formatCode="[$-40C]d\-mmm\-yy;@"/>
    <numFmt numFmtId="168" formatCode="#,##0.00\ &quot;€&quot;"/>
    <numFmt numFmtId="169" formatCode="0.0%"/>
    <numFmt numFmtId="170" formatCode="#,##0.00\ _€"/>
    <numFmt numFmtId="171" formatCode="mmm\-yyyy"/>
    <numFmt numFmtId="172" formatCode="#,##0\ &quot;€&quot;"/>
    <numFmt numFmtId="173" formatCode="[$€-2]\ #,##0.00_);[Red]\([$€-2]\ #,##0.00\)"/>
    <numFmt numFmtId="174" formatCode="_-* #,##0\ _€_-;\-* #,##0\ _€_-;_-* &quot;-&quot;??\ _€_-;_-@_-"/>
    <numFmt numFmtId="175" formatCode="dd/mm/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44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8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 vertical="center"/>
    </xf>
    <xf numFmtId="14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175" fontId="0" fillId="33" borderId="10" xfId="0" applyNumberFormat="1" applyFont="1" applyFill="1" applyBorder="1" applyAlignment="1">
      <alignment horizontal="center" vertical="center"/>
    </xf>
    <xf numFmtId="43" fontId="0" fillId="33" borderId="10" xfId="51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 wrapText="1"/>
    </xf>
    <xf numFmtId="175" fontId="3" fillId="8" borderId="10" xfId="0" applyNumberFormat="1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left" vertical="center" wrapText="1"/>
    </xf>
    <xf numFmtId="43" fontId="3" fillId="8" borderId="10" xfId="5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0" xfId="55" applyFont="1" applyFill="1" applyBorder="1" applyAlignment="1">
      <alignment horizontal="left" vertical="top"/>
      <protection/>
    </xf>
    <xf numFmtId="0" fontId="0" fillId="0" borderId="10" xfId="55" applyFont="1" applyFill="1" applyBorder="1" applyAlignment="1">
      <alignment horizontal="left" vertical="top" wrapText="1"/>
      <protection/>
    </xf>
    <xf numFmtId="43" fontId="0" fillId="0" borderId="10" xfId="5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3" fontId="0" fillId="0" borderId="0" xfId="0" applyNumberFormat="1" applyAlignment="1">
      <alignment/>
    </xf>
  </cellXfs>
  <cellStyles count="53">
    <cellStyle name="Normal" xfId="0"/>
    <cellStyle name="%" xfId="15"/>
    <cellStyle name="20 % - Accent1" xfId="16"/>
    <cellStyle name="20 % - Accent2" xfId="17"/>
    <cellStyle name="20 % - Accent3" xfId="18"/>
    <cellStyle name="20 % - Accent4" xfId="19"/>
    <cellStyle name="20 % - Accent5" xfId="20"/>
    <cellStyle name="20 % - Accent6" xfId="21"/>
    <cellStyle name="40 % - Accent1" xfId="22"/>
    <cellStyle name="40 % - Accent2" xfId="23"/>
    <cellStyle name="40 % - Accent3" xfId="24"/>
    <cellStyle name="40 % - Accent4" xfId="25"/>
    <cellStyle name="40 % - Accent5" xfId="26"/>
    <cellStyle name="40 % - Accent6" xfId="27"/>
    <cellStyle name="60 % - Accent1" xfId="28"/>
    <cellStyle name="60 % - Accent2" xfId="29"/>
    <cellStyle name="60 % - Accent3" xfId="30"/>
    <cellStyle name="60 % - Accent4" xfId="31"/>
    <cellStyle name="60 % - Accent5" xfId="32"/>
    <cellStyle name="60 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vertissement" xfId="40"/>
    <cellStyle name="Calcul" xfId="41"/>
    <cellStyle name="Cellule liée" xfId="42"/>
    <cellStyle name="Commentaire" xfId="43"/>
    <cellStyle name="Entrée" xfId="44"/>
    <cellStyle name="Euro" xfId="45"/>
    <cellStyle name="Insatisfaisant" xfId="46"/>
    <cellStyle name="Hyperlink" xfId="47"/>
    <cellStyle name="Followed Hyperlink" xfId="48"/>
    <cellStyle name="Comma" xfId="49"/>
    <cellStyle name="Comma [0]" xfId="50"/>
    <cellStyle name="Milliers 2" xfId="51"/>
    <cellStyle name="Currency" xfId="52"/>
    <cellStyle name="Currency [0]" xfId="53"/>
    <cellStyle name="Neutre" xfId="54"/>
    <cellStyle name="Normal 2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E001EX01201\Groupes\QO_CDC\CDC_UGA\Gestion%20Financi&#232;re\BUDGET%202013\P.209-2013\FUH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tuation"/>
      <sheetName val="TCD"/>
      <sheetName val="Détail"/>
      <sheetName val="tableau simplifié"/>
      <sheetName val="Stat"/>
      <sheetName val="UO VEM missions"/>
      <sheetName val="liste de validation"/>
    </sheetNames>
    <sheetDataSet>
      <sheetData sheetId="6">
        <row r="3">
          <cell r="A3" t="str">
            <v>AME</v>
          </cell>
          <cell r="B3" t="str">
            <v>A.R.Y.M. (Macédoine)</v>
          </cell>
          <cell r="D3" t="str">
            <v>Subvention</v>
          </cell>
          <cell r="E3" t="str">
            <v>Prévision</v>
          </cell>
          <cell r="G3" t="str">
            <v>Subventions CDC P209</v>
          </cell>
        </row>
        <row r="4">
          <cell r="A4" t="str">
            <v>ANMO</v>
          </cell>
          <cell r="B4" t="str">
            <v>Afghanistan</v>
          </cell>
          <cell r="D4" t="str">
            <v>Versement OI</v>
          </cell>
          <cell r="E4" t="str">
            <v>Commandé</v>
          </cell>
          <cell r="G4" t="str">
            <v>Achats, Prestations et Services</v>
          </cell>
        </row>
        <row r="5">
          <cell r="A5" t="str">
            <v>AS</v>
          </cell>
          <cell r="B5" t="str">
            <v>Afrique du Sud</v>
          </cell>
          <cell r="D5" t="str">
            <v>Prestation sur marché</v>
          </cell>
          <cell r="E5" t="str">
            <v>Payé</v>
          </cell>
          <cell r="G5" t="str">
            <v>ADJ - Aide d'urgence en poste</v>
          </cell>
        </row>
        <row r="6">
          <cell r="A6" t="str">
            <v>DAOI</v>
          </cell>
          <cell r="B6" t="str">
            <v>Albanie</v>
          </cell>
          <cell r="D6" t="str">
            <v>Prestation hors marché</v>
          </cell>
          <cell r="E6" t="str">
            <v>A Annuler</v>
          </cell>
          <cell r="G6" t="str">
            <v>MADR - Aide d'urgence en poste</v>
          </cell>
        </row>
        <row r="7">
          <cell r="A7" t="str">
            <v>EUR</v>
          </cell>
          <cell r="B7" t="str">
            <v>Algérie</v>
          </cell>
          <cell r="D7" t="str">
            <v>OVI (administration)</v>
          </cell>
          <cell r="E7" t="str">
            <v>Annulé</v>
          </cell>
          <cell r="G7" t="str">
            <v>Frais de réprésentation</v>
          </cell>
        </row>
        <row r="8">
          <cell r="A8" t="str">
            <v>Non Géo</v>
          </cell>
          <cell r="B8" t="str">
            <v>Allemagne</v>
          </cell>
          <cell r="D8" t="str">
            <v>MADR</v>
          </cell>
          <cell r="G8" t="str">
            <v>Missions</v>
          </cell>
        </row>
        <row r="9">
          <cell r="B9" t="str">
            <v>Andorre</v>
          </cell>
          <cell r="D9" t="str">
            <v>ADJ</v>
          </cell>
        </row>
        <row r="10">
          <cell r="B10" t="str">
            <v>Angola</v>
          </cell>
        </row>
        <row r="11">
          <cell r="B11" t="str">
            <v>Antigua et Barbuda</v>
          </cell>
        </row>
        <row r="12">
          <cell r="B12" t="str">
            <v>Arabie saoudite</v>
          </cell>
        </row>
        <row r="13">
          <cell r="B13" t="str">
            <v>Argentine</v>
          </cell>
        </row>
        <row r="14">
          <cell r="B14" t="str">
            <v>Arménie</v>
          </cell>
        </row>
        <row r="15">
          <cell r="B15" t="str">
            <v>Australie</v>
          </cell>
        </row>
        <row r="16">
          <cell r="B16" t="str">
            <v>Autriche</v>
          </cell>
        </row>
        <row r="17">
          <cell r="B17" t="str">
            <v>Azerbaïdjan</v>
          </cell>
        </row>
        <row r="18">
          <cell r="B18" t="str">
            <v>Bahamas</v>
          </cell>
        </row>
        <row r="19">
          <cell r="B19" t="str">
            <v>Bahrein</v>
          </cell>
        </row>
        <row r="20">
          <cell r="B20" t="str">
            <v>Bangladesh</v>
          </cell>
        </row>
        <row r="21">
          <cell r="B21" t="str">
            <v>Barbade</v>
          </cell>
        </row>
        <row r="22">
          <cell r="B22" t="str">
            <v>Belgique</v>
          </cell>
        </row>
        <row r="23">
          <cell r="B23" t="str">
            <v>Belize</v>
          </cell>
        </row>
        <row r="24">
          <cell r="B24" t="str">
            <v>Bénin</v>
          </cell>
        </row>
        <row r="25">
          <cell r="B25" t="str">
            <v>Bhoutan</v>
          </cell>
        </row>
        <row r="26">
          <cell r="B26" t="str">
            <v>Biélorussie</v>
          </cell>
        </row>
        <row r="27">
          <cell r="B27" t="str">
            <v>Birmanie</v>
          </cell>
        </row>
        <row r="28">
          <cell r="B28" t="str">
            <v>Bolivie</v>
          </cell>
        </row>
        <row r="29">
          <cell r="B29" t="str">
            <v>Bosnie-Herzégovine</v>
          </cell>
        </row>
        <row r="30">
          <cell r="B30" t="str">
            <v>Botswana</v>
          </cell>
        </row>
        <row r="31">
          <cell r="B31" t="str">
            <v>Brésil</v>
          </cell>
        </row>
        <row r="32">
          <cell r="B32" t="str">
            <v>Brunei</v>
          </cell>
        </row>
        <row r="33">
          <cell r="B33" t="str">
            <v>Bulgarie</v>
          </cell>
        </row>
        <row r="34">
          <cell r="B34" t="str">
            <v>Burkina Faso</v>
          </cell>
        </row>
        <row r="35">
          <cell r="B35" t="str">
            <v>Burundi</v>
          </cell>
        </row>
        <row r="36">
          <cell r="B36" t="str">
            <v>Cambodge</v>
          </cell>
        </row>
        <row r="37">
          <cell r="B37" t="str">
            <v>Cameroun</v>
          </cell>
        </row>
        <row r="38">
          <cell r="B38" t="str">
            <v>Canada</v>
          </cell>
        </row>
        <row r="39">
          <cell r="B39" t="str">
            <v>Cap-Vert</v>
          </cell>
        </row>
        <row r="40">
          <cell r="B40" t="str">
            <v>Chili</v>
          </cell>
        </row>
        <row r="41">
          <cell r="B41" t="str">
            <v>Chine</v>
          </cell>
        </row>
        <row r="42">
          <cell r="B42" t="str">
            <v>Chypre</v>
          </cell>
        </row>
        <row r="43">
          <cell r="B43" t="str">
            <v>Colombie</v>
          </cell>
        </row>
        <row r="44">
          <cell r="B44" t="str">
            <v>Comores</v>
          </cell>
        </row>
        <row r="45">
          <cell r="B45" t="str">
            <v>Congo</v>
          </cell>
        </row>
        <row r="46">
          <cell r="B46" t="str">
            <v>Corée du Nord</v>
          </cell>
        </row>
        <row r="47">
          <cell r="B47" t="str">
            <v>Corée du Sud</v>
          </cell>
        </row>
        <row r="48">
          <cell r="B48" t="str">
            <v>Costa Rica</v>
          </cell>
        </row>
        <row r="49">
          <cell r="B49" t="str">
            <v>Côte d'Ivoire</v>
          </cell>
        </row>
        <row r="50">
          <cell r="B50" t="str">
            <v>Croatie</v>
          </cell>
        </row>
        <row r="51">
          <cell r="B51" t="str">
            <v>Cuba</v>
          </cell>
        </row>
        <row r="52">
          <cell r="B52" t="str">
            <v>Danemark</v>
          </cell>
        </row>
        <row r="53">
          <cell r="B53" t="str">
            <v>Djibouti</v>
          </cell>
        </row>
        <row r="54">
          <cell r="B54" t="str">
            <v>Dominique</v>
          </cell>
        </row>
        <row r="55">
          <cell r="B55" t="str">
            <v>Egypte</v>
          </cell>
        </row>
        <row r="56">
          <cell r="B56" t="str">
            <v>Emirats Arabes Unis</v>
          </cell>
        </row>
        <row r="57">
          <cell r="B57" t="str">
            <v>Equateur</v>
          </cell>
        </row>
        <row r="58">
          <cell r="B58" t="str">
            <v>Erythrée</v>
          </cell>
        </row>
        <row r="59">
          <cell r="B59" t="str">
            <v>Espagne</v>
          </cell>
        </row>
        <row r="60">
          <cell r="B60" t="str">
            <v>Estonie</v>
          </cell>
        </row>
        <row r="61">
          <cell r="B61" t="str">
            <v>Etats-Unis</v>
          </cell>
        </row>
        <row r="62">
          <cell r="B62" t="str">
            <v>Ethiopie</v>
          </cell>
        </row>
        <row r="63">
          <cell r="B63" t="str">
            <v>Fidji</v>
          </cell>
        </row>
        <row r="64">
          <cell r="B64" t="str">
            <v>Finlande</v>
          </cell>
        </row>
        <row r="65">
          <cell r="B65" t="str">
            <v>France</v>
          </cell>
        </row>
        <row r="66">
          <cell r="B66" t="str">
            <v>Gabon</v>
          </cell>
        </row>
        <row r="67">
          <cell r="B67" t="str">
            <v>Gambie</v>
          </cell>
        </row>
        <row r="68">
          <cell r="B68" t="str">
            <v>Géorgie</v>
          </cell>
        </row>
        <row r="69">
          <cell r="B69" t="str">
            <v>Ghana</v>
          </cell>
        </row>
        <row r="70">
          <cell r="B70" t="str">
            <v>Grèce</v>
          </cell>
        </row>
        <row r="71">
          <cell r="B71" t="str">
            <v>Grenade</v>
          </cell>
        </row>
        <row r="72">
          <cell r="B72" t="str">
            <v>Guatemala</v>
          </cell>
        </row>
        <row r="73">
          <cell r="B73" t="str">
            <v>Guinée</v>
          </cell>
        </row>
        <row r="74">
          <cell r="B74" t="str">
            <v>Guinée équatoriale</v>
          </cell>
        </row>
        <row r="75">
          <cell r="B75" t="str">
            <v>Guinée-Bissao</v>
          </cell>
        </row>
        <row r="76">
          <cell r="B76" t="str">
            <v>Guyana</v>
          </cell>
        </row>
        <row r="77">
          <cell r="B77" t="str">
            <v>Haïti</v>
          </cell>
        </row>
        <row r="78">
          <cell r="B78" t="str">
            <v>Honduras</v>
          </cell>
        </row>
        <row r="79">
          <cell r="B79" t="str">
            <v>Hong Kong</v>
          </cell>
        </row>
        <row r="80">
          <cell r="B80" t="str">
            <v>Hongrie</v>
          </cell>
        </row>
        <row r="81">
          <cell r="B81" t="str">
            <v>Iles Cook</v>
          </cell>
        </row>
        <row r="82">
          <cell r="B82" t="str">
            <v>Inde</v>
          </cell>
        </row>
        <row r="83">
          <cell r="B83" t="str">
            <v>Indonésie</v>
          </cell>
        </row>
        <row r="84">
          <cell r="B84" t="str">
            <v>Irak</v>
          </cell>
        </row>
        <row r="85">
          <cell r="B85" t="str">
            <v>Iran</v>
          </cell>
        </row>
        <row r="86">
          <cell r="B86" t="str">
            <v>Irlande</v>
          </cell>
        </row>
        <row r="87">
          <cell r="B87" t="str">
            <v>Islande</v>
          </cell>
        </row>
        <row r="88">
          <cell r="B88" t="str">
            <v>Israël</v>
          </cell>
        </row>
        <row r="89">
          <cell r="B89" t="str">
            <v>Italie</v>
          </cell>
        </row>
        <row r="90">
          <cell r="B90" t="str">
            <v>Jamaïque</v>
          </cell>
        </row>
        <row r="91">
          <cell r="B91" t="str">
            <v>Japon</v>
          </cell>
        </row>
        <row r="92">
          <cell r="B92" t="str">
            <v>Jordanie</v>
          </cell>
        </row>
        <row r="93">
          <cell r="B93" t="str">
            <v>Kazakhstan</v>
          </cell>
        </row>
        <row r="94">
          <cell r="B94" t="str">
            <v>Kenya</v>
          </cell>
        </row>
        <row r="95">
          <cell r="B95" t="str">
            <v>Kirghizstan</v>
          </cell>
        </row>
        <row r="96">
          <cell r="B96" t="str">
            <v>Kiribati</v>
          </cell>
        </row>
        <row r="97">
          <cell r="B97" t="str">
            <v>Kosovo</v>
          </cell>
        </row>
        <row r="98">
          <cell r="B98" t="str">
            <v>Koweït</v>
          </cell>
        </row>
        <row r="99">
          <cell r="B99" t="str">
            <v>Laos</v>
          </cell>
        </row>
        <row r="100">
          <cell r="B100" t="str">
            <v>Lesotho</v>
          </cell>
        </row>
        <row r="101">
          <cell r="B101" t="str">
            <v>Lettonie</v>
          </cell>
        </row>
        <row r="102">
          <cell r="B102" t="str">
            <v>Liban</v>
          </cell>
        </row>
        <row r="103">
          <cell r="B103" t="str">
            <v>Liberia</v>
          </cell>
        </row>
        <row r="104">
          <cell r="B104" t="str">
            <v>Libye</v>
          </cell>
        </row>
        <row r="105">
          <cell r="B105" t="str">
            <v>Liechtenstein</v>
          </cell>
        </row>
        <row r="106">
          <cell r="B106" t="str">
            <v>Lituanie</v>
          </cell>
        </row>
        <row r="107">
          <cell r="B107" t="str">
            <v>Luxembourg</v>
          </cell>
        </row>
        <row r="108">
          <cell r="B108" t="str">
            <v>Macédoine</v>
          </cell>
        </row>
        <row r="109">
          <cell r="B109" t="str">
            <v>Madagascar</v>
          </cell>
        </row>
        <row r="110">
          <cell r="B110" t="str">
            <v>Malaisie</v>
          </cell>
        </row>
        <row r="111">
          <cell r="B111" t="str">
            <v>Malawi</v>
          </cell>
        </row>
        <row r="112">
          <cell r="B112" t="str">
            <v>Maldives</v>
          </cell>
        </row>
        <row r="113">
          <cell r="B113" t="str">
            <v>Mali</v>
          </cell>
        </row>
        <row r="114">
          <cell r="B114" t="str">
            <v>Malte</v>
          </cell>
        </row>
        <row r="115">
          <cell r="B115" t="str">
            <v>Maroc</v>
          </cell>
        </row>
        <row r="116">
          <cell r="B116" t="str">
            <v>Marshall</v>
          </cell>
        </row>
        <row r="117">
          <cell r="B117" t="str">
            <v>Maurice</v>
          </cell>
        </row>
        <row r="118">
          <cell r="B118" t="str">
            <v>Mauritanie</v>
          </cell>
        </row>
        <row r="119">
          <cell r="B119" t="str">
            <v>Mexique</v>
          </cell>
        </row>
        <row r="120">
          <cell r="B120" t="str">
            <v>Micronésie</v>
          </cell>
        </row>
        <row r="121">
          <cell r="B121" t="str">
            <v>Moldavie</v>
          </cell>
        </row>
        <row r="122">
          <cell r="B122" t="str">
            <v>Monaco</v>
          </cell>
        </row>
        <row r="123">
          <cell r="B123" t="str">
            <v>Mongolie</v>
          </cell>
        </row>
        <row r="124">
          <cell r="B124" t="str">
            <v>Monténégro</v>
          </cell>
        </row>
        <row r="125">
          <cell r="B125" t="str">
            <v>Mozambique</v>
          </cell>
        </row>
        <row r="126">
          <cell r="B126" t="str">
            <v>Namibie</v>
          </cell>
        </row>
        <row r="127">
          <cell r="B127" t="str">
            <v>Nauru</v>
          </cell>
        </row>
        <row r="128">
          <cell r="B128" t="str">
            <v>Népal</v>
          </cell>
        </row>
        <row r="129">
          <cell r="B129" t="str">
            <v>Nicaragua</v>
          </cell>
        </row>
        <row r="130">
          <cell r="B130" t="str">
            <v>Niger</v>
          </cell>
        </row>
        <row r="131">
          <cell r="B131" t="str">
            <v>Nigeria</v>
          </cell>
        </row>
        <row r="132">
          <cell r="B132" t="str">
            <v>Niue</v>
          </cell>
        </row>
        <row r="133">
          <cell r="B133" t="str">
            <v>Norvège</v>
          </cell>
        </row>
        <row r="134">
          <cell r="B134" t="str">
            <v>Nouvelle-Zélande</v>
          </cell>
        </row>
        <row r="135">
          <cell r="B135" t="str">
            <v>Oman</v>
          </cell>
        </row>
        <row r="136">
          <cell r="B136" t="str">
            <v>Ouganda</v>
          </cell>
        </row>
        <row r="137">
          <cell r="B137" t="str">
            <v>Ouzbékistan</v>
          </cell>
        </row>
        <row r="138">
          <cell r="B138" t="str">
            <v>Pakistan</v>
          </cell>
        </row>
        <row r="139">
          <cell r="B139" t="str">
            <v>Palau</v>
          </cell>
        </row>
        <row r="140">
          <cell r="B140" t="str">
            <v>Panama</v>
          </cell>
        </row>
        <row r="141">
          <cell r="B141" t="str">
            <v>Papouasie-Nouvelle Guinée</v>
          </cell>
        </row>
        <row r="142">
          <cell r="B142" t="str">
            <v>Paraguay</v>
          </cell>
        </row>
        <row r="143">
          <cell r="B143" t="str">
            <v>Pays-Bas</v>
          </cell>
        </row>
        <row r="144">
          <cell r="B144" t="str">
            <v>Pérou</v>
          </cell>
        </row>
        <row r="145">
          <cell r="B145" t="str">
            <v>Philippines</v>
          </cell>
        </row>
        <row r="146">
          <cell r="B146" t="str">
            <v>Pologne</v>
          </cell>
        </row>
        <row r="147">
          <cell r="B147" t="str">
            <v>Portugal</v>
          </cell>
        </row>
        <row r="148">
          <cell r="B148" t="str">
            <v>Qatar</v>
          </cell>
        </row>
        <row r="149">
          <cell r="B149" t="str">
            <v>République Centrafricaine</v>
          </cell>
        </row>
        <row r="150">
          <cell r="B150" t="str">
            <v>République Démocratique du Congo</v>
          </cell>
        </row>
        <row r="151">
          <cell r="B151" t="str">
            <v>République Dominicaine</v>
          </cell>
        </row>
        <row r="152">
          <cell r="B152" t="str">
            <v>République Tchèque</v>
          </cell>
        </row>
        <row r="153">
          <cell r="B153" t="str">
            <v>Roumanie</v>
          </cell>
        </row>
        <row r="154">
          <cell r="B154" t="str">
            <v>Royaume-Uni</v>
          </cell>
        </row>
        <row r="155">
          <cell r="B155" t="str">
            <v>Russie</v>
          </cell>
        </row>
        <row r="156">
          <cell r="B156" t="str">
            <v>Rwanda</v>
          </cell>
        </row>
        <row r="157">
          <cell r="B157" t="str">
            <v>Saint-Christophe-et-Niévès</v>
          </cell>
        </row>
        <row r="158">
          <cell r="B158" t="str">
            <v>Sainte-Lucie</v>
          </cell>
        </row>
        <row r="159">
          <cell r="B159" t="str">
            <v>Saint-Marin</v>
          </cell>
        </row>
        <row r="160">
          <cell r="B160" t="str">
            <v>Saint-Siège</v>
          </cell>
        </row>
        <row r="161">
          <cell r="B161" t="str">
            <v>Saint-Vincent-et-les-Grenadines</v>
          </cell>
        </row>
        <row r="162">
          <cell r="B162" t="str">
            <v>Salomon</v>
          </cell>
        </row>
        <row r="163">
          <cell r="B163" t="str">
            <v>Salvador</v>
          </cell>
        </row>
        <row r="164">
          <cell r="B164" t="str">
            <v>Samoa</v>
          </cell>
        </row>
        <row r="165">
          <cell r="B165" t="str">
            <v>Sao-Tomé-et-Principe</v>
          </cell>
        </row>
        <row r="166">
          <cell r="B166" t="str">
            <v>Sénégal</v>
          </cell>
        </row>
        <row r="167">
          <cell r="B167" t="str">
            <v>Serbie</v>
          </cell>
        </row>
        <row r="168">
          <cell r="B168" t="str">
            <v>Seychelles</v>
          </cell>
        </row>
        <row r="169">
          <cell r="B169" t="str">
            <v>Sierra Leone</v>
          </cell>
        </row>
        <row r="170">
          <cell r="B170" t="str">
            <v>Singapour</v>
          </cell>
        </row>
        <row r="171">
          <cell r="B171" t="str">
            <v>Slovaquie</v>
          </cell>
        </row>
        <row r="172">
          <cell r="B172" t="str">
            <v>Slovénie</v>
          </cell>
        </row>
        <row r="173">
          <cell r="B173" t="str">
            <v>Somalie</v>
          </cell>
        </row>
        <row r="174">
          <cell r="B174" t="str">
            <v>Soudan</v>
          </cell>
        </row>
        <row r="175">
          <cell r="B175" t="str">
            <v>Sri Lanka</v>
          </cell>
        </row>
        <row r="176">
          <cell r="B176" t="str">
            <v>Sud Soudan</v>
          </cell>
        </row>
        <row r="177">
          <cell r="B177" t="str">
            <v>Suède</v>
          </cell>
        </row>
        <row r="178">
          <cell r="B178" t="str">
            <v>Suisse</v>
          </cell>
        </row>
        <row r="179">
          <cell r="B179" t="str">
            <v>Surinam</v>
          </cell>
        </row>
        <row r="180">
          <cell r="B180" t="str">
            <v>Swaziland</v>
          </cell>
        </row>
        <row r="181">
          <cell r="B181" t="str">
            <v>Syrie</v>
          </cell>
        </row>
        <row r="182">
          <cell r="B182" t="str">
            <v>Tadjikistan</v>
          </cell>
        </row>
        <row r="183">
          <cell r="B183" t="str">
            <v>Taïwan</v>
          </cell>
        </row>
        <row r="184">
          <cell r="B184" t="str">
            <v>Tanzanie</v>
          </cell>
        </row>
        <row r="185">
          <cell r="B185" t="str">
            <v>Tchad</v>
          </cell>
        </row>
        <row r="186">
          <cell r="B186" t="str">
            <v>Territoires Palestiniens - Jérusalem</v>
          </cell>
        </row>
        <row r="187">
          <cell r="B187" t="str">
            <v>Thaïlande</v>
          </cell>
        </row>
        <row r="188">
          <cell r="B188" t="str">
            <v>Timor-Oriental</v>
          </cell>
        </row>
        <row r="189">
          <cell r="B189" t="str">
            <v>Togo</v>
          </cell>
        </row>
        <row r="190">
          <cell r="B190" t="str">
            <v>Tonga</v>
          </cell>
        </row>
        <row r="191">
          <cell r="B191" t="str">
            <v>Trinité et Tobago</v>
          </cell>
        </row>
        <row r="192">
          <cell r="B192" t="str">
            <v>Tunisie</v>
          </cell>
        </row>
        <row r="193">
          <cell r="B193" t="str">
            <v>Turkménistan</v>
          </cell>
        </row>
        <row r="194">
          <cell r="B194" t="str">
            <v>Turquie</v>
          </cell>
        </row>
        <row r="195">
          <cell r="B195" t="str">
            <v>Tuvalu</v>
          </cell>
        </row>
        <row r="196">
          <cell r="B196" t="str">
            <v>Ukraine</v>
          </cell>
        </row>
        <row r="197">
          <cell r="B197" t="str">
            <v>Uruguay</v>
          </cell>
        </row>
        <row r="198">
          <cell r="B198" t="str">
            <v>Vanuatu</v>
          </cell>
        </row>
        <row r="199">
          <cell r="B199" t="str">
            <v>Vénézuela</v>
          </cell>
        </row>
        <row r="200">
          <cell r="B200" t="str">
            <v>Vietnam</v>
          </cell>
        </row>
        <row r="201">
          <cell r="B201" t="str">
            <v>Yémen</v>
          </cell>
        </row>
        <row r="202">
          <cell r="B202" t="str">
            <v>Zambie</v>
          </cell>
        </row>
        <row r="203">
          <cell r="B203" t="str">
            <v>Zimbabwe</v>
          </cell>
        </row>
        <row r="204">
          <cell r="B204" t="str">
            <v>Sahel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BM109"/>
  <sheetViews>
    <sheetView tabSelected="1" zoomScalePageLayoutView="0" workbookViewId="0" topLeftCell="A1">
      <selection activeCell="AT109" sqref="AT109"/>
    </sheetView>
  </sheetViews>
  <sheetFormatPr defaultColWidth="11.421875" defaultRowHeight="12.75"/>
  <cols>
    <col min="24" max="24" width="47.421875" style="0" customWidth="1"/>
    <col min="25" max="25" width="22.8515625" style="0" customWidth="1"/>
    <col min="45" max="46" width="12.8515625" style="0" bestFit="1" customWidth="1"/>
    <col min="48" max="48" width="12.8515625" style="0" bestFit="1" customWidth="1"/>
  </cols>
  <sheetData>
    <row r="1" spans="1:65" ht="178.5">
      <c r="A1" s="8" t="s">
        <v>76</v>
      </c>
      <c r="B1" s="8" t="s">
        <v>77</v>
      </c>
      <c r="C1" s="8" t="s">
        <v>78</v>
      </c>
      <c r="D1" s="8" t="s">
        <v>79</v>
      </c>
      <c r="E1" s="8" t="s">
        <v>80</v>
      </c>
      <c r="F1" s="8" t="s">
        <v>81</v>
      </c>
      <c r="G1" s="8" t="s">
        <v>82</v>
      </c>
      <c r="H1" s="8" t="s">
        <v>83</v>
      </c>
      <c r="I1" s="8" t="s">
        <v>84</v>
      </c>
      <c r="J1" s="8" t="s">
        <v>85</v>
      </c>
      <c r="K1" s="8" t="s">
        <v>86</v>
      </c>
      <c r="L1" s="8" t="s">
        <v>87</v>
      </c>
      <c r="M1" s="8" t="s">
        <v>88</v>
      </c>
      <c r="N1" s="8" t="s">
        <v>89</v>
      </c>
      <c r="O1" s="8" t="s">
        <v>90</v>
      </c>
      <c r="P1" s="8" t="s">
        <v>91</v>
      </c>
      <c r="Q1" s="8" t="s">
        <v>92</v>
      </c>
      <c r="R1" s="8" t="s">
        <v>93</v>
      </c>
      <c r="S1" s="8" t="s">
        <v>94</v>
      </c>
      <c r="T1" s="8" t="s">
        <v>95</v>
      </c>
      <c r="U1" s="8" t="s">
        <v>96</v>
      </c>
      <c r="V1" s="8" t="s">
        <v>97</v>
      </c>
      <c r="W1" s="8" t="s">
        <v>98</v>
      </c>
      <c r="X1" s="8" t="s">
        <v>99</v>
      </c>
      <c r="Y1" s="8" t="s">
        <v>100</v>
      </c>
      <c r="Z1" s="8" t="s">
        <v>101</v>
      </c>
      <c r="AA1" s="8" t="s">
        <v>102</v>
      </c>
      <c r="AB1" s="9" t="s">
        <v>103</v>
      </c>
      <c r="AC1" s="8" t="s">
        <v>104</v>
      </c>
      <c r="AD1" s="10" t="s">
        <v>63</v>
      </c>
      <c r="AE1" s="8" t="s">
        <v>105</v>
      </c>
      <c r="AF1" s="8" t="s">
        <v>106</v>
      </c>
      <c r="AG1" s="8" t="s">
        <v>107</v>
      </c>
      <c r="AH1" s="8" t="s">
        <v>108</v>
      </c>
      <c r="AI1" s="8" t="s">
        <v>109</v>
      </c>
      <c r="AJ1" s="8" t="s">
        <v>110</v>
      </c>
      <c r="AK1" s="8" t="s">
        <v>111</v>
      </c>
      <c r="AL1" s="8" t="s">
        <v>112</v>
      </c>
      <c r="AM1" s="8" t="s">
        <v>113</v>
      </c>
      <c r="AN1" s="8" t="s">
        <v>114</v>
      </c>
      <c r="AO1" s="8" t="s">
        <v>115</v>
      </c>
      <c r="AP1" s="8" t="s">
        <v>116</v>
      </c>
      <c r="AQ1" s="8" t="s">
        <v>117</v>
      </c>
      <c r="AR1" s="8" t="s">
        <v>118</v>
      </c>
      <c r="AS1" s="11" t="s">
        <v>119</v>
      </c>
      <c r="AT1" s="11" t="s">
        <v>120</v>
      </c>
      <c r="AU1" s="11" t="s">
        <v>121</v>
      </c>
      <c r="AV1" s="11" t="s">
        <v>122</v>
      </c>
      <c r="AW1" s="11" t="s">
        <v>123</v>
      </c>
      <c r="AX1" s="11" t="s">
        <v>124</v>
      </c>
      <c r="AY1" s="11" t="s">
        <v>125</v>
      </c>
      <c r="AZ1" s="11" t="s">
        <v>126</v>
      </c>
      <c r="BA1" s="11" t="s">
        <v>127</v>
      </c>
      <c r="BB1" s="8" t="s">
        <v>128</v>
      </c>
      <c r="BC1" s="8" t="s">
        <v>129</v>
      </c>
      <c r="BD1" s="8" t="s">
        <v>130</v>
      </c>
      <c r="BE1" s="8" t="s">
        <v>131</v>
      </c>
      <c r="BF1" s="8" t="s">
        <v>132</v>
      </c>
      <c r="BG1" s="8" t="s">
        <v>133</v>
      </c>
      <c r="BH1" s="8" t="s">
        <v>134</v>
      </c>
      <c r="BI1" s="8" t="s">
        <v>135</v>
      </c>
      <c r="BJ1" s="8" t="s">
        <v>136</v>
      </c>
      <c r="BK1" s="8" t="s">
        <v>137</v>
      </c>
      <c r="BL1" s="8" t="s">
        <v>138</v>
      </c>
      <c r="BM1" s="8" t="s">
        <v>139</v>
      </c>
    </row>
    <row r="2" spans="1:65" ht="12.75">
      <c r="A2" s="3" t="s">
        <v>66</v>
      </c>
      <c r="B2" s="3">
        <v>2014</v>
      </c>
      <c r="C2" s="4">
        <v>41640</v>
      </c>
      <c r="D2" s="3" t="s">
        <v>67</v>
      </c>
      <c r="E2" s="3">
        <v>4</v>
      </c>
      <c r="F2" s="3" t="s">
        <v>68</v>
      </c>
      <c r="G2" s="3">
        <v>6</v>
      </c>
      <c r="H2" s="3"/>
      <c r="I2" s="3"/>
      <c r="J2" s="3" t="s">
        <v>69</v>
      </c>
      <c r="K2" s="3">
        <v>8</v>
      </c>
      <c r="L2" s="1" t="s">
        <v>141</v>
      </c>
      <c r="M2" s="16" t="e">
        <f>VLOOKUP(L2,#REF!,2,FALSE)</f>
        <v>#REF!</v>
      </c>
      <c r="N2" s="2" t="s">
        <v>21</v>
      </c>
      <c r="O2" s="16">
        <v>21000</v>
      </c>
      <c r="P2" s="3" t="s">
        <v>70</v>
      </c>
      <c r="Q2" s="3">
        <v>1</v>
      </c>
      <c r="R2" s="3" t="s">
        <v>71</v>
      </c>
      <c r="S2" s="3">
        <v>10</v>
      </c>
      <c r="T2" s="3" t="s">
        <v>72</v>
      </c>
      <c r="U2" s="3">
        <v>110</v>
      </c>
      <c r="V2" s="5" t="s">
        <v>73</v>
      </c>
      <c r="W2" s="3" t="s">
        <v>74</v>
      </c>
      <c r="X2" s="12" t="str">
        <f aca="true" t="shared" si="0" ref="X2:X33">(BM2&amp;" - "&amp;N2)</f>
        <v>Aide Humanitaire - ACTED</v>
      </c>
      <c r="Y2" s="12" t="s">
        <v>149</v>
      </c>
      <c r="Z2" s="12">
        <v>73010</v>
      </c>
      <c r="AA2" s="6"/>
      <c r="AB2" s="4"/>
      <c r="AC2" s="4"/>
      <c r="AD2" s="5"/>
      <c r="AE2" s="3">
        <v>1</v>
      </c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>
        <v>918</v>
      </c>
      <c r="AS2" s="15">
        <v>200</v>
      </c>
      <c r="AT2" s="15">
        <v>200</v>
      </c>
      <c r="AU2" s="15"/>
      <c r="AV2" s="15">
        <v>200</v>
      </c>
      <c r="AW2" s="7"/>
      <c r="AX2" s="7">
        <v>0</v>
      </c>
      <c r="AY2" s="7"/>
      <c r="AZ2" s="7"/>
      <c r="BA2" s="7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 t="s">
        <v>75</v>
      </c>
    </row>
    <row r="3" spans="1:65" ht="12.75">
      <c r="A3" s="3" t="s">
        <v>66</v>
      </c>
      <c r="B3" s="3">
        <v>2014</v>
      </c>
      <c r="C3" s="4">
        <v>41640</v>
      </c>
      <c r="D3" s="3" t="s">
        <v>67</v>
      </c>
      <c r="E3" s="3">
        <v>4</v>
      </c>
      <c r="F3" s="3" t="s">
        <v>68</v>
      </c>
      <c r="G3" s="3">
        <v>6</v>
      </c>
      <c r="H3" s="3"/>
      <c r="I3" s="3"/>
      <c r="J3" s="3" t="s">
        <v>69</v>
      </c>
      <c r="K3" s="3">
        <v>8</v>
      </c>
      <c r="L3" s="1" t="s">
        <v>15</v>
      </c>
      <c r="M3" s="16" t="e">
        <f>VLOOKUP(L3,#REF!,2,FALSE)</f>
        <v>#REF!</v>
      </c>
      <c r="N3" s="2" t="s">
        <v>145</v>
      </c>
      <c r="O3" s="16">
        <v>21000</v>
      </c>
      <c r="P3" s="3" t="s">
        <v>70</v>
      </c>
      <c r="Q3" s="3">
        <v>1</v>
      </c>
      <c r="R3" s="3" t="s">
        <v>71</v>
      </c>
      <c r="S3" s="3">
        <v>10</v>
      </c>
      <c r="T3" s="3" t="s">
        <v>72</v>
      </c>
      <c r="U3" s="3">
        <v>110</v>
      </c>
      <c r="V3" s="5" t="s">
        <v>73</v>
      </c>
      <c r="W3" s="3" t="s">
        <v>74</v>
      </c>
      <c r="X3" s="12" t="str">
        <f t="shared" si="0"/>
        <v>Aide Humanitaire - Handicap International</v>
      </c>
      <c r="Y3" s="12" t="s">
        <v>149</v>
      </c>
      <c r="Z3" s="12">
        <v>73010</v>
      </c>
      <c r="AA3" s="6"/>
      <c r="AB3" s="4"/>
      <c r="AC3" s="4"/>
      <c r="AD3" s="5"/>
      <c r="AE3" s="3">
        <v>1</v>
      </c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>
        <v>918</v>
      </c>
      <c r="AS3" s="15">
        <v>166.275</v>
      </c>
      <c r="AT3" s="15">
        <v>166.275</v>
      </c>
      <c r="AU3" s="15"/>
      <c r="AV3" s="15">
        <v>166.275</v>
      </c>
      <c r="AW3" s="7"/>
      <c r="AX3" s="7">
        <v>0</v>
      </c>
      <c r="AY3" s="7"/>
      <c r="AZ3" s="7"/>
      <c r="BA3" s="7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 t="s">
        <v>75</v>
      </c>
    </row>
    <row r="4" spans="1:65" ht="12.75">
      <c r="A4" s="3" t="s">
        <v>66</v>
      </c>
      <c r="B4" s="3">
        <v>2014</v>
      </c>
      <c r="C4" s="4">
        <v>41640</v>
      </c>
      <c r="D4" s="3" t="s">
        <v>67</v>
      </c>
      <c r="E4" s="3">
        <v>4</v>
      </c>
      <c r="F4" s="3" t="s">
        <v>68</v>
      </c>
      <c r="G4" s="3">
        <v>6</v>
      </c>
      <c r="H4" s="3"/>
      <c r="I4" s="3"/>
      <c r="J4" s="3" t="s">
        <v>69</v>
      </c>
      <c r="K4" s="3">
        <v>8</v>
      </c>
      <c r="L4" s="1" t="s">
        <v>15</v>
      </c>
      <c r="M4" s="16" t="e">
        <f>VLOOKUP(L4,#REF!,2,FALSE)</f>
        <v>#REF!</v>
      </c>
      <c r="N4" s="2" t="s">
        <v>20</v>
      </c>
      <c r="O4" s="16">
        <v>22000</v>
      </c>
      <c r="P4" s="3" t="s">
        <v>70</v>
      </c>
      <c r="Q4" s="3">
        <v>1</v>
      </c>
      <c r="R4" s="3" t="s">
        <v>71</v>
      </c>
      <c r="S4" s="3">
        <v>10</v>
      </c>
      <c r="T4" s="3" t="s">
        <v>72</v>
      </c>
      <c r="U4" s="3">
        <v>110</v>
      </c>
      <c r="V4" s="5" t="s">
        <v>73</v>
      </c>
      <c r="W4" s="3" t="s">
        <v>74</v>
      </c>
      <c r="X4" s="12" t="str">
        <f t="shared" si="0"/>
        <v>Aide Humanitaire - TGH</v>
      </c>
      <c r="Y4" s="12" t="s">
        <v>149</v>
      </c>
      <c r="Z4" s="12">
        <v>73010</v>
      </c>
      <c r="AA4" s="6"/>
      <c r="AB4" s="4"/>
      <c r="AC4" s="4"/>
      <c r="AD4" s="5"/>
      <c r="AE4" s="3">
        <v>1</v>
      </c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>
        <v>918</v>
      </c>
      <c r="AS4" s="15">
        <v>150</v>
      </c>
      <c r="AT4" s="15">
        <v>150</v>
      </c>
      <c r="AU4" s="15"/>
      <c r="AV4" s="15">
        <v>150</v>
      </c>
      <c r="AW4" s="7"/>
      <c r="AX4" s="7">
        <v>0</v>
      </c>
      <c r="AY4" s="7"/>
      <c r="AZ4" s="7"/>
      <c r="BA4" s="7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 t="s">
        <v>75</v>
      </c>
    </row>
    <row r="5" spans="1:65" ht="12.75">
      <c r="A5" s="3" t="s">
        <v>66</v>
      </c>
      <c r="B5" s="3">
        <v>2014</v>
      </c>
      <c r="C5" s="4">
        <v>41640</v>
      </c>
      <c r="D5" s="3" t="s">
        <v>67</v>
      </c>
      <c r="E5" s="3">
        <v>4</v>
      </c>
      <c r="F5" s="3" t="s">
        <v>68</v>
      </c>
      <c r="G5" s="3">
        <v>6</v>
      </c>
      <c r="H5" s="3"/>
      <c r="I5" s="3"/>
      <c r="J5" s="3" t="s">
        <v>69</v>
      </c>
      <c r="K5" s="3">
        <v>8</v>
      </c>
      <c r="L5" s="1" t="s">
        <v>143</v>
      </c>
      <c r="M5" s="16" t="e">
        <f>VLOOKUP(L5,#REF!,2,FALSE)</f>
        <v>#REF!</v>
      </c>
      <c r="N5" s="2" t="s">
        <v>37</v>
      </c>
      <c r="O5" s="16">
        <v>22000</v>
      </c>
      <c r="P5" s="3" t="s">
        <v>70</v>
      </c>
      <c r="Q5" s="3">
        <v>1</v>
      </c>
      <c r="R5" s="3" t="s">
        <v>71</v>
      </c>
      <c r="S5" s="3">
        <v>10</v>
      </c>
      <c r="T5" s="3" t="s">
        <v>72</v>
      </c>
      <c r="U5" s="3">
        <v>110</v>
      </c>
      <c r="V5" s="5" t="s">
        <v>73</v>
      </c>
      <c r="W5" s="3" t="s">
        <v>74</v>
      </c>
      <c r="X5" s="12" t="str">
        <f t="shared" si="0"/>
        <v>Aide Humanitaire - AFU</v>
      </c>
      <c r="Y5" s="12" t="s">
        <v>150</v>
      </c>
      <c r="Z5" s="14">
        <v>72040</v>
      </c>
      <c r="AA5" s="6"/>
      <c r="AB5" s="4"/>
      <c r="AC5" s="4"/>
      <c r="AD5" s="5"/>
      <c r="AE5" s="3">
        <v>1</v>
      </c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>
        <v>918</v>
      </c>
      <c r="AS5" s="15">
        <v>50</v>
      </c>
      <c r="AT5" s="15">
        <v>50</v>
      </c>
      <c r="AU5" s="15"/>
      <c r="AV5" s="15">
        <v>50</v>
      </c>
      <c r="AW5" s="7"/>
      <c r="AX5" s="7">
        <v>0</v>
      </c>
      <c r="AY5" s="7"/>
      <c r="AZ5" s="7"/>
      <c r="BA5" s="7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 t="s">
        <v>75</v>
      </c>
    </row>
    <row r="6" spans="1:65" ht="12.75">
      <c r="A6" s="3" t="s">
        <v>66</v>
      </c>
      <c r="B6" s="3">
        <v>2014</v>
      </c>
      <c r="C6" s="4">
        <v>41640</v>
      </c>
      <c r="D6" s="3" t="s">
        <v>67</v>
      </c>
      <c r="E6" s="3">
        <v>4</v>
      </c>
      <c r="F6" s="3" t="s">
        <v>68</v>
      </c>
      <c r="G6" s="3">
        <v>6</v>
      </c>
      <c r="H6" s="3"/>
      <c r="I6" s="3"/>
      <c r="J6" s="3" t="s">
        <v>69</v>
      </c>
      <c r="K6" s="3">
        <v>8</v>
      </c>
      <c r="L6" s="1" t="s">
        <v>36</v>
      </c>
      <c r="M6" s="16" t="e">
        <f>VLOOKUP(L6,#REF!,2,FALSE)</f>
        <v>#REF!</v>
      </c>
      <c r="N6" s="2" t="s">
        <v>59</v>
      </c>
      <c r="O6" s="16">
        <v>22000</v>
      </c>
      <c r="P6" s="3" t="s">
        <v>70</v>
      </c>
      <c r="Q6" s="3">
        <v>1</v>
      </c>
      <c r="R6" s="3" t="s">
        <v>71</v>
      </c>
      <c r="S6" s="3">
        <v>10</v>
      </c>
      <c r="T6" s="3" t="s">
        <v>72</v>
      </c>
      <c r="U6" s="3">
        <v>110</v>
      </c>
      <c r="V6" s="5" t="s">
        <v>73</v>
      </c>
      <c r="W6" s="3" t="s">
        <v>74</v>
      </c>
      <c r="X6" s="12" t="str">
        <f t="shared" si="0"/>
        <v>Aide Humanitaire - Fondation Barzani</v>
      </c>
      <c r="Y6" s="12" t="s">
        <v>150</v>
      </c>
      <c r="Z6" s="14">
        <v>72040</v>
      </c>
      <c r="AA6" s="6"/>
      <c r="AB6" s="4"/>
      <c r="AC6" s="4"/>
      <c r="AD6" s="5"/>
      <c r="AE6" s="3">
        <v>1</v>
      </c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>
        <v>918</v>
      </c>
      <c r="AS6" s="15">
        <v>153.25</v>
      </c>
      <c r="AT6" s="15">
        <v>153.25</v>
      </c>
      <c r="AU6" s="15"/>
      <c r="AV6" s="15">
        <v>153.25</v>
      </c>
      <c r="AW6" s="7"/>
      <c r="AX6" s="7">
        <v>0</v>
      </c>
      <c r="AY6" s="7"/>
      <c r="AZ6" s="7"/>
      <c r="BA6" s="7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 t="s">
        <v>75</v>
      </c>
    </row>
    <row r="7" spans="1:65" ht="12.75">
      <c r="A7" s="3" t="s">
        <v>66</v>
      </c>
      <c r="B7" s="3">
        <v>2014</v>
      </c>
      <c r="C7" s="4">
        <v>41640</v>
      </c>
      <c r="D7" s="3" t="s">
        <v>67</v>
      </c>
      <c r="E7" s="3">
        <v>4</v>
      </c>
      <c r="F7" s="3" t="s">
        <v>68</v>
      </c>
      <c r="G7" s="3">
        <v>6</v>
      </c>
      <c r="H7" s="3"/>
      <c r="I7" s="3"/>
      <c r="J7" s="3" t="s">
        <v>69</v>
      </c>
      <c r="K7" s="3">
        <v>8</v>
      </c>
      <c r="L7" s="1" t="s">
        <v>36</v>
      </c>
      <c r="M7" s="16" t="e">
        <f>VLOOKUP(L7,#REF!,2,FALSE)</f>
        <v>#REF!</v>
      </c>
      <c r="N7" s="2" t="s">
        <v>4</v>
      </c>
      <c r="O7" s="16">
        <v>41140</v>
      </c>
      <c r="P7" s="3" t="s">
        <v>70</v>
      </c>
      <c r="Q7" s="3">
        <v>1</v>
      </c>
      <c r="R7" s="3" t="s">
        <v>71</v>
      </c>
      <c r="S7" s="3">
        <v>10</v>
      </c>
      <c r="T7" s="3" t="s">
        <v>72</v>
      </c>
      <c r="U7" s="3">
        <v>110</v>
      </c>
      <c r="V7" s="5" t="s">
        <v>73</v>
      </c>
      <c r="W7" s="3" t="s">
        <v>74</v>
      </c>
      <c r="X7" s="12" t="str">
        <f t="shared" si="0"/>
        <v>Aide Humanitaire - PAM</v>
      </c>
      <c r="Y7" s="12" t="s">
        <v>150</v>
      </c>
      <c r="Z7" s="14">
        <v>72040</v>
      </c>
      <c r="AA7" s="6"/>
      <c r="AB7" s="4"/>
      <c r="AC7" s="4"/>
      <c r="AD7" s="5"/>
      <c r="AE7" s="3">
        <v>1</v>
      </c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>
        <v>918</v>
      </c>
      <c r="AS7" s="15">
        <v>250</v>
      </c>
      <c r="AT7" s="15">
        <v>250</v>
      </c>
      <c r="AU7" s="15"/>
      <c r="AV7" s="15">
        <v>250</v>
      </c>
      <c r="AW7" s="7"/>
      <c r="AX7" s="7">
        <v>0</v>
      </c>
      <c r="AY7" s="7"/>
      <c r="AZ7" s="7"/>
      <c r="BA7" s="7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 t="s">
        <v>75</v>
      </c>
    </row>
    <row r="8" spans="1:65" ht="12.75">
      <c r="A8" s="3" t="s">
        <v>66</v>
      </c>
      <c r="B8" s="3">
        <v>2014</v>
      </c>
      <c r="C8" s="4">
        <v>41640</v>
      </c>
      <c r="D8" s="3" t="s">
        <v>67</v>
      </c>
      <c r="E8" s="3">
        <v>4</v>
      </c>
      <c r="F8" s="3" t="s">
        <v>68</v>
      </c>
      <c r="G8" s="3">
        <v>6</v>
      </c>
      <c r="H8" s="3"/>
      <c r="I8" s="3"/>
      <c r="J8" s="3" t="s">
        <v>69</v>
      </c>
      <c r="K8" s="3">
        <v>8</v>
      </c>
      <c r="L8" s="1" t="s">
        <v>27</v>
      </c>
      <c r="M8" s="16" t="e">
        <f>VLOOKUP(L8,#REF!,2,FALSE)</f>
        <v>#REF!</v>
      </c>
      <c r="N8" s="2" t="s">
        <v>4</v>
      </c>
      <c r="O8" s="16">
        <v>41140</v>
      </c>
      <c r="P8" s="3" t="s">
        <v>70</v>
      </c>
      <c r="Q8" s="3">
        <v>1</v>
      </c>
      <c r="R8" s="3" t="s">
        <v>71</v>
      </c>
      <c r="S8" s="3">
        <v>10</v>
      </c>
      <c r="T8" s="3" t="s">
        <v>72</v>
      </c>
      <c r="U8" s="3">
        <v>110</v>
      </c>
      <c r="V8" s="5" t="s">
        <v>73</v>
      </c>
      <c r="W8" s="3" t="s">
        <v>74</v>
      </c>
      <c r="X8" s="12" t="str">
        <f t="shared" si="0"/>
        <v>Aide Humanitaire - PAM</v>
      </c>
      <c r="Y8" s="12" t="s">
        <v>150</v>
      </c>
      <c r="Z8" s="14">
        <v>72040</v>
      </c>
      <c r="AA8" s="6"/>
      <c r="AB8" s="4"/>
      <c r="AC8" s="4"/>
      <c r="AD8" s="5"/>
      <c r="AE8" s="3">
        <v>1</v>
      </c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>
        <v>918</v>
      </c>
      <c r="AS8" s="15">
        <v>500</v>
      </c>
      <c r="AT8" s="15">
        <v>500</v>
      </c>
      <c r="AU8" s="15"/>
      <c r="AV8" s="15">
        <v>500</v>
      </c>
      <c r="AW8" s="7"/>
      <c r="AX8" s="7">
        <v>0</v>
      </c>
      <c r="AY8" s="7"/>
      <c r="AZ8" s="7"/>
      <c r="BA8" s="7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 t="s">
        <v>75</v>
      </c>
    </row>
    <row r="9" spans="1:65" ht="12.75">
      <c r="A9" s="3" t="s">
        <v>66</v>
      </c>
      <c r="B9" s="3">
        <v>2014</v>
      </c>
      <c r="C9" s="4">
        <v>41640</v>
      </c>
      <c r="D9" s="3" t="s">
        <v>67</v>
      </c>
      <c r="E9" s="3">
        <v>4</v>
      </c>
      <c r="F9" s="3" t="s">
        <v>68</v>
      </c>
      <c r="G9" s="3">
        <v>6</v>
      </c>
      <c r="H9" s="3"/>
      <c r="I9" s="3"/>
      <c r="J9" s="3" t="s">
        <v>69</v>
      </c>
      <c r="K9" s="3">
        <v>8</v>
      </c>
      <c r="L9" s="1" t="s">
        <v>7</v>
      </c>
      <c r="M9" s="16" t="e">
        <f>VLOOKUP(L9,#REF!,2,FALSE)</f>
        <v>#REF!</v>
      </c>
      <c r="N9" s="2" t="s">
        <v>48</v>
      </c>
      <c r="O9" s="16">
        <v>22000</v>
      </c>
      <c r="P9" s="3" t="s">
        <v>70</v>
      </c>
      <c r="Q9" s="3">
        <v>1</v>
      </c>
      <c r="R9" s="3" t="s">
        <v>71</v>
      </c>
      <c r="S9" s="3">
        <v>10</v>
      </c>
      <c r="T9" s="3" t="s">
        <v>72</v>
      </c>
      <c r="U9" s="3">
        <v>110</v>
      </c>
      <c r="V9" s="5" t="s">
        <v>73</v>
      </c>
      <c r="W9" s="3" t="s">
        <v>74</v>
      </c>
      <c r="X9" s="12" t="str">
        <f t="shared" si="0"/>
        <v>Aide Humanitaire - LHPUSL</v>
      </c>
      <c r="Y9" s="12" t="s">
        <v>150</v>
      </c>
      <c r="Z9" s="14">
        <v>72040</v>
      </c>
      <c r="AA9" s="6"/>
      <c r="AB9" s="4"/>
      <c r="AC9" s="4"/>
      <c r="AD9" s="5"/>
      <c r="AE9" s="3">
        <v>1</v>
      </c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>
        <v>918</v>
      </c>
      <c r="AS9" s="15">
        <v>100</v>
      </c>
      <c r="AT9" s="15">
        <v>100</v>
      </c>
      <c r="AU9" s="15"/>
      <c r="AV9" s="15">
        <v>100</v>
      </c>
      <c r="AW9" s="7"/>
      <c r="AX9" s="7">
        <v>0</v>
      </c>
      <c r="AY9" s="7"/>
      <c r="AZ9" s="7"/>
      <c r="BA9" s="7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 t="s">
        <v>75</v>
      </c>
    </row>
    <row r="10" spans="1:65" ht="12.75">
      <c r="A10" s="3" t="s">
        <v>66</v>
      </c>
      <c r="B10" s="3">
        <v>2014</v>
      </c>
      <c r="C10" s="4">
        <v>41640</v>
      </c>
      <c r="D10" s="3" t="s">
        <v>67</v>
      </c>
      <c r="E10" s="3">
        <v>4</v>
      </c>
      <c r="F10" s="3" t="s">
        <v>68</v>
      </c>
      <c r="G10" s="3">
        <v>6</v>
      </c>
      <c r="H10" s="3"/>
      <c r="I10" s="3"/>
      <c r="J10" s="3" t="s">
        <v>69</v>
      </c>
      <c r="K10" s="3">
        <v>8</v>
      </c>
      <c r="L10" s="1" t="s">
        <v>7</v>
      </c>
      <c r="M10" s="16" t="e">
        <f>VLOOKUP(L10,#REF!,2,FALSE)</f>
        <v>#REF!</v>
      </c>
      <c r="N10" s="2" t="s">
        <v>35</v>
      </c>
      <c r="O10" s="16">
        <v>22000</v>
      </c>
      <c r="P10" s="3" t="s">
        <v>70</v>
      </c>
      <c r="Q10" s="3">
        <v>1</v>
      </c>
      <c r="R10" s="3" t="s">
        <v>71</v>
      </c>
      <c r="S10" s="3">
        <v>10</v>
      </c>
      <c r="T10" s="3" t="s">
        <v>72</v>
      </c>
      <c r="U10" s="3">
        <v>110</v>
      </c>
      <c r="V10" s="5" t="s">
        <v>73</v>
      </c>
      <c r="W10" s="3" t="s">
        <v>74</v>
      </c>
      <c r="X10" s="12" t="str">
        <f t="shared" si="0"/>
        <v>Aide Humanitaire - SUHA-USS</v>
      </c>
      <c r="Y10" s="12" t="s">
        <v>150</v>
      </c>
      <c r="Z10" s="14">
        <v>72040</v>
      </c>
      <c r="AA10" s="6"/>
      <c r="AB10" s="4"/>
      <c r="AC10" s="4"/>
      <c r="AD10" s="5"/>
      <c r="AE10" s="3">
        <v>1</v>
      </c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>
        <v>918</v>
      </c>
      <c r="AS10" s="15">
        <v>200</v>
      </c>
      <c r="AT10" s="15">
        <v>200</v>
      </c>
      <c r="AU10" s="15"/>
      <c r="AV10" s="15">
        <v>200</v>
      </c>
      <c r="AW10" s="7"/>
      <c r="AX10" s="7">
        <v>0</v>
      </c>
      <c r="AY10" s="7"/>
      <c r="AZ10" s="7"/>
      <c r="BA10" s="7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 t="s">
        <v>75</v>
      </c>
    </row>
    <row r="11" spans="1:65" ht="12.75">
      <c r="A11" s="3" t="s">
        <v>66</v>
      </c>
      <c r="B11" s="3">
        <v>2014</v>
      </c>
      <c r="C11" s="4">
        <v>41640</v>
      </c>
      <c r="D11" s="3" t="s">
        <v>67</v>
      </c>
      <c r="E11" s="3">
        <v>4</v>
      </c>
      <c r="F11" s="3" t="s">
        <v>68</v>
      </c>
      <c r="G11" s="3">
        <v>6</v>
      </c>
      <c r="H11" s="3"/>
      <c r="I11" s="3"/>
      <c r="J11" s="3" t="s">
        <v>69</v>
      </c>
      <c r="K11" s="3">
        <v>8</v>
      </c>
      <c r="L11" s="1" t="s">
        <v>7</v>
      </c>
      <c r="M11" s="16" t="e">
        <f>VLOOKUP(L11,#REF!,2,FALSE)</f>
        <v>#REF!</v>
      </c>
      <c r="N11" s="2" t="s">
        <v>35</v>
      </c>
      <c r="O11" s="16">
        <v>22000</v>
      </c>
      <c r="P11" s="3" t="s">
        <v>70</v>
      </c>
      <c r="Q11" s="3">
        <v>1</v>
      </c>
      <c r="R11" s="3" t="s">
        <v>71</v>
      </c>
      <c r="S11" s="3">
        <v>10</v>
      </c>
      <c r="T11" s="3" t="s">
        <v>72</v>
      </c>
      <c r="U11" s="3">
        <v>110</v>
      </c>
      <c r="V11" s="5" t="s">
        <v>73</v>
      </c>
      <c r="W11" s="3" t="s">
        <v>74</v>
      </c>
      <c r="X11" s="12" t="str">
        <f t="shared" si="0"/>
        <v>Aide Humanitaire - SUHA-USS</v>
      </c>
      <c r="Y11" s="12" t="s">
        <v>150</v>
      </c>
      <c r="Z11" s="14">
        <v>72040</v>
      </c>
      <c r="AA11" s="6"/>
      <c r="AB11" s="4"/>
      <c r="AC11" s="4"/>
      <c r="AD11" s="5"/>
      <c r="AE11" s="3">
        <v>1</v>
      </c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>
        <v>918</v>
      </c>
      <c r="AS11" s="15">
        <v>250</v>
      </c>
      <c r="AT11" s="15">
        <v>250</v>
      </c>
      <c r="AU11" s="15"/>
      <c r="AV11" s="15">
        <v>250</v>
      </c>
      <c r="AW11" s="7"/>
      <c r="AX11" s="7">
        <v>0</v>
      </c>
      <c r="AY11" s="7"/>
      <c r="AZ11" s="7"/>
      <c r="BA11" s="7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 t="s">
        <v>75</v>
      </c>
    </row>
    <row r="12" spans="1:65" ht="12.75">
      <c r="A12" s="3" t="s">
        <v>66</v>
      </c>
      <c r="B12" s="3">
        <v>2014</v>
      </c>
      <c r="C12" s="4">
        <v>41640</v>
      </c>
      <c r="D12" s="3" t="s">
        <v>67</v>
      </c>
      <c r="E12" s="3">
        <v>4</v>
      </c>
      <c r="F12" s="3" t="s">
        <v>68</v>
      </c>
      <c r="G12" s="3">
        <v>6</v>
      </c>
      <c r="H12" s="3"/>
      <c r="I12" s="3"/>
      <c r="J12" s="3" t="s">
        <v>69</v>
      </c>
      <c r="K12" s="3">
        <v>8</v>
      </c>
      <c r="L12" s="1" t="s">
        <v>7</v>
      </c>
      <c r="M12" s="16" t="e">
        <f>VLOOKUP(L12,#REF!,2,FALSE)</f>
        <v>#REF!</v>
      </c>
      <c r="N12" s="2" t="s">
        <v>35</v>
      </c>
      <c r="O12" s="16">
        <v>22000</v>
      </c>
      <c r="P12" s="3" t="s">
        <v>70</v>
      </c>
      <c r="Q12" s="3">
        <v>1</v>
      </c>
      <c r="R12" s="3" t="s">
        <v>71</v>
      </c>
      <c r="S12" s="3">
        <v>10</v>
      </c>
      <c r="T12" s="3" t="s">
        <v>72</v>
      </c>
      <c r="U12" s="3">
        <v>110</v>
      </c>
      <c r="V12" s="5" t="s">
        <v>73</v>
      </c>
      <c r="W12" s="3" t="s">
        <v>74</v>
      </c>
      <c r="X12" s="12" t="str">
        <f t="shared" si="0"/>
        <v>Aide Humanitaire - SUHA-USS</v>
      </c>
      <c r="Y12" s="12" t="s">
        <v>150</v>
      </c>
      <c r="Z12" s="14">
        <v>72040</v>
      </c>
      <c r="AA12" s="6"/>
      <c r="AB12" s="4"/>
      <c r="AC12" s="4"/>
      <c r="AD12" s="5"/>
      <c r="AE12" s="3">
        <v>1</v>
      </c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>
        <v>918</v>
      </c>
      <c r="AS12" s="15">
        <v>285</v>
      </c>
      <c r="AT12" s="15">
        <v>285</v>
      </c>
      <c r="AU12" s="15"/>
      <c r="AV12" s="15">
        <v>285</v>
      </c>
      <c r="AW12" s="7"/>
      <c r="AX12" s="7">
        <v>0</v>
      </c>
      <c r="AY12" s="7"/>
      <c r="AZ12" s="7"/>
      <c r="BA12" s="7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 t="s">
        <v>75</v>
      </c>
    </row>
    <row r="13" spans="1:65" ht="12.75">
      <c r="A13" s="3" t="s">
        <v>66</v>
      </c>
      <c r="B13" s="3">
        <v>2014</v>
      </c>
      <c r="C13" s="4">
        <v>41640</v>
      </c>
      <c r="D13" s="3" t="s">
        <v>67</v>
      </c>
      <c r="E13" s="3">
        <v>4</v>
      </c>
      <c r="F13" s="3" t="s">
        <v>68</v>
      </c>
      <c r="G13" s="3">
        <v>6</v>
      </c>
      <c r="H13" s="3"/>
      <c r="I13" s="3"/>
      <c r="J13" s="3" t="s">
        <v>69</v>
      </c>
      <c r="K13" s="3">
        <v>8</v>
      </c>
      <c r="L13" s="1" t="s">
        <v>44</v>
      </c>
      <c r="M13" s="16" t="e">
        <f>VLOOKUP(L13,#REF!,2,FALSE)</f>
        <v>#REF!</v>
      </c>
      <c r="N13" s="2" t="s">
        <v>58</v>
      </c>
      <c r="O13" s="16">
        <v>21000</v>
      </c>
      <c r="P13" s="3" t="s">
        <v>70</v>
      </c>
      <c r="Q13" s="3">
        <v>1</v>
      </c>
      <c r="R13" s="3" t="s">
        <v>71</v>
      </c>
      <c r="S13" s="3">
        <v>10</v>
      </c>
      <c r="T13" s="3" t="s">
        <v>72</v>
      </c>
      <c r="U13" s="3">
        <v>110</v>
      </c>
      <c r="V13" s="5" t="s">
        <v>73</v>
      </c>
      <c r="W13" s="3" t="s">
        <v>74</v>
      </c>
      <c r="X13" s="12" t="str">
        <f t="shared" si="0"/>
        <v>Aide Humanitaire - Solidarités international</v>
      </c>
      <c r="Y13" s="12" t="s">
        <v>147</v>
      </c>
      <c r="Z13" s="12">
        <v>72010</v>
      </c>
      <c r="AA13" s="6"/>
      <c r="AB13" s="4"/>
      <c r="AC13" s="4"/>
      <c r="AD13" s="5"/>
      <c r="AE13" s="3">
        <v>1</v>
      </c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>
        <v>918</v>
      </c>
      <c r="AS13" s="15">
        <v>150</v>
      </c>
      <c r="AT13" s="15">
        <v>150</v>
      </c>
      <c r="AU13" s="15"/>
      <c r="AV13" s="15">
        <v>150</v>
      </c>
      <c r="AW13" s="7"/>
      <c r="AX13" s="7">
        <v>0</v>
      </c>
      <c r="AY13" s="7"/>
      <c r="AZ13" s="7"/>
      <c r="BA13" s="7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 t="s">
        <v>75</v>
      </c>
    </row>
    <row r="14" spans="1:65" ht="12.75">
      <c r="A14" s="3" t="s">
        <v>66</v>
      </c>
      <c r="B14" s="3">
        <v>2014</v>
      </c>
      <c r="C14" s="4">
        <v>41640</v>
      </c>
      <c r="D14" s="3" t="s">
        <v>67</v>
      </c>
      <c r="E14" s="3">
        <v>4</v>
      </c>
      <c r="F14" s="3" t="s">
        <v>68</v>
      </c>
      <c r="G14" s="3">
        <v>6</v>
      </c>
      <c r="H14" s="3"/>
      <c r="I14" s="3"/>
      <c r="J14" s="3" t="s">
        <v>69</v>
      </c>
      <c r="K14" s="3">
        <v>8</v>
      </c>
      <c r="L14" s="1" t="s">
        <v>28</v>
      </c>
      <c r="M14" s="16" t="e">
        <f>VLOOKUP(L14,#REF!,2,FALSE)</f>
        <v>#REF!</v>
      </c>
      <c r="N14" s="2" t="s">
        <v>24</v>
      </c>
      <c r="O14" s="16">
        <v>11000</v>
      </c>
      <c r="P14" s="3" t="s">
        <v>70</v>
      </c>
      <c r="Q14" s="3">
        <v>1</v>
      </c>
      <c r="R14" s="3" t="s">
        <v>71</v>
      </c>
      <c r="S14" s="3">
        <v>10</v>
      </c>
      <c r="T14" s="3" t="s">
        <v>72</v>
      </c>
      <c r="U14" s="3">
        <v>110</v>
      </c>
      <c r="V14" s="5" t="s">
        <v>73</v>
      </c>
      <c r="W14" s="3" t="s">
        <v>74</v>
      </c>
      <c r="X14" s="12" t="str">
        <f t="shared" si="0"/>
        <v>Aide Humanitaire - Poste</v>
      </c>
      <c r="Y14" s="12" t="s">
        <v>147</v>
      </c>
      <c r="Z14" s="12">
        <v>72010</v>
      </c>
      <c r="AA14" s="6"/>
      <c r="AB14" s="4"/>
      <c r="AC14" s="4"/>
      <c r="AD14" s="5"/>
      <c r="AE14" s="3">
        <v>1</v>
      </c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>
        <v>918</v>
      </c>
      <c r="AS14" s="15">
        <v>34.023</v>
      </c>
      <c r="AT14" s="15">
        <v>34.023</v>
      </c>
      <c r="AU14" s="15"/>
      <c r="AV14" s="15">
        <v>34.023</v>
      </c>
      <c r="AW14" s="7"/>
      <c r="AX14" s="7">
        <v>0</v>
      </c>
      <c r="AY14" s="7"/>
      <c r="AZ14" s="7"/>
      <c r="BA14" s="7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 t="s">
        <v>75</v>
      </c>
    </row>
    <row r="15" spans="1:65" ht="12.75">
      <c r="A15" s="3" t="s">
        <v>66</v>
      </c>
      <c r="B15" s="3">
        <v>2014</v>
      </c>
      <c r="C15" s="4">
        <v>41640</v>
      </c>
      <c r="D15" s="3" t="s">
        <v>67</v>
      </c>
      <c r="E15" s="3">
        <v>4</v>
      </c>
      <c r="F15" s="3" t="s">
        <v>68</v>
      </c>
      <c r="G15" s="3">
        <v>6</v>
      </c>
      <c r="H15" s="3"/>
      <c r="I15" s="3"/>
      <c r="J15" s="3" t="s">
        <v>69</v>
      </c>
      <c r="K15" s="3">
        <v>8</v>
      </c>
      <c r="L15" s="1" t="s">
        <v>141</v>
      </c>
      <c r="M15" s="16" t="e">
        <f>VLOOKUP(L15,#REF!,2,FALSE)</f>
        <v>#REF!</v>
      </c>
      <c r="N15" s="2" t="s">
        <v>13</v>
      </c>
      <c r="O15" s="16">
        <v>21000</v>
      </c>
      <c r="P15" s="3" t="s">
        <v>70</v>
      </c>
      <c r="Q15" s="3">
        <v>1</v>
      </c>
      <c r="R15" s="3" t="s">
        <v>71</v>
      </c>
      <c r="S15" s="3">
        <v>10</v>
      </c>
      <c r="T15" s="3" t="s">
        <v>72</v>
      </c>
      <c r="U15" s="3">
        <v>110</v>
      </c>
      <c r="V15" s="5" t="s">
        <v>73</v>
      </c>
      <c r="W15" s="3" t="s">
        <v>74</v>
      </c>
      <c r="X15" s="12" t="str">
        <f t="shared" si="0"/>
        <v>Aide Humanitaire - ALIMA</v>
      </c>
      <c r="Y15" s="12" t="s">
        <v>147</v>
      </c>
      <c r="Z15" s="12">
        <v>72010</v>
      </c>
      <c r="AA15" s="6"/>
      <c r="AB15" s="4"/>
      <c r="AC15" s="4"/>
      <c r="AD15" s="5"/>
      <c r="AE15" s="3">
        <v>1</v>
      </c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>
        <v>918</v>
      </c>
      <c r="AS15" s="15">
        <v>220</v>
      </c>
      <c r="AT15" s="15">
        <v>220</v>
      </c>
      <c r="AU15" s="15"/>
      <c r="AV15" s="15">
        <v>220</v>
      </c>
      <c r="AW15" s="7"/>
      <c r="AX15" s="7">
        <v>0</v>
      </c>
      <c r="AY15" s="7"/>
      <c r="AZ15" s="7"/>
      <c r="BA15" s="7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 t="s">
        <v>75</v>
      </c>
    </row>
    <row r="16" spans="1:65" ht="12.75">
      <c r="A16" s="3" t="s">
        <v>66</v>
      </c>
      <c r="B16" s="3">
        <v>2014</v>
      </c>
      <c r="C16" s="4">
        <v>41640</v>
      </c>
      <c r="D16" s="3" t="s">
        <v>67</v>
      </c>
      <c r="E16" s="3">
        <v>4</v>
      </c>
      <c r="F16" s="3" t="s">
        <v>68</v>
      </c>
      <c r="G16" s="3">
        <v>6</v>
      </c>
      <c r="H16" s="3"/>
      <c r="I16" s="3"/>
      <c r="J16" s="3" t="s">
        <v>69</v>
      </c>
      <c r="K16" s="3">
        <v>8</v>
      </c>
      <c r="L16" s="1" t="s">
        <v>141</v>
      </c>
      <c r="M16" s="16" t="e">
        <f>VLOOKUP(L16,#REF!,2,FALSE)</f>
        <v>#REF!</v>
      </c>
      <c r="N16" s="2" t="s">
        <v>9</v>
      </c>
      <c r="O16" s="16">
        <v>21016</v>
      </c>
      <c r="P16" s="3" t="s">
        <v>70</v>
      </c>
      <c r="Q16" s="3">
        <v>1</v>
      </c>
      <c r="R16" s="3" t="s">
        <v>71</v>
      </c>
      <c r="S16" s="3">
        <v>10</v>
      </c>
      <c r="T16" s="3" t="s">
        <v>72</v>
      </c>
      <c r="U16" s="3">
        <v>110</v>
      </c>
      <c r="V16" s="5" t="s">
        <v>73</v>
      </c>
      <c r="W16" s="3" t="s">
        <v>74</v>
      </c>
      <c r="X16" s="12" t="str">
        <f t="shared" si="0"/>
        <v>Aide Humanitaire - CRF</v>
      </c>
      <c r="Y16" s="12" t="s">
        <v>147</v>
      </c>
      <c r="Z16" s="12">
        <v>72010</v>
      </c>
      <c r="AA16" s="6"/>
      <c r="AB16" s="4"/>
      <c r="AC16" s="4"/>
      <c r="AD16" s="5"/>
      <c r="AE16" s="3">
        <v>1</v>
      </c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>
        <v>918</v>
      </c>
      <c r="AS16" s="15">
        <v>45</v>
      </c>
      <c r="AT16" s="15">
        <v>45</v>
      </c>
      <c r="AU16" s="15"/>
      <c r="AV16" s="15">
        <v>45</v>
      </c>
      <c r="AW16" s="7"/>
      <c r="AX16" s="7">
        <v>0</v>
      </c>
      <c r="AY16" s="7"/>
      <c r="AZ16" s="7"/>
      <c r="BA16" s="7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 t="s">
        <v>75</v>
      </c>
    </row>
    <row r="17" spans="1:65" ht="12.75">
      <c r="A17" s="3" t="s">
        <v>66</v>
      </c>
      <c r="B17" s="3">
        <v>2014</v>
      </c>
      <c r="C17" s="4">
        <v>41640</v>
      </c>
      <c r="D17" s="3" t="s">
        <v>67</v>
      </c>
      <c r="E17" s="3">
        <v>4</v>
      </c>
      <c r="F17" s="3" t="s">
        <v>68</v>
      </c>
      <c r="G17" s="3">
        <v>6</v>
      </c>
      <c r="H17" s="3"/>
      <c r="I17" s="3"/>
      <c r="J17" s="3" t="s">
        <v>69</v>
      </c>
      <c r="K17" s="3">
        <v>8</v>
      </c>
      <c r="L17" s="1" t="s">
        <v>141</v>
      </c>
      <c r="M17" s="16" t="e">
        <f>VLOOKUP(L17,#REF!,2,FALSE)</f>
        <v>#REF!</v>
      </c>
      <c r="N17" s="2" t="s">
        <v>26</v>
      </c>
      <c r="O17" s="16">
        <v>23000</v>
      </c>
      <c r="P17" s="3" t="s">
        <v>70</v>
      </c>
      <c r="Q17" s="3">
        <v>1</v>
      </c>
      <c r="R17" s="3" t="s">
        <v>71</v>
      </c>
      <c r="S17" s="3">
        <v>10</v>
      </c>
      <c r="T17" s="3" t="s">
        <v>72</v>
      </c>
      <c r="U17" s="3">
        <v>110</v>
      </c>
      <c r="V17" s="5" t="s">
        <v>73</v>
      </c>
      <c r="W17" s="3" t="s">
        <v>74</v>
      </c>
      <c r="X17" s="12" t="str">
        <f t="shared" si="0"/>
        <v>Aide Humanitaire - ONG confessionnelles</v>
      </c>
      <c r="Y17" s="12" t="s">
        <v>147</v>
      </c>
      <c r="Z17" s="12">
        <v>72010</v>
      </c>
      <c r="AA17" s="6"/>
      <c r="AB17" s="4"/>
      <c r="AC17" s="4"/>
      <c r="AD17" s="5"/>
      <c r="AE17" s="3">
        <v>1</v>
      </c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>
        <v>918</v>
      </c>
      <c r="AS17" s="15">
        <v>200</v>
      </c>
      <c r="AT17" s="15">
        <v>200</v>
      </c>
      <c r="AU17" s="15"/>
      <c r="AV17" s="15">
        <v>200</v>
      </c>
      <c r="AW17" s="7"/>
      <c r="AX17" s="7">
        <v>0</v>
      </c>
      <c r="AY17" s="7"/>
      <c r="AZ17" s="7"/>
      <c r="BA17" s="7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 t="s">
        <v>75</v>
      </c>
    </row>
    <row r="18" spans="1:65" ht="12.75">
      <c r="A18" s="3" t="s">
        <v>66</v>
      </c>
      <c r="B18" s="3">
        <v>2014</v>
      </c>
      <c r="C18" s="4">
        <v>41640</v>
      </c>
      <c r="D18" s="3" t="s">
        <v>67</v>
      </c>
      <c r="E18" s="3">
        <v>4</v>
      </c>
      <c r="F18" s="3" t="s">
        <v>68</v>
      </c>
      <c r="G18" s="3">
        <v>6</v>
      </c>
      <c r="H18" s="3"/>
      <c r="I18" s="3"/>
      <c r="J18" s="3" t="s">
        <v>69</v>
      </c>
      <c r="K18" s="3">
        <v>8</v>
      </c>
      <c r="L18" s="1" t="s">
        <v>141</v>
      </c>
      <c r="M18" s="16" t="e">
        <f>VLOOKUP(L18,#REF!,2,FALSE)</f>
        <v>#REF!</v>
      </c>
      <c r="N18" s="2" t="s">
        <v>1</v>
      </c>
      <c r="O18" s="16">
        <v>21000</v>
      </c>
      <c r="P18" s="3" t="s">
        <v>70</v>
      </c>
      <c r="Q18" s="3">
        <v>1</v>
      </c>
      <c r="R18" s="3" t="s">
        <v>71</v>
      </c>
      <c r="S18" s="3">
        <v>10</v>
      </c>
      <c r="T18" s="3" t="s">
        <v>72</v>
      </c>
      <c r="U18" s="3">
        <v>110</v>
      </c>
      <c r="V18" s="5" t="s">
        <v>73</v>
      </c>
      <c r="W18" s="3" t="s">
        <v>74</v>
      </c>
      <c r="X18" s="12" t="str">
        <f t="shared" si="0"/>
        <v>Aide Humanitaire - PU-AMI</v>
      </c>
      <c r="Y18" s="12" t="s">
        <v>147</v>
      </c>
      <c r="Z18" s="12">
        <v>72010</v>
      </c>
      <c r="AA18" s="6"/>
      <c r="AB18" s="4"/>
      <c r="AC18" s="4"/>
      <c r="AD18" s="5"/>
      <c r="AE18" s="3">
        <v>1</v>
      </c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>
        <v>918</v>
      </c>
      <c r="AS18" s="15">
        <v>180</v>
      </c>
      <c r="AT18" s="15">
        <v>180</v>
      </c>
      <c r="AU18" s="15"/>
      <c r="AV18" s="15">
        <v>180</v>
      </c>
      <c r="AW18" s="7"/>
      <c r="AX18" s="7">
        <v>0</v>
      </c>
      <c r="AY18" s="7"/>
      <c r="AZ18" s="7"/>
      <c r="BA18" s="7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 t="s">
        <v>75</v>
      </c>
    </row>
    <row r="19" spans="1:65" ht="12.75">
      <c r="A19" s="3" t="s">
        <v>66</v>
      </c>
      <c r="B19" s="3">
        <v>2014</v>
      </c>
      <c r="C19" s="4">
        <v>41640</v>
      </c>
      <c r="D19" s="3" t="s">
        <v>67</v>
      </c>
      <c r="E19" s="3">
        <v>4</v>
      </c>
      <c r="F19" s="3" t="s">
        <v>68</v>
      </c>
      <c r="G19" s="3">
        <v>6</v>
      </c>
      <c r="H19" s="3"/>
      <c r="I19" s="3"/>
      <c r="J19" s="3" t="s">
        <v>69</v>
      </c>
      <c r="K19" s="3">
        <v>8</v>
      </c>
      <c r="L19" s="1" t="s">
        <v>141</v>
      </c>
      <c r="M19" s="16" t="e">
        <f>VLOOKUP(L19,#REF!,2,FALSE)</f>
        <v>#REF!</v>
      </c>
      <c r="N19" s="2" t="s">
        <v>20</v>
      </c>
      <c r="O19" s="16">
        <v>22000</v>
      </c>
      <c r="P19" s="3" t="s">
        <v>70</v>
      </c>
      <c r="Q19" s="3">
        <v>1</v>
      </c>
      <c r="R19" s="3" t="s">
        <v>71</v>
      </c>
      <c r="S19" s="3">
        <v>10</v>
      </c>
      <c r="T19" s="3" t="s">
        <v>72</v>
      </c>
      <c r="U19" s="3">
        <v>110</v>
      </c>
      <c r="V19" s="5" t="s">
        <v>73</v>
      </c>
      <c r="W19" s="3" t="s">
        <v>74</v>
      </c>
      <c r="X19" s="12" t="str">
        <f t="shared" si="0"/>
        <v>Aide Humanitaire - TGH</v>
      </c>
      <c r="Y19" s="12" t="s">
        <v>147</v>
      </c>
      <c r="Z19" s="12">
        <v>72010</v>
      </c>
      <c r="AA19" s="6"/>
      <c r="AB19" s="4"/>
      <c r="AC19" s="4"/>
      <c r="AD19" s="5"/>
      <c r="AE19" s="3">
        <v>1</v>
      </c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>
        <v>918</v>
      </c>
      <c r="AS19" s="15">
        <v>170</v>
      </c>
      <c r="AT19" s="15">
        <v>170</v>
      </c>
      <c r="AU19" s="15"/>
      <c r="AV19" s="15">
        <v>170</v>
      </c>
      <c r="AW19" s="7"/>
      <c r="AX19" s="7">
        <v>0</v>
      </c>
      <c r="AY19" s="7"/>
      <c r="AZ19" s="7"/>
      <c r="BA19" s="7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 t="s">
        <v>75</v>
      </c>
    </row>
    <row r="20" spans="1:65" ht="12.75">
      <c r="A20" s="3" t="s">
        <v>66</v>
      </c>
      <c r="B20" s="3">
        <v>2014</v>
      </c>
      <c r="C20" s="4">
        <v>41640</v>
      </c>
      <c r="D20" s="3" t="s">
        <v>67</v>
      </c>
      <c r="E20" s="3">
        <v>4</v>
      </c>
      <c r="F20" s="3" t="s">
        <v>68</v>
      </c>
      <c r="G20" s="3">
        <v>6</v>
      </c>
      <c r="H20" s="3"/>
      <c r="I20" s="3"/>
      <c r="J20" s="3" t="s">
        <v>69</v>
      </c>
      <c r="K20" s="3">
        <v>8</v>
      </c>
      <c r="L20" s="1" t="s">
        <v>141</v>
      </c>
      <c r="M20" s="16" t="e">
        <f>VLOOKUP(L20,#REF!,2,FALSE)</f>
        <v>#REF!</v>
      </c>
      <c r="N20" s="2" t="s">
        <v>2</v>
      </c>
      <c r="O20" s="16">
        <v>41122</v>
      </c>
      <c r="P20" s="3" t="s">
        <v>70</v>
      </c>
      <c r="Q20" s="3">
        <v>1</v>
      </c>
      <c r="R20" s="3" t="s">
        <v>71</v>
      </c>
      <c r="S20" s="3">
        <v>10</v>
      </c>
      <c r="T20" s="3" t="s">
        <v>72</v>
      </c>
      <c r="U20" s="3">
        <v>110</v>
      </c>
      <c r="V20" s="5" t="s">
        <v>73</v>
      </c>
      <c r="W20" s="3" t="s">
        <v>74</v>
      </c>
      <c r="X20" s="12" t="str">
        <f t="shared" si="0"/>
        <v>Aide Humanitaire - UNICEF</v>
      </c>
      <c r="Y20" s="12" t="s">
        <v>147</v>
      </c>
      <c r="Z20" s="12">
        <v>72010</v>
      </c>
      <c r="AA20" s="6"/>
      <c r="AB20" s="4"/>
      <c r="AC20" s="4"/>
      <c r="AD20" s="5"/>
      <c r="AE20" s="3">
        <v>1</v>
      </c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>
        <v>918</v>
      </c>
      <c r="AS20" s="15">
        <v>200</v>
      </c>
      <c r="AT20" s="15">
        <v>200</v>
      </c>
      <c r="AU20" s="15"/>
      <c r="AV20" s="15">
        <v>200</v>
      </c>
      <c r="AW20" s="7"/>
      <c r="AX20" s="7">
        <v>0</v>
      </c>
      <c r="AY20" s="7"/>
      <c r="AZ20" s="7"/>
      <c r="BA20" s="7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 t="s">
        <v>75</v>
      </c>
    </row>
    <row r="21" spans="1:65" ht="12.75">
      <c r="A21" s="3" t="s">
        <v>66</v>
      </c>
      <c r="B21" s="3">
        <v>2014</v>
      </c>
      <c r="C21" s="4">
        <v>41640</v>
      </c>
      <c r="D21" s="3" t="s">
        <v>67</v>
      </c>
      <c r="E21" s="3">
        <v>4</v>
      </c>
      <c r="F21" s="3" t="s">
        <v>68</v>
      </c>
      <c r="G21" s="3">
        <v>6</v>
      </c>
      <c r="H21" s="3"/>
      <c r="I21" s="3"/>
      <c r="J21" s="3" t="s">
        <v>69</v>
      </c>
      <c r="K21" s="3">
        <v>8</v>
      </c>
      <c r="L21" s="1" t="s">
        <v>144</v>
      </c>
      <c r="M21" s="16" t="e">
        <f>VLOOKUP(L21,#REF!,2,FALSE)</f>
        <v>#REF!</v>
      </c>
      <c r="N21" s="2" t="s">
        <v>24</v>
      </c>
      <c r="O21" s="16">
        <v>11000</v>
      </c>
      <c r="P21" s="3" t="s">
        <v>70</v>
      </c>
      <c r="Q21" s="3">
        <v>1</v>
      </c>
      <c r="R21" s="3" t="s">
        <v>71</v>
      </c>
      <c r="S21" s="3">
        <v>10</v>
      </c>
      <c r="T21" s="3" t="s">
        <v>72</v>
      </c>
      <c r="U21" s="3">
        <v>110</v>
      </c>
      <c r="V21" s="5" t="s">
        <v>73</v>
      </c>
      <c r="W21" s="3" t="s">
        <v>74</v>
      </c>
      <c r="X21" s="12" t="str">
        <f t="shared" si="0"/>
        <v>Aide Humanitaire - Poste</v>
      </c>
      <c r="Y21" s="12" t="s">
        <v>147</v>
      </c>
      <c r="Z21" s="12">
        <v>72010</v>
      </c>
      <c r="AA21" s="6"/>
      <c r="AB21" s="4"/>
      <c r="AC21" s="4"/>
      <c r="AD21" s="5"/>
      <c r="AE21" s="3">
        <v>1</v>
      </c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>
        <v>918</v>
      </c>
      <c r="AS21" s="15">
        <v>5</v>
      </c>
      <c r="AT21" s="15">
        <v>5</v>
      </c>
      <c r="AU21" s="15"/>
      <c r="AV21" s="15">
        <v>5</v>
      </c>
      <c r="AW21" s="7"/>
      <c r="AX21" s="7">
        <v>0</v>
      </c>
      <c r="AY21" s="7"/>
      <c r="AZ21" s="7"/>
      <c r="BA21" s="7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 t="s">
        <v>75</v>
      </c>
    </row>
    <row r="22" spans="1:65" ht="12.75">
      <c r="A22" s="3" t="s">
        <v>66</v>
      </c>
      <c r="B22" s="3">
        <v>2014</v>
      </c>
      <c r="C22" s="4">
        <v>41640</v>
      </c>
      <c r="D22" s="3" t="s">
        <v>67</v>
      </c>
      <c r="E22" s="3">
        <v>4</v>
      </c>
      <c r="F22" s="3" t="s">
        <v>68</v>
      </c>
      <c r="G22" s="3">
        <v>6</v>
      </c>
      <c r="H22" s="3"/>
      <c r="I22" s="3"/>
      <c r="J22" s="3" t="s">
        <v>69</v>
      </c>
      <c r="K22" s="3">
        <v>8</v>
      </c>
      <c r="L22" s="1" t="s">
        <v>142</v>
      </c>
      <c r="M22" s="16" t="e">
        <f>VLOOKUP(L22,#REF!,2,FALSE)</f>
        <v>#REF!</v>
      </c>
      <c r="N22" s="2" t="s">
        <v>9</v>
      </c>
      <c r="O22" s="16">
        <v>21016</v>
      </c>
      <c r="P22" s="3" t="s">
        <v>70</v>
      </c>
      <c r="Q22" s="3">
        <v>1</v>
      </c>
      <c r="R22" s="3" t="s">
        <v>71</v>
      </c>
      <c r="S22" s="3">
        <v>10</v>
      </c>
      <c r="T22" s="3" t="s">
        <v>72</v>
      </c>
      <c r="U22" s="3">
        <v>110</v>
      </c>
      <c r="V22" s="5" t="s">
        <v>73</v>
      </c>
      <c r="W22" s="3" t="s">
        <v>74</v>
      </c>
      <c r="X22" s="12" t="str">
        <f t="shared" si="0"/>
        <v>Aide Humanitaire - CRF</v>
      </c>
      <c r="Y22" s="12" t="s">
        <v>147</v>
      </c>
      <c r="Z22" s="12">
        <v>72010</v>
      </c>
      <c r="AA22" s="6"/>
      <c r="AB22" s="4"/>
      <c r="AC22" s="4"/>
      <c r="AD22" s="5"/>
      <c r="AE22" s="3">
        <v>1</v>
      </c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>
        <v>918</v>
      </c>
      <c r="AS22" s="15">
        <v>150</v>
      </c>
      <c r="AT22" s="15">
        <v>150</v>
      </c>
      <c r="AU22" s="15"/>
      <c r="AV22" s="15">
        <v>150</v>
      </c>
      <c r="AW22" s="7"/>
      <c r="AX22" s="7">
        <v>0</v>
      </c>
      <c r="AY22" s="7"/>
      <c r="AZ22" s="7"/>
      <c r="BA22" s="7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 t="s">
        <v>75</v>
      </c>
    </row>
    <row r="23" spans="1:65" ht="12.75">
      <c r="A23" s="3" t="s">
        <v>66</v>
      </c>
      <c r="B23" s="3">
        <v>2014</v>
      </c>
      <c r="C23" s="4">
        <v>41640</v>
      </c>
      <c r="D23" s="3" t="s">
        <v>67</v>
      </c>
      <c r="E23" s="3">
        <v>4</v>
      </c>
      <c r="F23" s="3" t="s">
        <v>68</v>
      </c>
      <c r="G23" s="3">
        <v>6</v>
      </c>
      <c r="H23" s="3"/>
      <c r="I23" s="3"/>
      <c r="J23" s="3" t="s">
        <v>69</v>
      </c>
      <c r="K23" s="3">
        <v>8</v>
      </c>
      <c r="L23" s="1" t="s">
        <v>142</v>
      </c>
      <c r="M23" s="16" t="e">
        <f>VLOOKUP(L23,#REF!,2,FALSE)</f>
        <v>#REF!</v>
      </c>
      <c r="N23" s="2" t="s">
        <v>24</v>
      </c>
      <c r="O23" s="16">
        <v>11000</v>
      </c>
      <c r="P23" s="3" t="s">
        <v>70</v>
      </c>
      <c r="Q23" s="3">
        <v>1</v>
      </c>
      <c r="R23" s="3" t="s">
        <v>71</v>
      </c>
      <c r="S23" s="3">
        <v>10</v>
      </c>
      <c r="T23" s="3" t="s">
        <v>72</v>
      </c>
      <c r="U23" s="3">
        <v>110</v>
      </c>
      <c r="V23" s="5" t="s">
        <v>73</v>
      </c>
      <c r="W23" s="3" t="s">
        <v>74</v>
      </c>
      <c r="X23" s="12" t="str">
        <f t="shared" si="0"/>
        <v>Aide Humanitaire - Poste</v>
      </c>
      <c r="Y23" s="12" t="s">
        <v>147</v>
      </c>
      <c r="Z23" s="12">
        <v>72010</v>
      </c>
      <c r="AA23" s="6"/>
      <c r="AB23" s="4"/>
      <c r="AC23" s="4"/>
      <c r="AD23" s="5"/>
      <c r="AE23" s="3">
        <v>1</v>
      </c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>
        <v>918</v>
      </c>
      <c r="AS23" s="15">
        <v>245</v>
      </c>
      <c r="AT23" s="15">
        <v>245</v>
      </c>
      <c r="AU23" s="15"/>
      <c r="AV23" s="15">
        <v>245</v>
      </c>
      <c r="AW23" s="7"/>
      <c r="AX23" s="7">
        <v>0</v>
      </c>
      <c r="AY23" s="7"/>
      <c r="AZ23" s="7"/>
      <c r="BA23" s="7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 t="s">
        <v>75</v>
      </c>
    </row>
    <row r="24" spans="1:65" ht="12.75">
      <c r="A24" s="3" t="s">
        <v>66</v>
      </c>
      <c r="B24" s="3">
        <v>2014</v>
      </c>
      <c r="C24" s="4">
        <v>41640</v>
      </c>
      <c r="D24" s="3" t="s">
        <v>67</v>
      </c>
      <c r="E24" s="3">
        <v>4</v>
      </c>
      <c r="F24" s="3" t="s">
        <v>68</v>
      </c>
      <c r="G24" s="3">
        <v>6</v>
      </c>
      <c r="H24" s="3"/>
      <c r="I24" s="3"/>
      <c r="J24" s="3" t="s">
        <v>69</v>
      </c>
      <c r="K24" s="3">
        <v>8</v>
      </c>
      <c r="L24" s="1" t="s">
        <v>36</v>
      </c>
      <c r="M24" s="16" t="e">
        <f>VLOOKUP(L24,#REF!,2,FALSE)</f>
        <v>#REF!</v>
      </c>
      <c r="N24" s="2" t="s">
        <v>10</v>
      </c>
      <c r="O24" s="16">
        <v>21000</v>
      </c>
      <c r="P24" s="3" t="s">
        <v>70</v>
      </c>
      <c r="Q24" s="3">
        <v>1</v>
      </c>
      <c r="R24" s="3" t="s">
        <v>71</v>
      </c>
      <c r="S24" s="3">
        <v>10</v>
      </c>
      <c r="T24" s="3" t="s">
        <v>72</v>
      </c>
      <c r="U24" s="3">
        <v>110</v>
      </c>
      <c r="V24" s="5" t="s">
        <v>73</v>
      </c>
      <c r="W24" s="3" t="s">
        <v>74</v>
      </c>
      <c r="X24" s="12" t="str">
        <f t="shared" si="0"/>
        <v>Aide Humanitaire - ACF</v>
      </c>
      <c r="Y24" s="12" t="s">
        <v>147</v>
      </c>
      <c r="Z24" s="12">
        <v>72010</v>
      </c>
      <c r="AA24" s="6"/>
      <c r="AB24" s="4"/>
      <c r="AC24" s="4"/>
      <c r="AD24" s="5"/>
      <c r="AE24" s="3">
        <v>1</v>
      </c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>
        <v>918</v>
      </c>
      <c r="AS24" s="15">
        <v>200</v>
      </c>
      <c r="AT24" s="15">
        <v>200</v>
      </c>
      <c r="AU24" s="15"/>
      <c r="AV24" s="15">
        <v>200</v>
      </c>
      <c r="AW24" s="7"/>
      <c r="AX24" s="7">
        <v>0</v>
      </c>
      <c r="AY24" s="7"/>
      <c r="AZ24" s="7"/>
      <c r="BA24" s="7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 t="s">
        <v>75</v>
      </c>
    </row>
    <row r="25" spans="1:65" ht="12.75">
      <c r="A25" s="3" t="s">
        <v>66</v>
      </c>
      <c r="B25" s="3">
        <v>2014</v>
      </c>
      <c r="C25" s="4">
        <v>41640</v>
      </c>
      <c r="D25" s="3" t="s">
        <v>67</v>
      </c>
      <c r="E25" s="3">
        <v>4</v>
      </c>
      <c r="F25" s="3" t="s">
        <v>68</v>
      </c>
      <c r="G25" s="3">
        <v>6</v>
      </c>
      <c r="H25" s="3"/>
      <c r="I25" s="3"/>
      <c r="J25" s="3" t="s">
        <v>69</v>
      </c>
      <c r="K25" s="3">
        <v>8</v>
      </c>
      <c r="L25" s="1" t="s">
        <v>36</v>
      </c>
      <c r="M25" s="16" t="e">
        <f>VLOOKUP(L25,#REF!,2,FALSE)</f>
        <v>#REF!</v>
      </c>
      <c r="N25" s="2" t="s">
        <v>3</v>
      </c>
      <c r="O25" s="16">
        <v>21016</v>
      </c>
      <c r="P25" s="3" t="s">
        <v>70</v>
      </c>
      <c r="Q25" s="3">
        <v>1</v>
      </c>
      <c r="R25" s="3" t="s">
        <v>71</v>
      </c>
      <c r="S25" s="3">
        <v>10</v>
      </c>
      <c r="T25" s="3" t="s">
        <v>72</v>
      </c>
      <c r="U25" s="3">
        <v>110</v>
      </c>
      <c r="V25" s="5" t="s">
        <v>73</v>
      </c>
      <c r="W25" s="3" t="s">
        <v>74</v>
      </c>
      <c r="X25" s="12" t="str">
        <f t="shared" si="0"/>
        <v>Aide Humanitaire - CICR</v>
      </c>
      <c r="Y25" s="12" t="s">
        <v>147</v>
      </c>
      <c r="Z25" s="12">
        <v>72010</v>
      </c>
      <c r="AA25" s="6"/>
      <c r="AB25" s="4"/>
      <c r="AC25" s="4"/>
      <c r="AD25" s="5"/>
      <c r="AE25" s="3">
        <v>1</v>
      </c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>
        <v>918</v>
      </c>
      <c r="AS25" s="15">
        <v>500</v>
      </c>
      <c r="AT25" s="15">
        <v>500</v>
      </c>
      <c r="AU25" s="15"/>
      <c r="AV25" s="15">
        <v>500</v>
      </c>
      <c r="AW25" s="7"/>
      <c r="AX25" s="7">
        <v>0</v>
      </c>
      <c r="AY25" s="7"/>
      <c r="AZ25" s="7"/>
      <c r="BA25" s="7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 t="s">
        <v>75</v>
      </c>
    </row>
    <row r="26" spans="1:65" ht="12.75">
      <c r="A26" s="3" t="s">
        <v>66</v>
      </c>
      <c r="B26" s="3">
        <v>2014</v>
      </c>
      <c r="C26" s="4">
        <v>41640</v>
      </c>
      <c r="D26" s="3" t="s">
        <v>67</v>
      </c>
      <c r="E26" s="3">
        <v>4</v>
      </c>
      <c r="F26" s="3" t="s">
        <v>68</v>
      </c>
      <c r="G26" s="3">
        <v>6</v>
      </c>
      <c r="H26" s="3"/>
      <c r="I26" s="3"/>
      <c r="J26" s="3" t="s">
        <v>69</v>
      </c>
      <c r="K26" s="3">
        <v>8</v>
      </c>
      <c r="L26" s="1" t="s">
        <v>36</v>
      </c>
      <c r="M26" s="16" t="e">
        <f>VLOOKUP(L26,#REF!,2,FALSE)</f>
        <v>#REF!</v>
      </c>
      <c r="N26" s="2" t="s">
        <v>9</v>
      </c>
      <c r="O26" s="16">
        <v>21016</v>
      </c>
      <c r="P26" s="3" t="s">
        <v>70</v>
      </c>
      <c r="Q26" s="3">
        <v>1</v>
      </c>
      <c r="R26" s="3" t="s">
        <v>71</v>
      </c>
      <c r="S26" s="3">
        <v>10</v>
      </c>
      <c r="T26" s="3" t="s">
        <v>72</v>
      </c>
      <c r="U26" s="3">
        <v>110</v>
      </c>
      <c r="V26" s="5" t="s">
        <v>73</v>
      </c>
      <c r="W26" s="3" t="s">
        <v>74</v>
      </c>
      <c r="X26" s="12" t="str">
        <f t="shared" si="0"/>
        <v>Aide Humanitaire - CRF</v>
      </c>
      <c r="Y26" s="12" t="s">
        <v>147</v>
      </c>
      <c r="Z26" s="12">
        <v>72010</v>
      </c>
      <c r="AA26" s="6"/>
      <c r="AB26" s="4"/>
      <c r="AC26" s="4"/>
      <c r="AD26" s="5"/>
      <c r="AE26" s="3">
        <v>1</v>
      </c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>
        <v>918</v>
      </c>
      <c r="AS26" s="15">
        <v>300</v>
      </c>
      <c r="AT26" s="15">
        <v>300</v>
      </c>
      <c r="AU26" s="15"/>
      <c r="AV26" s="15">
        <v>300</v>
      </c>
      <c r="AW26" s="7"/>
      <c r="AX26" s="7">
        <v>0</v>
      </c>
      <c r="AY26" s="7"/>
      <c r="AZ26" s="7"/>
      <c r="BA26" s="7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 t="s">
        <v>75</v>
      </c>
    </row>
    <row r="27" spans="1:65" ht="12.75">
      <c r="A27" s="3" t="s">
        <v>66</v>
      </c>
      <c r="B27" s="3">
        <v>2014</v>
      </c>
      <c r="C27" s="4">
        <v>41640</v>
      </c>
      <c r="D27" s="3" t="s">
        <v>67</v>
      </c>
      <c r="E27" s="3">
        <v>4</v>
      </c>
      <c r="F27" s="3" t="s">
        <v>68</v>
      </c>
      <c r="G27" s="3">
        <v>6</v>
      </c>
      <c r="H27" s="3"/>
      <c r="I27" s="3"/>
      <c r="J27" s="3" t="s">
        <v>69</v>
      </c>
      <c r="K27" s="3">
        <v>8</v>
      </c>
      <c r="L27" s="1" t="s">
        <v>36</v>
      </c>
      <c r="M27" s="16" t="e">
        <f>VLOOKUP(L27,#REF!,2,FALSE)</f>
        <v>#REF!</v>
      </c>
      <c r="N27" s="2" t="s">
        <v>9</v>
      </c>
      <c r="O27" s="16">
        <v>21016</v>
      </c>
      <c r="P27" s="3" t="s">
        <v>70</v>
      </c>
      <c r="Q27" s="3">
        <v>1</v>
      </c>
      <c r="R27" s="3" t="s">
        <v>71</v>
      </c>
      <c r="S27" s="3">
        <v>10</v>
      </c>
      <c r="T27" s="3" t="s">
        <v>72</v>
      </c>
      <c r="U27" s="3">
        <v>110</v>
      </c>
      <c r="V27" s="5" t="s">
        <v>73</v>
      </c>
      <c r="W27" s="3" t="s">
        <v>74</v>
      </c>
      <c r="X27" s="12" t="str">
        <f t="shared" si="0"/>
        <v>Aide Humanitaire - CRF</v>
      </c>
      <c r="Y27" s="12" t="s">
        <v>147</v>
      </c>
      <c r="Z27" s="12">
        <v>72010</v>
      </c>
      <c r="AA27" s="6"/>
      <c r="AB27" s="4"/>
      <c r="AC27" s="4"/>
      <c r="AD27" s="5"/>
      <c r="AE27" s="3">
        <v>1</v>
      </c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>
        <v>918</v>
      </c>
      <c r="AS27" s="15">
        <v>200</v>
      </c>
      <c r="AT27" s="15">
        <v>200</v>
      </c>
      <c r="AU27" s="15"/>
      <c r="AV27" s="15">
        <v>200</v>
      </c>
      <c r="AW27" s="7"/>
      <c r="AX27" s="7">
        <v>0</v>
      </c>
      <c r="AY27" s="7"/>
      <c r="AZ27" s="7"/>
      <c r="BA27" s="7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 t="s">
        <v>75</v>
      </c>
    </row>
    <row r="28" spans="1:65" ht="12.75">
      <c r="A28" s="3" t="s">
        <v>66</v>
      </c>
      <c r="B28" s="3">
        <v>2014</v>
      </c>
      <c r="C28" s="4">
        <v>41640</v>
      </c>
      <c r="D28" s="3" t="s">
        <v>67</v>
      </c>
      <c r="E28" s="3">
        <v>4</v>
      </c>
      <c r="F28" s="3" t="s">
        <v>68</v>
      </c>
      <c r="G28" s="3">
        <v>6</v>
      </c>
      <c r="H28" s="3"/>
      <c r="I28" s="3"/>
      <c r="J28" s="3" t="s">
        <v>69</v>
      </c>
      <c r="K28" s="3">
        <v>8</v>
      </c>
      <c r="L28" s="1" t="s">
        <v>36</v>
      </c>
      <c r="M28" s="16" t="e">
        <f>VLOOKUP(L28,#REF!,2,FALSE)</f>
        <v>#REF!</v>
      </c>
      <c r="N28" s="2" t="s">
        <v>33</v>
      </c>
      <c r="O28" s="16">
        <v>11000</v>
      </c>
      <c r="P28" s="3" t="s">
        <v>70</v>
      </c>
      <c r="Q28" s="3">
        <v>1</v>
      </c>
      <c r="R28" s="3" t="s">
        <v>71</v>
      </c>
      <c r="S28" s="3">
        <v>10</v>
      </c>
      <c r="T28" s="3" t="s">
        <v>72</v>
      </c>
      <c r="U28" s="3">
        <v>110</v>
      </c>
      <c r="V28" s="5" t="s">
        <v>73</v>
      </c>
      <c r="W28" s="3" t="s">
        <v>74</v>
      </c>
      <c r="X28" s="12" t="str">
        <f t="shared" si="0"/>
        <v>Aide Humanitaire - EPRUS</v>
      </c>
      <c r="Y28" s="12" t="s">
        <v>147</v>
      </c>
      <c r="Z28" s="12">
        <v>72010</v>
      </c>
      <c r="AA28" s="6"/>
      <c r="AB28" s="4"/>
      <c r="AC28" s="4"/>
      <c r="AD28" s="5"/>
      <c r="AE28" s="3">
        <v>1</v>
      </c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>
        <v>918</v>
      </c>
      <c r="AS28" s="15">
        <v>3.489</v>
      </c>
      <c r="AT28" s="15">
        <v>3.489</v>
      </c>
      <c r="AU28" s="15"/>
      <c r="AV28" s="15">
        <v>3.489</v>
      </c>
      <c r="AW28" s="7"/>
      <c r="AX28" s="7">
        <v>0</v>
      </c>
      <c r="AY28" s="7"/>
      <c r="AZ28" s="7"/>
      <c r="BA28" s="7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 t="s">
        <v>75</v>
      </c>
    </row>
    <row r="29" spans="1:65" ht="12.75">
      <c r="A29" s="3" t="s">
        <v>66</v>
      </c>
      <c r="B29" s="3">
        <v>2014</v>
      </c>
      <c r="C29" s="4">
        <v>41640</v>
      </c>
      <c r="D29" s="3" t="s">
        <v>67</v>
      </c>
      <c r="E29" s="3">
        <v>4</v>
      </c>
      <c r="F29" s="3" t="s">
        <v>68</v>
      </c>
      <c r="G29" s="3">
        <v>6</v>
      </c>
      <c r="H29" s="3"/>
      <c r="I29" s="3"/>
      <c r="J29" s="3" t="s">
        <v>69</v>
      </c>
      <c r="K29" s="3">
        <v>8</v>
      </c>
      <c r="L29" s="1" t="s">
        <v>36</v>
      </c>
      <c r="M29" s="16" t="e">
        <f>VLOOKUP(L29,#REF!,2,FALSE)</f>
        <v>#REF!</v>
      </c>
      <c r="N29" s="2" t="s">
        <v>0</v>
      </c>
      <c r="O29" s="16">
        <v>21000</v>
      </c>
      <c r="P29" s="3" t="s">
        <v>70</v>
      </c>
      <c r="Q29" s="3">
        <v>1</v>
      </c>
      <c r="R29" s="3" t="s">
        <v>71</v>
      </c>
      <c r="S29" s="3">
        <v>10</v>
      </c>
      <c r="T29" s="3" t="s">
        <v>72</v>
      </c>
      <c r="U29" s="3">
        <v>110</v>
      </c>
      <c r="V29" s="5" t="s">
        <v>73</v>
      </c>
      <c r="W29" s="3" t="s">
        <v>74</v>
      </c>
      <c r="X29" s="12" t="str">
        <f t="shared" si="0"/>
        <v>Aide Humanitaire - MDM</v>
      </c>
      <c r="Y29" s="12" t="s">
        <v>147</v>
      </c>
      <c r="Z29" s="12">
        <v>72010</v>
      </c>
      <c r="AA29" s="6"/>
      <c r="AB29" s="4"/>
      <c r="AC29" s="4"/>
      <c r="AD29" s="5"/>
      <c r="AE29" s="3">
        <v>1</v>
      </c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>
        <v>918</v>
      </c>
      <c r="AS29" s="15">
        <v>350</v>
      </c>
      <c r="AT29" s="15">
        <v>350</v>
      </c>
      <c r="AU29" s="15"/>
      <c r="AV29" s="15">
        <v>350</v>
      </c>
      <c r="AW29" s="7"/>
      <c r="AX29" s="7">
        <v>0</v>
      </c>
      <c r="AY29" s="7"/>
      <c r="AZ29" s="7"/>
      <c r="BA29" s="7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 t="s">
        <v>75</v>
      </c>
    </row>
    <row r="30" spans="1:65" ht="12.75">
      <c r="A30" s="3" t="s">
        <v>66</v>
      </c>
      <c r="B30" s="3">
        <v>2014</v>
      </c>
      <c r="C30" s="4">
        <v>41640</v>
      </c>
      <c r="D30" s="3" t="s">
        <v>67</v>
      </c>
      <c r="E30" s="3">
        <v>4</v>
      </c>
      <c r="F30" s="3" t="s">
        <v>68</v>
      </c>
      <c r="G30" s="3">
        <v>6</v>
      </c>
      <c r="H30" s="3"/>
      <c r="I30" s="3"/>
      <c r="J30" s="3" t="s">
        <v>69</v>
      </c>
      <c r="K30" s="3">
        <v>8</v>
      </c>
      <c r="L30" s="1" t="s">
        <v>36</v>
      </c>
      <c r="M30" s="16" t="e">
        <f>VLOOKUP(L30,#REF!,2,FALSE)</f>
        <v>#REF!</v>
      </c>
      <c r="N30" s="2" t="s">
        <v>53</v>
      </c>
      <c r="O30" s="16">
        <v>47066</v>
      </c>
      <c r="P30" s="3" t="s">
        <v>70</v>
      </c>
      <c r="Q30" s="3">
        <v>1</v>
      </c>
      <c r="R30" s="3" t="s">
        <v>71</v>
      </c>
      <c r="S30" s="3">
        <v>10</v>
      </c>
      <c r="T30" s="3" t="s">
        <v>72</v>
      </c>
      <c r="U30" s="3">
        <v>110</v>
      </c>
      <c r="V30" s="5" t="s">
        <v>73</v>
      </c>
      <c r="W30" s="3" t="s">
        <v>74</v>
      </c>
      <c r="X30" s="12" t="str">
        <f t="shared" si="0"/>
        <v>Aide Humanitaire - OIM</v>
      </c>
      <c r="Y30" s="12" t="s">
        <v>147</v>
      </c>
      <c r="Z30" s="12">
        <v>72010</v>
      </c>
      <c r="AA30" s="6"/>
      <c r="AB30" s="4"/>
      <c r="AC30" s="4"/>
      <c r="AD30" s="5"/>
      <c r="AE30" s="3">
        <v>1</v>
      </c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>
        <v>918</v>
      </c>
      <c r="AS30" s="15">
        <v>250</v>
      </c>
      <c r="AT30" s="15">
        <v>250</v>
      </c>
      <c r="AU30" s="15"/>
      <c r="AV30" s="15">
        <v>250</v>
      </c>
      <c r="AW30" s="7"/>
      <c r="AX30" s="7">
        <v>0</v>
      </c>
      <c r="AY30" s="7"/>
      <c r="AZ30" s="7"/>
      <c r="BA30" s="7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 t="s">
        <v>75</v>
      </c>
    </row>
    <row r="31" spans="1:65" ht="12.75">
      <c r="A31" s="3" t="s">
        <v>66</v>
      </c>
      <c r="B31" s="3">
        <v>2014</v>
      </c>
      <c r="C31" s="4">
        <v>41640</v>
      </c>
      <c r="D31" s="3" t="s">
        <v>67</v>
      </c>
      <c r="E31" s="3">
        <v>4</v>
      </c>
      <c r="F31" s="3" t="s">
        <v>68</v>
      </c>
      <c r="G31" s="3">
        <v>6</v>
      </c>
      <c r="H31" s="3"/>
      <c r="I31" s="3"/>
      <c r="J31" s="3" t="s">
        <v>69</v>
      </c>
      <c r="K31" s="3">
        <v>8</v>
      </c>
      <c r="L31" s="1" t="s">
        <v>36</v>
      </c>
      <c r="M31" s="16" t="e">
        <f>VLOOKUP(L31,#REF!,2,FALSE)</f>
        <v>#REF!</v>
      </c>
      <c r="N31" s="2" t="s">
        <v>24</v>
      </c>
      <c r="O31" s="16">
        <v>11000</v>
      </c>
      <c r="P31" s="3" t="s">
        <v>70</v>
      </c>
      <c r="Q31" s="3">
        <v>1</v>
      </c>
      <c r="R31" s="3" t="s">
        <v>71</v>
      </c>
      <c r="S31" s="3">
        <v>10</v>
      </c>
      <c r="T31" s="3" t="s">
        <v>72</v>
      </c>
      <c r="U31" s="3">
        <v>110</v>
      </c>
      <c r="V31" s="5" t="s">
        <v>73</v>
      </c>
      <c r="W31" s="3" t="s">
        <v>74</v>
      </c>
      <c r="X31" s="12" t="str">
        <f t="shared" si="0"/>
        <v>Aide Humanitaire - Poste</v>
      </c>
      <c r="Y31" s="12" t="s">
        <v>147</v>
      </c>
      <c r="Z31" s="12">
        <v>72010</v>
      </c>
      <c r="AA31" s="6"/>
      <c r="AB31" s="4"/>
      <c r="AC31" s="4"/>
      <c r="AD31" s="5"/>
      <c r="AE31" s="3">
        <v>1</v>
      </c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>
        <v>918</v>
      </c>
      <c r="AS31" s="15">
        <v>2.698</v>
      </c>
      <c r="AT31" s="15">
        <v>2.698</v>
      </c>
      <c r="AU31" s="15"/>
      <c r="AV31" s="15">
        <v>2.698</v>
      </c>
      <c r="AW31" s="7"/>
      <c r="AX31" s="7">
        <v>0</v>
      </c>
      <c r="AY31" s="7"/>
      <c r="AZ31" s="7"/>
      <c r="BA31" s="7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 t="s">
        <v>75</v>
      </c>
    </row>
    <row r="32" spans="1:65" ht="12.75">
      <c r="A32" s="3" t="s">
        <v>66</v>
      </c>
      <c r="B32" s="3">
        <v>2014</v>
      </c>
      <c r="C32" s="4">
        <v>41640</v>
      </c>
      <c r="D32" s="3" t="s">
        <v>67</v>
      </c>
      <c r="E32" s="3">
        <v>4</v>
      </c>
      <c r="F32" s="3" t="s">
        <v>68</v>
      </c>
      <c r="G32" s="3">
        <v>6</v>
      </c>
      <c r="H32" s="3"/>
      <c r="I32" s="3"/>
      <c r="J32" s="3" t="s">
        <v>69</v>
      </c>
      <c r="K32" s="3">
        <v>8</v>
      </c>
      <c r="L32" s="1" t="s">
        <v>36</v>
      </c>
      <c r="M32" s="16" t="e">
        <f>VLOOKUP(L32,#REF!,2,FALSE)</f>
        <v>#REF!</v>
      </c>
      <c r="N32" s="2" t="s">
        <v>1</v>
      </c>
      <c r="O32" s="16">
        <v>21000</v>
      </c>
      <c r="P32" s="3" t="s">
        <v>70</v>
      </c>
      <c r="Q32" s="3">
        <v>1</v>
      </c>
      <c r="R32" s="3" t="s">
        <v>71</v>
      </c>
      <c r="S32" s="3">
        <v>10</v>
      </c>
      <c r="T32" s="3" t="s">
        <v>72</v>
      </c>
      <c r="U32" s="3">
        <v>110</v>
      </c>
      <c r="V32" s="5" t="s">
        <v>73</v>
      </c>
      <c r="W32" s="3" t="s">
        <v>74</v>
      </c>
      <c r="X32" s="12" t="str">
        <f t="shared" si="0"/>
        <v>Aide Humanitaire - PU-AMI</v>
      </c>
      <c r="Y32" s="12" t="s">
        <v>147</v>
      </c>
      <c r="Z32" s="12">
        <v>72010</v>
      </c>
      <c r="AA32" s="6"/>
      <c r="AB32" s="4"/>
      <c r="AC32" s="4"/>
      <c r="AD32" s="5"/>
      <c r="AE32" s="3">
        <v>1</v>
      </c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>
        <v>918</v>
      </c>
      <c r="AS32" s="15">
        <v>300</v>
      </c>
      <c r="AT32" s="15">
        <v>300</v>
      </c>
      <c r="AU32" s="15"/>
      <c r="AV32" s="15">
        <v>300</v>
      </c>
      <c r="AW32" s="7"/>
      <c r="AX32" s="7">
        <v>0</v>
      </c>
      <c r="AY32" s="7"/>
      <c r="AZ32" s="7"/>
      <c r="BA32" s="7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 t="s">
        <v>75</v>
      </c>
    </row>
    <row r="33" spans="1:65" ht="12.75">
      <c r="A33" s="3" t="s">
        <v>66</v>
      </c>
      <c r="B33" s="3">
        <v>2014</v>
      </c>
      <c r="C33" s="4">
        <v>41640</v>
      </c>
      <c r="D33" s="3" t="s">
        <v>67</v>
      </c>
      <c r="E33" s="3">
        <v>4</v>
      </c>
      <c r="F33" s="3" t="s">
        <v>68</v>
      </c>
      <c r="G33" s="3">
        <v>6</v>
      </c>
      <c r="H33" s="3"/>
      <c r="I33" s="3"/>
      <c r="J33" s="3" t="s">
        <v>69</v>
      </c>
      <c r="K33" s="3">
        <v>8</v>
      </c>
      <c r="L33" s="1" t="s">
        <v>36</v>
      </c>
      <c r="M33" s="16" t="e">
        <f>VLOOKUP(L33,#REF!,2,FALSE)</f>
        <v>#REF!</v>
      </c>
      <c r="N33" s="2" t="s">
        <v>6</v>
      </c>
      <c r="O33" s="16">
        <v>21000</v>
      </c>
      <c r="P33" s="3" t="s">
        <v>70</v>
      </c>
      <c r="Q33" s="3">
        <v>1</v>
      </c>
      <c r="R33" s="3" t="s">
        <v>71</v>
      </c>
      <c r="S33" s="3">
        <v>10</v>
      </c>
      <c r="T33" s="3" t="s">
        <v>72</v>
      </c>
      <c r="U33" s="3">
        <v>110</v>
      </c>
      <c r="V33" s="5" t="s">
        <v>73</v>
      </c>
      <c r="W33" s="3" t="s">
        <v>74</v>
      </c>
      <c r="X33" s="12" t="str">
        <f t="shared" si="0"/>
        <v>Aide Humanitaire - Secours catholique</v>
      </c>
      <c r="Y33" s="12" t="s">
        <v>147</v>
      </c>
      <c r="Z33" s="12">
        <v>72010</v>
      </c>
      <c r="AA33" s="6"/>
      <c r="AB33" s="4"/>
      <c r="AC33" s="4"/>
      <c r="AD33" s="5"/>
      <c r="AE33" s="3">
        <v>1</v>
      </c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>
        <v>918</v>
      </c>
      <c r="AS33" s="15">
        <v>350</v>
      </c>
      <c r="AT33" s="15">
        <v>350</v>
      </c>
      <c r="AU33" s="15"/>
      <c r="AV33" s="15">
        <v>350</v>
      </c>
      <c r="AW33" s="7"/>
      <c r="AX33" s="7">
        <v>0</v>
      </c>
      <c r="AY33" s="7"/>
      <c r="AZ33" s="7"/>
      <c r="BA33" s="7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 t="s">
        <v>75</v>
      </c>
    </row>
    <row r="34" spans="1:65" ht="12.75">
      <c r="A34" s="3" t="s">
        <v>66</v>
      </c>
      <c r="B34" s="3">
        <v>2014</v>
      </c>
      <c r="C34" s="4">
        <v>41640</v>
      </c>
      <c r="D34" s="3" t="s">
        <v>67</v>
      </c>
      <c r="E34" s="3">
        <v>4</v>
      </c>
      <c r="F34" s="3" t="s">
        <v>68</v>
      </c>
      <c r="G34" s="3">
        <v>6</v>
      </c>
      <c r="H34" s="3"/>
      <c r="I34" s="3"/>
      <c r="J34" s="3" t="s">
        <v>69</v>
      </c>
      <c r="K34" s="3">
        <v>8</v>
      </c>
      <c r="L34" s="1" t="s">
        <v>36</v>
      </c>
      <c r="M34" s="16" t="e">
        <f>VLOOKUP(L34,#REF!,2,FALSE)</f>
        <v>#REF!</v>
      </c>
      <c r="N34" s="2" t="s">
        <v>20</v>
      </c>
      <c r="O34" s="16">
        <v>22000</v>
      </c>
      <c r="P34" s="3" t="s">
        <v>70</v>
      </c>
      <c r="Q34" s="3">
        <v>1</v>
      </c>
      <c r="R34" s="3" t="s">
        <v>71</v>
      </c>
      <c r="S34" s="3">
        <v>10</v>
      </c>
      <c r="T34" s="3" t="s">
        <v>72</v>
      </c>
      <c r="U34" s="3">
        <v>110</v>
      </c>
      <c r="V34" s="5" t="s">
        <v>73</v>
      </c>
      <c r="W34" s="3" t="s">
        <v>74</v>
      </c>
      <c r="X34" s="12" t="str">
        <f aca="true" t="shared" si="1" ref="X34:X65">(BM34&amp;" - "&amp;N34)</f>
        <v>Aide Humanitaire - TGH</v>
      </c>
      <c r="Y34" s="12" t="s">
        <v>147</v>
      </c>
      <c r="Z34" s="12">
        <v>72010</v>
      </c>
      <c r="AA34" s="6"/>
      <c r="AB34" s="4"/>
      <c r="AC34" s="4"/>
      <c r="AD34" s="5"/>
      <c r="AE34" s="3">
        <v>1</v>
      </c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>
        <v>918</v>
      </c>
      <c r="AS34" s="15">
        <v>100</v>
      </c>
      <c r="AT34" s="15">
        <v>100</v>
      </c>
      <c r="AU34" s="15"/>
      <c r="AV34" s="15">
        <v>100</v>
      </c>
      <c r="AW34" s="7"/>
      <c r="AX34" s="7">
        <v>0</v>
      </c>
      <c r="AY34" s="7"/>
      <c r="AZ34" s="7"/>
      <c r="BA34" s="7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 t="s">
        <v>75</v>
      </c>
    </row>
    <row r="35" spans="1:65" ht="12.75">
      <c r="A35" s="3" t="s">
        <v>66</v>
      </c>
      <c r="B35" s="3">
        <v>2014</v>
      </c>
      <c r="C35" s="4">
        <v>41640</v>
      </c>
      <c r="D35" s="3" t="s">
        <v>67</v>
      </c>
      <c r="E35" s="3">
        <v>4</v>
      </c>
      <c r="F35" s="3" t="s">
        <v>68</v>
      </c>
      <c r="G35" s="3">
        <v>6</v>
      </c>
      <c r="H35" s="3"/>
      <c r="I35" s="3"/>
      <c r="J35" s="3" t="s">
        <v>69</v>
      </c>
      <c r="K35" s="3">
        <v>8</v>
      </c>
      <c r="L35" s="1" t="s">
        <v>40</v>
      </c>
      <c r="M35" s="16" t="e">
        <f>VLOOKUP(L35,#REF!,2,FALSE)</f>
        <v>#REF!</v>
      </c>
      <c r="N35" s="2" t="s">
        <v>0</v>
      </c>
      <c r="O35" s="16">
        <v>21000</v>
      </c>
      <c r="P35" s="3" t="s">
        <v>70</v>
      </c>
      <c r="Q35" s="3">
        <v>1</v>
      </c>
      <c r="R35" s="3" t="s">
        <v>71</v>
      </c>
      <c r="S35" s="3">
        <v>10</v>
      </c>
      <c r="T35" s="3" t="s">
        <v>72</v>
      </c>
      <c r="U35" s="3">
        <v>110</v>
      </c>
      <c r="V35" s="5" t="s">
        <v>73</v>
      </c>
      <c r="W35" s="3" t="s">
        <v>74</v>
      </c>
      <c r="X35" s="12" t="str">
        <f t="shared" si="1"/>
        <v>Aide Humanitaire - MDM</v>
      </c>
      <c r="Y35" s="12" t="s">
        <v>147</v>
      </c>
      <c r="Z35" s="12">
        <v>72010</v>
      </c>
      <c r="AA35" s="6"/>
      <c r="AB35" s="4"/>
      <c r="AC35" s="4"/>
      <c r="AD35" s="5"/>
      <c r="AE35" s="3">
        <v>1</v>
      </c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>
        <v>918</v>
      </c>
      <c r="AS35" s="15">
        <v>300</v>
      </c>
      <c r="AT35" s="15">
        <v>300</v>
      </c>
      <c r="AU35" s="15"/>
      <c r="AV35" s="15">
        <v>300</v>
      </c>
      <c r="AW35" s="7"/>
      <c r="AX35" s="7">
        <v>0</v>
      </c>
      <c r="AY35" s="7"/>
      <c r="AZ35" s="7"/>
      <c r="BA35" s="7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 t="s">
        <v>75</v>
      </c>
    </row>
    <row r="36" spans="1:65" ht="12.75">
      <c r="A36" s="3" t="s">
        <v>66</v>
      </c>
      <c r="B36" s="3">
        <v>2014</v>
      </c>
      <c r="C36" s="4">
        <v>41640</v>
      </c>
      <c r="D36" s="3" t="s">
        <v>67</v>
      </c>
      <c r="E36" s="3">
        <v>4</v>
      </c>
      <c r="F36" s="3" t="s">
        <v>68</v>
      </c>
      <c r="G36" s="3">
        <v>6</v>
      </c>
      <c r="H36" s="3"/>
      <c r="I36" s="3"/>
      <c r="J36" s="3" t="s">
        <v>69</v>
      </c>
      <c r="K36" s="3">
        <v>8</v>
      </c>
      <c r="L36" s="1" t="s">
        <v>27</v>
      </c>
      <c r="M36" s="16" t="e">
        <f>VLOOKUP(L36,#REF!,2,FALSE)</f>
        <v>#REF!</v>
      </c>
      <c r="N36" s="2" t="s">
        <v>145</v>
      </c>
      <c r="O36" s="16">
        <v>21000</v>
      </c>
      <c r="P36" s="3" t="s">
        <v>70</v>
      </c>
      <c r="Q36" s="3">
        <v>1</v>
      </c>
      <c r="R36" s="3" t="s">
        <v>71</v>
      </c>
      <c r="S36" s="3">
        <v>10</v>
      </c>
      <c r="T36" s="3" t="s">
        <v>72</v>
      </c>
      <c r="U36" s="3">
        <v>110</v>
      </c>
      <c r="V36" s="5" t="s">
        <v>73</v>
      </c>
      <c r="W36" s="3" t="s">
        <v>74</v>
      </c>
      <c r="X36" s="12" t="str">
        <f t="shared" si="1"/>
        <v>Aide Humanitaire - Handicap International</v>
      </c>
      <c r="Y36" s="12" t="s">
        <v>147</v>
      </c>
      <c r="Z36" s="12">
        <v>72010</v>
      </c>
      <c r="AA36" s="6"/>
      <c r="AB36" s="4"/>
      <c r="AC36" s="4"/>
      <c r="AD36" s="5"/>
      <c r="AE36" s="3">
        <v>1</v>
      </c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>
        <v>918</v>
      </c>
      <c r="AS36" s="15">
        <v>200</v>
      </c>
      <c r="AT36" s="15">
        <v>200</v>
      </c>
      <c r="AU36" s="15"/>
      <c r="AV36" s="15">
        <v>200</v>
      </c>
      <c r="AW36" s="7"/>
      <c r="AX36" s="7">
        <v>0</v>
      </c>
      <c r="AY36" s="7"/>
      <c r="AZ36" s="7"/>
      <c r="BA36" s="7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 t="s">
        <v>75</v>
      </c>
    </row>
    <row r="37" spans="1:65" ht="12.75">
      <c r="A37" s="3" t="s">
        <v>66</v>
      </c>
      <c r="B37" s="3">
        <v>2014</v>
      </c>
      <c r="C37" s="4">
        <v>41640</v>
      </c>
      <c r="D37" s="3" t="s">
        <v>67</v>
      </c>
      <c r="E37" s="3">
        <v>4</v>
      </c>
      <c r="F37" s="3" t="s">
        <v>68</v>
      </c>
      <c r="G37" s="3">
        <v>6</v>
      </c>
      <c r="H37" s="3"/>
      <c r="I37" s="3"/>
      <c r="J37" s="3" t="s">
        <v>69</v>
      </c>
      <c r="K37" s="3">
        <v>8</v>
      </c>
      <c r="L37" s="1" t="s">
        <v>27</v>
      </c>
      <c r="M37" s="16" t="e">
        <f>VLOOKUP(L37,#REF!,2,FALSE)</f>
        <v>#REF!</v>
      </c>
      <c r="N37" s="2" t="s">
        <v>53</v>
      </c>
      <c r="O37" s="16">
        <v>47066</v>
      </c>
      <c r="P37" s="3" t="s">
        <v>70</v>
      </c>
      <c r="Q37" s="3">
        <v>1</v>
      </c>
      <c r="R37" s="3" t="s">
        <v>71</v>
      </c>
      <c r="S37" s="3">
        <v>10</v>
      </c>
      <c r="T37" s="3" t="s">
        <v>72</v>
      </c>
      <c r="U37" s="3">
        <v>110</v>
      </c>
      <c r="V37" s="5" t="s">
        <v>73</v>
      </c>
      <c r="W37" s="3" t="s">
        <v>74</v>
      </c>
      <c r="X37" s="12" t="str">
        <f t="shared" si="1"/>
        <v>Aide Humanitaire - OIM</v>
      </c>
      <c r="Y37" s="12" t="s">
        <v>147</v>
      </c>
      <c r="Z37" s="12">
        <v>72010</v>
      </c>
      <c r="AA37" s="6"/>
      <c r="AB37" s="4"/>
      <c r="AC37" s="4"/>
      <c r="AD37" s="5"/>
      <c r="AE37" s="3">
        <v>1</v>
      </c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>
        <v>918</v>
      </c>
      <c r="AS37" s="15">
        <v>2.909</v>
      </c>
      <c r="AT37" s="15">
        <v>2.909</v>
      </c>
      <c r="AU37" s="15"/>
      <c r="AV37" s="15">
        <v>2.909</v>
      </c>
      <c r="AW37" s="7"/>
      <c r="AX37" s="7">
        <v>0</v>
      </c>
      <c r="AY37" s="7"/>
      <c r="AZ37" s="7"/>
      <c r="BA37" s="7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 t="s">
        <v>75</v>
      </c>
    </row>
    <row r="38" spans="1:65" ht="12.75">
      <c r="A38" s="3" t="s">
        <v>66</v>
      </c>
      <c r="B38" s="3">
        <v>2014</v>
      </c>
      <c r="C38" s="4">
        <v>41640</v>
      </c>
      <c r="D38" s="3" t="s">
        <v>67</v>
      </c>
      <c r="E38" s="3">
        <v>4</v>
      </c>
      <c r="F38" s="3" t="s">
        <v>68</v>
      </c>
      <c r="G38" s="3">
        <v>6</v>
      </c>
      <c r="H38" s="3"/>
      <c r="I38" s="3"/>
      <c r="J38" s="3" t="s">
        <v>69</v>
      </c>
      <c r="K38" s="3">
        <v>8</v>
      </c>
      <c r="L38" s="1" t="s">
        <v>27</v>
      </c>
      <c r="M38" s="16" t="e">
        <f>VLOOKUP(L38,#REF!,2,FALSE)</f>
        <v>#REF!</v>
      </c>
      <c r="N38" s="2" t="s">
        <v>24</v>
      </c>
      <c r="O38" s="16">
        <v>11000</v>
      </c>
      <c r="P38" s="3" t="s">
        <v>70</v>
      </c>
      <c r="Q38" s="3">
        <v>1</v>
      </c>
      <c r="R38" s="3" t="s">
        <v>71</v>
      </c>
      <c r="S38" s="3">
        <v>10</v>
      </c>
      <c r="T38" s="3" t="s">
        <v>72</v>
      </c>
      <c r="U38" s="3">
        <v>110</v>
      </c>
      <c r="V38" s="5" t="s">
        <v>73</v>
      </c>
      <c r="W38" s="3" t="s">
        <v>74</v>
      </c>
      <c r="X38" s="12" t="str">
        <f t="shared" si="1"/>
        <v>Aide Humanitaire - Poste</v>
      </c>
      <c r="Y38" s="12" t="s">
        <v>147</v>
      </c>
      <c r="Z38" s="12">
        <v>72010</v>
      </c>
      <c r="AA38" s="6"/>
      <c r="AB38" s="4"/>
      <c r="AC38" s="4"/>
      <c r="AD38" s="5"/>
      <c r="AE38" s="3">
        <v>1</v>
      </c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>
        <v>918</v>
      </c>
      <c r="AS38" s="15">
        <v>116.496</v>
      </c>
      <c r="AT38" s="15">
        <v>116.496</v>
      </c>
      <c r="AU38" s="15"/>
      <c r="AV38" s="15">
        <v>116.496</v>
      </c>
      <c r="AW38" s="7"/>
      <c r="AX38" s="7">
        <v>0</v>
      </c>
      <c r="AY38" s="7"/>
      <c r="AZ38" s="7"/>
      <c r="BA38" s="7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 t="s">
        <v>75</v>
      </c>
    </row>
    <row r="39" spans="1:65" ht="12.75">
      <c r="A39" s="3" t="s">
        <v>66</v>
      </c>
      <c r="B39" s="3">
        <v>2014</v>
      </c>
      <c r="C39" s="4">
        <v>41640</v>
      </c>
      <c r="D39" s="3" t="s">
        <v>67</v>
      </c>
      <c r="E39" s="3">
        <v>4</v>
      </c>
      <c r="F39" s="3" t="s">
        <v>68</v>
      </c>
      <c r="G39" s="3">
        <v>6</v>
      </c>
      <c r="H39" s="3"/>
      <c r="I39" s="3"/>
      <c r="J39" s="3" t="s">
        <v>69</v>
      </c>
      <c r="K39" s="3">
        <v>8</v>
      </c>
      <c r="L39" s="1" t="s">
        <v>27</v>
      </c>
      <c r="M39" s="16" t="e">
        <f>VLOOKUP(L39,#REF!,2,FALSE)</f>
        <v>#REF!</v>
      </c>
      <c r="N39" s="2" t="s">
        <v>24</v>
      </c>
      <c r="O39" s="16">
        <v>11000</v>
      </c>
      <c r="P39" s="3" t="s">
        <v>70</v>
      </c>
      <c r="Q39" s="3">
        <v>1</v>
      </c>
      <c r="R39" s="3" t="s">
        <v>71</v>
      </c>
      <c r="S39" s="3">
        <v>10</v>
      </c>
      <c r="T39" s="3" t="s">
        <v>72</v>
      </c>
      <c r="U39" s="3">
        <v>110</v>
      </c>
      <c r="V39" s="5" t="s">
        <v>73</v>
      </c>
      <c r="W39" s="3" t="s">
        <v>74</v>
      </c>
      <c r="X39" s="12" t="str">
        <f t="shared" si="1"/>
        <v>Aide Humanitaire - Poste</v>
      </c>
      <c r="Y39" s="12" t="s">
        <v>147</v>
      </c>
      <c r="Z39" s="12">
        <v>72010</v>
      </c>
      <c r="AA39" s="6"/>
      <c r="AB39" s="4"/>
      <c r="AC39" s="4"/>
      <c r="AD39" s="5"/>
      <c r="AE39" s="3">
        <v>1</v>
      </c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>
        <v>918</v>
      </c>
      <c r="AS39" s="15">
        <v>156.7</v>
      </c>
      <c r="AT39" s="15">
        <v>156.7</v>
      </c>
      <c r="AU39" s="15"/>
      <c r="AV39" s="15">
        <v>156.7</v>
      </c>
      <c r="AW39" s="7"/>
      <c r="AX39" s="7">
        <v>0</v>
      </c>
      <c r="AY39" s="7"/>
      <c r="AZ39" s="7"/>
      <c r="BA39" s="7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 t="s">
        <v>75</v>
      </c>
    </row>
    <row r="40" spans="1:65" ht="12.75">
      <c r="A40" s="3" t="s">
        <v>66</v>
      </c>
      <c r="B40" s="3">
        <v>2014</v>
      </c>
      <c r="C40" s="4">
        <v>41640</v>
      </c>
      <c r="D40" s="3" t="s">
        <v>67</v>
      </c>
      <c r="E40" s="3">
        <v>4</v>
      </c>
      <c r="F40" s="3" t="s">
        <v>68</v>
      </c>
      <c r="G40" s="3">
        <v>6</v>
      </c>
      <c r="H40" s="3"/>
      <c r="I40" s="3"/>
      <c r="J40" s="3" t="s">
        <v>69</v>
      </c>
      <c r="K40" s="3">
        <v>8</v>
      </c>
      <c r="L40" s="1" t="s">
        <v>27</v>
      </c>
      <c r="M40" s="16" t="e">
        <f>VLOOKUP(L40,#REF!,2,FALSE)</f>
        <v>#REF!</v>
      </c>
      <c r="N40" s="2" t="s">
        <v>46</v>
      </c>
      <c r="O40" s="16">
        <v>11000</v>
      </c>
      <c r="P40" s="3" t="s">
        <v>70</v>
      </c>
      <c r="Q40" s="3">
        <v>1</v>
      </c>
      <c r="R40" s="3" t="s">
        <v>71</v>
      </c>
      <c r="S40" s="3">
        <v>10</v>
      </c>
      <c r="T40" s="3" t="s">
        <v>72</v>
      </c>
      <c r="U40" s="3">
        <v>110</v>
      </c>
      <c r="V40" s="5" t="s">
        <v>73</v>
      </c>
      <c r="W40" s="3" t="s">
        <v>74</v>
      </c>
      <c r="X40" s="12" t="str">
        <f t="shared" si="1"/>
        <v>Aide Humanitaire - poste</v>
      </c>
      <c r="Y40" s="12" t="s">
        <v>147</v>
      </c>
      <c r="Z40" s="12">
        <v>72010</v>
      </c>
      <c r="AA40" s="6"/>
      <c r="AB40" s="4"/>
      <c r="AC40" s="4"/>
      <c r="AD40" s="5"/>
      <c r="AE40" s="3">
        <v>1</v>
      </c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>
        <v>918</v>
      </c>
      <c r="AS40" s="15">
        <v>1.104</v>
      </c>
      <c r="AT40" s="15">
        <v>1.104</v>
      </c>
      <c r="AU40" s="15"/>
      <c r="AV40" s="15">
        <v>1.104</v>
      </c>
      <c r="AW40" s="7"/>
      <c r="AX40" s="7">
        <v>0</v>
      </c>
      <c r="AY40" s="7"/>
      <c r="AZ40" s="7"/>
      <c r="BA40" s="7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 t="s">
        <v>75</v>
      </c>
    </row>
    <row r="41" spans="1:65" ht="12.75">
      <c r="A41" s="3" t="s">
        <v>66</v>
      </c>
      <c r="B41" s="3">
        <v>2014</v>
      </c>
      <c r="C41" s="4">
        <v>41640</v>
      </c>
      <c r="D41" s="3" t="s">
        <v>67</v>
      </c>
      <c r="E41" s="3">
        <v>4</v>
      </c>
      <c r="F41" s="3" t="s">
        <v>68</v>
      </c>
      <c r="G41" s="3">
        <v>6</v>
      </c>
      <c r="H41" s="3"/>
      <c r="I41" s="3"/>
      <c r="J41" s="3" t="s">
        <v>69</v>
      </c>
      <c r="K41" s="3">
        <v>8</v>
      </c>
      <c r="L41" s="1" t="s">
        <v>27</v>
      </c>
      <c r="M41" s="16" t="e">
        <f>VLOOKUP(L41,#REF!,2,FALSE)</f>
        <v>#REF!</v>
      </c>
      <c r="N41" s="2" t="s">
        <v>46</v>
      </c>
      <c r="O41" s="16">
        <v>11000</v>
      </c>
      <c r="P41" s="3" t="s">
        <v>70</v>
      </c>
      <c r="Q41" s="3">
        <v>1</v>
      </c>
      <c r="R41" s="3" t="s">
        <v>71</v>
      </c>
      <c r="S41" s="3">
        <v>10</v>
      </c>
      <c r="T41" s="3" t="s">
        <v>72</v>
      </c>
      <c r="U41" s="3">
        <v>110</v>
      </c>
      <c r="V41" s="5" t="s">
        <v>73</v>
      </c>
      <c r="W41" s="3" t="s">
        <v>74</v>
      </c>
      <c r="X41" s="12" t="str">
        <f t="shared" si="1"/>
        <v>Aide Humanitaire - poste</v>
      </c>
      <c r="Y41" s="12" t="s">
        <v>147</v>
      </c>
      <c r="Z41" s="12">
        <v>72010</v>
      </c>
      <c r="AA41" s="6"/>
      <c r="AB41" s="4"/>
      <c r="AC41" s="4"/>
      <c r="AD41" s="5"/>
      <c r="AE41" s="3">
        <v>1</v>
      </c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>
        <v>918</v>
      </c>
      <c r="AS41" s="15">
        <v>0.679</v>
      </c>
      <c r="AT41" s="15">
        <v>0.679</v>
      </c>
      <c r="AU41" s="15"/>
      <c r="AV41" s="15">
        <v>0.679</v>
      </c>
      <c r="AW41" s="7"/>
      <c r="AX41" s="7">
        <v>0</v>
      </c>
      <c r="AY41" s="7"/>
      <c r="AZ41" s="7"/>
      <c r="BA41" s="7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 t="s">
        <v>75</v>
      </c>
    </row>
    <row r="42" spans="1:65" ht="12.75">
      <c r="A42" s="3" t="s">
        <v>66</v>
      </c>
      <c r="B42" s="3">
        <v>2014</v>
      </c>
      <c r="C42" s="4">
        <v>41640</v>
      </c>
      <c r="D42" s="3" t="s">
        <v>67</v>
      </c>
      <c r="E42" s="3">
        <v>4</v>
      </c>
      <c r="F42" s="3" t="s">
        <v>68</v>
      </c>
      <c r="G42" s="3">
        <v>6</v>
      </c>
      <c r="H42" s="3"/>
      <c r="I42" s="3"/>
      <c r="J42" s="3" t="s">
        <v>69</v>
      </c>
      <c r="K42" s="3">
        <v>8</v>
      </c>
      <c r="L42" s="1" t="s">
        <v>27</v>
      </c>
      <c r="M42" s="16" t="e">
        <f>VLOOKUP(L42,#REF!,2,FALSE)</f>
        <v>#REF!</v>
      </c>
      <c r="N42" s="2" t="s">
        <v>45</v>
      </c>
      <c r="O42" s="16">
        <v>11000</v>
      </c>
      <c r="P42" s="3" t="s">
        <v>70</v>
      </c>
      <c r="Q42" s="3">
        <v>1</v>
      </c>
      <c r="R42" s="3" t="s">
        <v>71</v>
      </c>
      <c r="S42" s="3">
        <v>10</v>
      </c>
      <c r="T42" s="3" t="s">
        <v>72</v>
      </c>
      <c r="U42" s="3">
        <v>110</v>
      </c>
      <c r="V42" s="5" t="s">
        <v>73</v>
      </c>
      <c r="W42" s="3" t="s">
        <v>74</v>
      </c>
      <c r="X42" s="12" t="str">
        <f t="shared" si="1"/>
        <v>Aide Humanitaire - Poste </v>
      </c>
      <c r="Y42" s="12" t="s">
        <v>147</v>
      </c>
      <c r="Z42" s="12">
        <v>72010</v>
      </c>
      <c r="AA42" s="6"/>
      <c r="AB42" s="4"/>
      <c r="AC42" s="4"/>
      <c r="AD42" s="5"/>
      <c r="AE42" s="3">
        <v>1</v>
      </c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>
        <v>918</v>
      </c>
      <c r="AS42" s="15">
        <v>35</v>
      </c>
      <c r="AT42" s="15">
        <v>35</v>
      </c>
      <c r="AU42" s="15"/>
      <c r="AV42" s="15">
        <v>35</v>
      </c>
      <c r="AW42" s="7"/>
      <c r="AX42" s="7">
        <v>0</v>
      </c>
      <c r="AY42" s="7"/>
      <c r="AZ42" s="7"/>
      <c r="BA42" s="7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 t="s">
        <v>75</v>
      </c>
    </row>
    <row r="43" spans="1:65" ht="12.75">
      <c r="A43" s="3" t="s">
        <v>66</v>
      </c>
      <c r="B43" s="3">
        <v>2014</v>
      </c>
      <c r="C43" s="4">
        <v>41640</v>
      </c>
      <c r="D43" s="3" t="s">
        <v>67</v>
      </c>
      <c r="E43" s="3">
        <v>4</v>
      </c>
      <c r="F43" s="3" t="s">
        <v>68</v>
      </c>
      <c r="G43" s="3">
        <v>6</v>
      </c>
      <c r="H43" s="3"/>
      <c r="I43" s="3"/>
      <c r="J43" s="3" t="s">
        <v>69</v>
      </c>
      <c r="K43" s="3">
        <v>8</v>
      </c>
      <c r="L43" s="1" t="s">
        <v>27</v>
      </c>
      <c r="M43" s="16" t="e">
        <f>VLOOKUP(L43,#REF!,2,FALSE)</f>
        <v>#REF!</v>
      </c>
      <c r="N43" s="2" t="s">
        <v>38</v>
      </c>
      <c r="O43" s="16">
        <v>21000</v>
      </c>
      <c r="P43" s="3" t="s">
        <v>70</v>
      </c>
      <c r="Q43" s="3">
        <v>1</v>
      </c>
      <c r="R43" s="3" t="s">
        <v>71</v>
      </c>
      <c r="S43" s="3">
        <v>10</v>
      </c>
      <c r="T43" s="3" t="s">
        <v>72</v>
      </c>
      <c r="U43" s="3">
        <v>110</v>
      </c>
      <c r="V43" s="5" t="s">
        <v>73</v>
      </c>
      <c r="W43" s="3" t="s">
        <v>74</v>
      </c>
      <c r="X43" s="12" t="str">
        <f t="shared" si="1"/>
        <v>Aide Humanitaire - SIF</v>
      </c>
      <c r="Y43" s="12" t="s">
        <v>147</v>
      </c>
      <c r="Z43" s="12">
        <v>72010</v>
      </c>
      <c r="AA43" s="6"/>
      <c r="AB43" s="4"/>
      <c r="AC43" s="4"/>
      <c r="AD43" s="5"/>
      <c r="AE43" s="3">
        <v>1</v>
      </c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>
        <v>918</v>
      </c>
      <c r="AS43" s="15">
        <v>181.958</v>
      </c>
      <c r="AT43" s="15">
        <v>181.958</v>
      </c>
      <c r="AU43" s="15"/>
      <c r="AV43" s="15">
        <v>181.958</v>
      </c>
      <c r="AW43" s="7"/>
      <c r="AX43" s="7">
        <v>0</v>
      </c>
      <c r="AY43" s="7"/>
      <c r="AZ43" s="7"/>
      <c r="BA43" s="7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 t="s">
        <v>75</v>
      </c>
    </row>
    <row r="44" spans="1:65" ht="12.75">
      <c r="A44" s="3" t="s">
        <v>66</v>
      </c>
      <c r="B44" s="3">
        <v>2014</v>
      </c>
      <c r="C44" s="4">
        <v>41640</v>
      </c>
      <c r="D44" s="3" t="s">
        <v>67</v>
      </c>
      <c r="E44" s="3">
        <v>4</v>
      </c>
      <c r="F44" s="3" t="s">
        <v>68</v>
      </c>
      <c r="G44" s="3">
        <v>6</v>
      </c>
      <c r="H44" s="3"/>
      <c r="I44" s="3"/>
      <c r="J44" s="3" t="s">
        <v>69</v>
      </c>
      <c r="K44" s="3">
        <v>8</v>
      </c>
      <c r="L44" s="1" t="s">
        <v>55</v>
      </c>
      <c r="M44" s="16" t="e">
        <f>VLOOKUP(L44,#REF!,2,FALSE)</f>
        <v>#REF!</v>
      </c>
      <c r="N44" s="2" t="s">
        <v>53</v>
      </c>
      <c r="O44" s="16">
        <v>47066</v>
      </c>
      <c r="P44" s="3" t="s">
        <v>70</v>
      </c>
      <c r="Q44" s="3">
        <v>1</v>
      </c>
      <c r="R44" s="3" t="s">
        <v>71</v>
      </c>
      <c r="S44" s="3">
        <v>10</v>
      </c>
      <c r="T44" s="3" t="s">
        <v>72</v>
      </c>
      <c r="U44" s="3">
        <v>110</v>
      </c>
      <c r="V44" s="5" t="s">
        <v>73</v>
      </c>
      <c r="W44" s="3" t="s">
        <v>74</v>
      </c>
      <c r="X44" s="12" t="str">
        <f t="shared" si="1"/>
        <v>Aide Humanitaire - OIM</v>
      </c>
      <c r="Y44" s="12" t="s">
        <v>147</v>
      </c>
      <c r="Z44" s="12">
        <v>72010</v>
      </c>
      <c r="AA44" s="6"/>
      <c r="AB44" s="4"/>
      <c r="AC44" s="4"/>
      <c r="AD44" s="5"/>
      <c r="AE44" s="3">
        <v>1</v>
      </c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>
        <v>918</v>
      </c>
      <c r="AS44" s="15">
        <v>100</v>
      </c>
      <c r="AT44" s="15">
        <v>100</v>
      </c>
      <c r="AU44" s="15"/>
      <c r="AV44" s="15">
        <v>100</v>
      </c>
      <c r="AW44" s="7"/>
      <c r="AX44" s="7">
        <v>0</v>
      </c>
      <c r="AY44" s="7"/>
      <c r="AZ44" s="7"/>
      <c r="BA44" s="7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 t="s">
        <v>75</v>
      </c>
    </row>
    <row r="45" spans="1:65" ht="12.75">
      <c r="A45" s="3" t="s">
        <v>66</v>
      </c>
      <c r="B45" s="3">
        <v>2014</v>
      </c>
      <c r="C45" s="4">
        <v>41640</v>
      </c>
      <c r="D45" s="3" t="s">
        <v>67</v>
      </c>
      <c r="E45" s="3">
        <v>4</v>
      </c>
      <c r="F45" s="3" t="s">
        <v>68</v>
      </c>
      <c r="G45" s="3">
        <v>6</v>
      </c>
      <c r="H45" s="3"/>
      <c r="I45" s="3"/>
      <c r="J45" s="3" t="s">
        <v>69</v>
      </c>
      <c r="K45" s="3">
        <v>8</v>
      </c>
      <c r="L45" s="1" t="s">
        <v>16</v>
      </c>
      <c r="M45" s="16" t="e">
        <f>VLOOKUP(L45,#REF!,2,FALSE)</f>
        <v>#REF!</v>
      </c>
      <c r="N45" s="2" t="s">
        <v>5</v>
      </c>
      <c r="O45" s="16">
        <v>41121</v>
      </c>
      <c r="P45" s="3" t="s">
        <v>70</v>
      </c>
      <c r="Q45" s="3">
        <v>1</v>
      </c>
      <c r="R45" s="3" t="s">
        <v>71</v>
      </c>
      <c r="S45" s="3">
        <v>10</v>
      </c>
      <c r="T45" s="3" t="s">
        <v>72</v>
      </c>
      <c r="U45" s="3">
        <v>110</v>
      </c>
      <c r="V45" s="5" t="s">
        <v>73</v>
      </c>
      <c r="W45" s="3" t="s">
        <v>74</v>
      </c>
      <c r="X45" s="12" t="str">
        <f t="shared" si="1"/>
        <v>Aide Humanitaire - HCR</v>
      </c>
      <c r="Y45" s="12" t="s">
        <v>147</v>
      </c>
      <c r="Z45" s="12">
        <v>72010</v>
      </c>
      <c r="AA45" s="6"/>
      <c r="AB45" s="4"/>
      <c r="AC45" s="4"/>
      <c r="AD45" s="5"/>
      <c r="AE45" s="3">
        <v>1</v>
      </c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>
        <v>918</v>
      </c>
      <c r="AS45" s="15">
        <v>100</v>
      </c>
      <c r="AT45" s="15">
        <v>100</v>
      </c>
      <c r="AU45" s="15"/>
      <c r="AV45" s="15">
        <v>100</v>
      </c>
      <c r="AW45" s="7"/>
      <c r="AX45" s="7">
        <v>0</v>
      </c>
      <c r="AY45" s="7"/>
      <c r="AZ45" s="7"/>
      <c r="BA45" s="7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 t="s">
        <v>75</v>
      </c>
    </row>
    <row r="46" spans="1:65" ht="12.75">
      <c r="A46" s="3" t="s">
        <v>66</v>
      </c>
      <c r="B46" s="3">
        <v>2014</v>
      </c>
      <c r="C46" s="4">
        <v>41640</v>
      </c>
      <c r="D46" s="3" t="s">
        <v>67</v>
      </c>
      <c r="E46" s="3">
        <v>4</v>
      </c>
      <c r="F46" s="3" t="s">
        <v>68</v>
      </c>
      <c r="G46" s="3">
        <v>6</v>
      </c>
      <c r="H46" s="3"/>
      <c r="I46" s="3"/>
      <c r="J46" s="3" t="s">
        <v>69</v>
      </c>
      <c r="K46" s="3">
        <v>8</v>
      </c>
      <c r="L46" s="1" t="s">
        <v>15</v>
      </c>
      <c r="M46" s="16" t="e">
        <f>VLOOKUP(L46,#REF!,2,FALSE)</f>
        <v>#REF!</v>
      </c>
      <c r="N46" s="2" t="s">
        <v>19</v>
      </c>
      <c r="O46" s="16">
        <v>11000</v>
      </c>
      <c r="P46" s="3" t="s">
        <v>70</v>
      </c>
      <c r="Q46" s="3">
        <v>1</v>
      </c>
      <c r="R46" s="3" t="s">
        <v>71</v>
      </c>
      <c r="S46" s="3">
        <v>10</v>
      </c>
      <c r="T46" s="3" t="s">
        <v>72</v>
      </c>
      <c r="U46" s="3">
        <v>110</v>
      </c>
      <c r="V46" s="5" t="s">
        <v>73</v>
      </c>
      <c r="W46" s="3" t="s">
        <v>74</v>
      </c>
      <c r="X46" s="12" t="str">
        <f t="shared" si="1"/>
        <v>Aide Humanitaire - MININT</v>
      </c>
      <c r="Y46" s="12" t="s">
        <v>147</v>
      </c>
      <c r="Z46" s="12">
        <v>72010</v>
      </c>
      <c r="AA46" s="6"/>
      <c r="AB46" s="4"/>
      <c r="AC46" s="4"/>
      <c r="AD46" s="5"/>
      <c r="AE46" s="3">
        <v>1</v>
      </c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>
        <v>918</v>
      </c>
      <c r="AS46" s="15">
        <v>26.376</v>
      </c>
      <c r="AT46" s="15">
        <v>26.376</v>
      </c>
      <c r="AU46" s="15"/>
      <c r="AV46" s="15">
        <v>26.376</v>
      </c>
      <c r="AW46" s="7"/>
      <c r="AX46" s="7">
        <v>0</v>
      </c>
      <c r="AY46" s="7"/>
      <c r="AZ46" s="7"/>
      <c r="BA46" s="7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 t="s">
        <v>75</v>
      </c>
    </row>
    <row r="47" spans="1:65" ht="12.75">
      <c r="A47" s="3" t="s">
        <v>66</v>
      </c>
      <c r="B47" s="3">
        <v>2014</v>
      </c>
      <c r="C47" s="4">
        <v>41640</v>
      </c>
      <c r="D47" s="3" t="s">
        <v>67</v>
      </c>
      <c r="E47" s="3">
        <v>4</v>
      </c>
      <c r="F47" s="3" t="s">
        <v>68</v>
      </c>
      <c r="G47" s="3">
        <v>6</v>
      </c>
      <c r="H47" s="3"/>
      <c r="I47" s="3"/>
      <c r="J47" s="3" t="s">
        <v>69</v>
      </c>
      <c r="K47" s="3">
        <v>8</v>
      </c>
      <c r="L47" s="1" t="s">
        <v>30</v>
      </c>
      <c r="M47" s="16" t="e">
        <f>VLOOKUP(L47,#REF!,2,FALSE)</f>
        <v>#REF!</v>
      </c>
      <c r="N47" s="2" t="s">
        <v>6</v>
      </c>
      <c r="O47" s="16">
        <v>21000</v>
      </c>
      <c r="P47" s="3" t="s">
        <v>70</v>
      </c>
      <c r="Q47" s="3">
        <v>1</v>
      </c>
      <c r="R47" s="3" t="s">
        <v>71</v>
      </c>
      <c r="S47" s="3">
        <v>10</v>
      </c>
      <c r="T47" s="3" t="s">
        <v>72</v>
      </c>
      <c r="U47" s="3">
        <v>110</v>
      </c>
      <c r="V47" s="5" t="s">
        <v>73</v>
      </c>
      <c r="W47" s="3" t="s">
        <v>74</v>
      </c>
      <c r="X47" s="12" t="str">
        <f t="shared" si="1"/>
        <v>Aide Humanitaire - Secours catholique</v>
      </c>
      <c r="Y47" s="12" t="s">
        <v>147</v>
      </c>
      <c r="Z47" s="12">
        <v>72010</v>
      </c>
      <c r="AA47" s="6"/>
      <c r="AB47" s="4"/>
      <c r="AC47" s="4"/>
      <c r="AD47" s="5"/>
      <c r="AE47" s="3">
        <v>1</v>
      </c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>
        <v>918</v>
      </c>
      <c r="AS47" s="15">
        <v>200</v>
      </c>
      <c r="AT47" s="15">
        <v>200</v>
      </c>
      <c r="AU47" s="15"/>
      <c r="AV47" s="15">
        <v>200</v>
      </c>
      <c r="AW47" s="7"/>
      <c r="AX47" s="7">
        <v>0</v>
      </c>
      <c r="AY47" s="7"/>
      <c r="AZ47" s="7"/>
      <c r="BA47" s="7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 t="s">
        <v>75</v>
      </c>
    </row>
    <row r="48" spans="1:65" ht="12.75">
      <c r="A48" s="3" t="s">
        <v>66</v>
      </c>
      <c r="B48" s="3">
        <v>2014</v>
      </c>
      <c r="C48" s="4">
        <v>41640</v>
      </c>
      <c r="D48" s="3" t="s">
        <v>67</v>
      </c>
      <c r="E48" s="3">
        <v>4</v>
      </c>
      <c r="F48" s="3" t="s">
        <v>68</v>
      </c>
      <c r="G48" s="3">
        <v>6</v>
      </c>
      <c r="H48" s="3"/>
      <c r="I48" s="3"/>
      <c r="J48" s="3" t="s">
        <v>69</v>
      </c>
      <c r="K48" s="3">
        <v>8</v>
      </c>
      <c r="L48" s="1" t="s">
        <v>7</v>
      </c>
      <c r="M48" s="16" t="e">
        <f>VLOOKUP(L48,#REF!,2,FALSE)</f>
        <v>#REF!</v>
      </c>
      <c r="N48" s="2" t="s">
        <v>34</v>
      </c>
      <c r="O48" s="16">
        <v>22000</v>
      </c>
      <c r="P48" s="3" t="s">
        <v>70</v>
      </c>
      <c r="Q48" s="3">
        <v>1</v>
      </c>
      <c r="R48" s="3" t="s">
        <v>71</v>
      </c>
      <c r="S48" s="3">
        <v>10</v>
      </c>
      <c r="T48" s="3" t="s">
        <v>72</v>
      </c>
      <c r="U48" s="3">
        <v>110</v>
      </c>
      <c r="V48" s="5" t="s">
        <v>73</v>
      </c>
      <c r="W48" s="3" t="s">
        <v>74</v>
      </c>
      <c r="X48" s="12" t="str">
        <f t="shared" si="1"/>
        <v>Aide Humanitaire - AAVS</v>
      </c>
      <c r="Y48" s="12" t="s">
        <v>147</v>
      </c>
      <c r="Z48" s="12">
        <v>72010</v>
      </c>
      <c r="AA48" s="6"/>
      <c r="AB48" s="4"/>
      <c r="AC48" s="4"/>
      <c r="AD48" s="5"/>
      <c r="AE48" s="3">
        <v>1</v>
      </c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>
        <v>918</v>
      </c>
      <c r="AS48" s="15">
        <v>400</v>
      </c>
      <c r="AT48" s="15">
        <v>400</v>
      </c>
      <c r="AU48" s="15"/>
      <c r="AV48" s="15">
        <v>400</v>
      </c>
      <c r="AW48" s="7"/>
      <c r="AX48" s="7">
        <v>0</v>
      </c>
      <c r="AY48" s="7"/>
      <c r="AZ48" s="7"/>
      <c r="BA48" s="7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 t="s">
        <v>75</v>
      </c>
    </row>
    <row r="49" spans="1:65" ht="12.75">
      <c r="A49" s="3" t="s">
        <v>66</v>
      </c>
      <c r="B49" s="3">
        <v>2014</v>
      </c>
      <c r="C49" s="4">
        <v>41640</v>
      </c>
      <c r="D49" s="3" t="s">
        <v>67</v>
      </c>
      <c r="E49" s="3">
        <v>4</v>
      </c>
      <c r="F49" s="3" t="s">
        <v>68</v>
      </c>
      <c r="G49" s="3">
        <v>6</v>
      </c>
      <c r="H49" s="3"/>
      <c r="I49" s="3"/>
      <c r="J49" s="3" t="s">
        <v>69</v>
      </c>
      <c r="K49" s="3">
        <v>8</v>
      </c>
      <c r="L49" s="1" t="s">
        <v>7</v>
      </c>
      <c r="M49" s="16" t="e">
        <f>VLOOKUP(L49,#REF!,2,FALSE)</f>
        <v>#REF!</v>
      </c>
      <c r="N49" s="2" t="s">
        <v>34</v>
      </c>
      <c r="O49" s="16">
        <v>22000</v>
      </c>
      <c r="P49" s="3" t="s">
        <v>70</v>
      </c>
      <c r="Q49" s="3">
        <v>1</v>
      </c>
      <c r="R49" s="3" t="s">
        <v>71</v>
      </c>
      <c r="S49" s="3">
        <v>10</v>
      </c>
      <c r="T49" s="3" t="s">
        <v>72</v>
      </c>
      <c r="U49" s="3">
        <v>110</v>
      </c>
      <c r="V49" s="5" t="s">
        <v>73</v>
      </c>
      <c r="W49" s="3" t="s">
        <v>74</v>
      </c>
      <c r="X49" s="12" t="str">
        <f t="shared" si="1"/>
        <v>Aide Humanitaire - AAVS</v>
      </c>
      <c r="Y49" s="12" t="s">
        <v>147</v>
      </c>
      <c r="Z49" s="12">
        <v>72010</v>
      </c>
      <c r="AA49" s="6"/>
      <c r="AB49" s="4"/>
      <c r="AC49" s="4"/>
      <c r="AD49" s="5"/>
      <c r="AE49" s="3">
        <v>1</v>
      </c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>
        <v>918</v>
      </c>
      <c r="AS49" s="15">
        <v>600</v>
      </c>
      <c r="AT49" s="15">
        <v>600</v>
      </c>
      <c r="AU49" s="15"/>
      <c r="AV49" s="15">
        <v>600</v>
      </c>
      <c r="AW49" s="7"/>
      <c r="AX49" s="7">
        <v>0</v>
      </c>
      <c r="AY49" s="7"/>
      <c r="AZ49" s="7"/>
      <c r="BA49" s="7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 t="s">
        <v>75</v>
      </c>
    </row>
    <row r="50" spans="1:65" ht="12.75">
      <c r="A50" s="3" t="s">
        <v>66</v>
      </c>
      <c r="B50" s="3">
        <v>2014</v>
      </c>
      <c r="C50" s="4">
        <v>41640</v>
      </c>
      <c r="D50" s="3" t="s">
        <v>67</v>
      </c>
      <c r="E50" s="3">
        <v>4</v>
      </c>
      <c r="F50" s="3" t="s">
        <v>68</v>
      </c>
      <c r="G50" s="3">
        <v>6</v>
      </c>
      <c r="H50" s="3"/>
      <c r="I50" s="3"/>
      <c r="J50" s="3" t="s">
        <v>69</v>
      </c>
      <c r="K50" s="3">
        <v>8</v>
      </c>
      <c r="L50" s="1" t="s">
        <v>7</v>
      </c>
      <c r="M50" s="16" t="e">
        <f>VLOOKUP(L50,#REF!,2,FALSE)</f>
        <v>#REF!</v>
      </c>
      <c r="N50" s="2" t="s">
        <v>47</v>
      </c>
      <c r="O50" s="16">
        <v>22000</v>
      </c>
      <c r="P50" s="3" t="s">
        <v>70</v>
      </c>
      <c r="Q50" s="3">
        <v>1</v>
      </c>
      <c r="R50" s="3" t="s">
        <v>71</v>
      </c>
      <c r="S50" s="3">
        <v>10</v>
      </c>
      <c r="T50" s="3" t="s">
        <v>72</v>
      </c>
      <c r="U50" s="3">
        <v>110</v>
      </c>
      <c r="V50" s="5" t="s">
        <v>73</v>
      </c>
      <c r="W50" s="3" t="s">
        <v>74</v>
      </c>
      <c r="X50" s="12" t="str">
        <f t="shared" si="1"/>
        <v>Aide Humanitaire - AMNVS</v>
      </c>
      <c r="Y50" s="12" t="s">
        <v>147</v>
      </c>
      <c r="Z50" s="12">
        <v>72010</v>
      </c>
      <c r="AA50" s="6"/>
      <c r="AB50" s="4"/>
      <c r="AC50" s="4"/>
      <c r="AD50" s="5"/>
      <c r="AE50" s="3">
        <v>1</v>
      </c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>
        <v>918</v>
      </c>
      <c r="AS50" s="15">
        <v>139</v>
      </c>
      <c r="AT50" s="15">
        <v>139</v>
      </c>
      <c r="AU50" s="15"/>
      <c r="AV50" s="15">
        <v>139</v>
      </c>
      <c r="AW50" s="7"/>
      <c r="AX50" s="7">
        <v>0</v>
      </c>
      <c r="AY50" s="7"/>
      <c r="AZ50" s="7"/>
      <c r="BA50" s="7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 t="s">
        <v>75</v>
      </c>
    </row>
    <row r="51" spans="1:65" ht="12.75">
      <c r="A51" s="3" t="s">
        <v>66</v>
      </c>
      <c r="B51" s="3">
        <v>2014</v>
      </c>
      <c r="C51" s="4">
        <v>41640</v>
      </c>
      <c r="D51" s="3" t="s">
        <v>67</v>
      </c>
      <c r="E51" s="3">
        <v>4</v>
      </c>
      <c r="F51" s="3" t="s">
        <v>68</v>
      </c>
      <c r="G51" s="3">
        <v>6</v>
      </c>
      <c r="H51" s="3"/>
      <c r="I51" s="3"/>
      <c r="J51" s="3" t="s">
        <v>69</v>
      </c>
      <c r="K51" s="3">
        <v>8</v>
      </c>
      <c r="L51" s="1" t="s">
        <v>7</v>
      </c>
      <c r="M51" s="16" t="e">
        <f>VLOOKUP(L51,#REF!,2,FALSE)</f>
        <v>#REF!</v>
      </c>
      <c r="N51" s="2" t="s">
        <v>49</v>
      </c>
      <c r="O51" s="16">
        <v>22000</v>
      </c>
      <c r="P51" s="3" t="s">
        <v>70</v>
      </c>
      <c r="Q51" s="3">
        <v>1</v>
      </c>
      <c r="R51" s="3" t="s">
        <v>71</v>
      </c>
      <c r="S51" s="3">
        <v>10</v>
      </c>
      <c r="T51" s="3" t="s">
        <v>72</v>
      </c>
      <c r="U51" s="3">
        <v>110</v>
      </c>
      <c r="V51" s="5" t="s">
        <v>73</v>
      </c>
      <c r="W51" s="3" t="s">
        <v>74</v>
      </c>
      <c r="X51" s="12" t="str">
        <f t="shared" si="1"/>
        <v>Aide Humanitaire - Ass soutien peuple syrien</v>
      </c>
      <c r="Y51" s="12" t="s">
        <v>147</v>
      </c>
      <c r="Z51" s="12">
        <v>72010</v>
      </c>
      <c r="AA51" s="6"/>
      <c r="AB51" s="4"/>
      <c r="AC51" s="4"/>
      <c r="AD51" s="5"/>
      <c r="AE51" s="3">
        <v>1</v>
      </c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>
        <v>918</v>
      </c>
      <c r="AS51" s="15">
        <v>85.7</v>
      </c>
      <c r="AT51" s="15">
        <v>85.7</v>
      </c>
      <c r="AU51" s="15"/>
      <c r="AV51" s="15">
        <v>85.7</v>
      </c>
      <c r="AW51" s="7"/>
      <c r="AX51" s="7">
        <v>0</v>
      </c>
      <c r="AY51" s="7"/>
      <c r="AZ51" s="7"/>
      <c r="BA51" s="7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 t="s">
        <v>75</v>
      </c>
    </row>
    <row r="52" spans="1:65" ht="12.75">
      <c r="A52" s="3" t="s">
        <v>66</v>
      </c>
      <c r="B52" s="3">
        <v>2014</v>
      </c>
      <c r="C52" s="4">
        <v>41640</v>
      </c>
      <c r="D52" s="3" t="s">
        <v>67</v>
      </c>
      <c r="E52" s="3">
        <v>4</v>
      </c>
      <c r="F52" s="3" t="s">
        <v>68</v>
      </c>
      <c r="G52" s="3">
        <v>6</v>
      </c>
      <c r="H52" s="3"/>
      <c r="I52" s="3"/>
      <c r="J52" s="3" t="s">
        <v>69</v>
      </c>
      <c r="K52" s="3">
        <v>8</v>
      </c>
      <c r="L52" s="1" t="s">
        <v>7</v>
      </c>
      <c r="M52" s="16" t="e">
        <f>VLOOKUP(L52,#REF!,2,FALSE)</f>
        <v>#REF!</v>
      </c>
      <c r="N52" s="2" t="s">
        <v>52</v>
      </c>
      <c r="O52" s="16">
        <v>41000</v>
      </c>
      <c r="P52" s="3" t="s">
        <v>70</v>
      </c>
      <c r="Q52" s="3">
        <v>1</v>
      </c>
      <c r="R52" s="3" t="s">
        <v>71</v>
      </c>
      <c r="S52" s="3">
        <v>10</v>
      </c>
      <c r="T52" s="3" t="s">
        <v>72</v>
      </c>
      <c r="U52" s="3">
        <v>110</v>
      </c>
      <c r="V52" s="5" t="s">
        <v>73</v>
      </c>
      <c r="W52" s="3" t="s">
        <v>74</v>
      </c>
      <c r="X52" s="12" t="str">
        <f t="shared" si="1"/>
        <v>Aide Humanitaire - BCAH</v>
      </c>
      <c r="Y52" s="12" t="s">
        <v>147</v>
      </c>
      <c r="Z52" s="12">
        <v>72010</v>
      </c>
      <c r="AA52" s="6"/>
      <c r="AB52" s="4"/>
      <c r="AC52" s="4"/>
      <c r="AD52" s="5"/>
      <c r="AE52" s="3">
        <v>1</v>
      </c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>
        <v>918</v>
      </c>
      <c r="AS52" s="15">
        <v>500</v>
      </c>
      <c r="AT52" s="15">
        <v>500</v>
      </c>
      <c r="AU52" s="15"/>
      <c r="AV52" s="15">
        <v>500</v>
      </c>
      <c r="AW52" s="7"/>
      <c r="AX52" s="7">
        <v>0</v>
      </c>
      <c r="AY52" s="7"/>
      <c r="AZ52" s="7"/>
      <c r="BA52" s="7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 t="s">
        <v>75</v>
      </c>
    </row>
    <row r="53" spans="1:65" ht="12.75">
      <c r="A53" s="3" t="s">
        <v>66</v>
      </c>
      <c r="B53" s="3">
        <v>2014</v>
      </c>
      <c r="C53" s="4">
        <v>41640</v>
      </c>
      <c r="D53" s="3" t="s">
        <v>67</v>
      </c>
      <c r="E53" s="3">
        <v>4</v>
      </c>
      <c r="F53" s="3" t="s">
        <v>68</v>
      </c>
      <c r="G53" s="3">
        <v>6</v>
      </c>
      <c r="H53" s="3"/>
      <c r="I53" s="3"/>
      <c r="J53" s="3" t="s">
        <v>69</v>
      </c>
      <c r="K53" s="3">
        <v>8</v>
      </c>
      <c r="L53" s="1" t="s">
        <v>7</v>
      </c>
      <c r="M53" s="16" t="e">
        <f>VLOOKUP(L53,#REF!,2,FALSE)</f>
        <v>#REF!</v>
      </c>
      <c r="N53" s="2" t="s">
        <v>61</v>
      </c>
      <c r="O53" s="16">
        <v>21000</v>
      </c>
      <c r="P53" s="3" t="s">
        <v>70</v>
      </c>
      <c r="Q53" s="3">
        <v>1</v>
      </c>
      <c r="R53" s="3" t="s">
        <v>71</v>
      </c>
      <c r="S53" s="3">
        <v>10</v>
      </c>
      <c r="T53" s="3" t="s">
        <v>72</v>
      </c>
      <c r="U53" s="3">
        <v>110</v>
      </c>
      <c r="V53" s="5" t="s">
        <v>73</v>
      </c>
      <c r="W53" s="3" t="s">
        <v>74</v>
      </c>
      <c r="X53" s="12" t="str">
        <f t="shared" si="1"/>
        <v>Aide Humanitaire - Care France</v>
      </c>
      <c r="Y53" s="12" t="s">
        <v>147</v>
      </c>
      <c r="Z53" s="12">
        <v>72010</v>
      </c>
      <c r="AA53" s="6"/>
      <c r="AB53" s="4"/>
      <c r="AC53" s="4"/>
      <c r="AD53" s="5"/>
      <c r="AE53" s="3">
        <v>1</v>
      </c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>
        <v>918</v>
      </c>
      <c r="AS53" s="15">
        <v>300</v>
      </c>
      <c r="AT53" s="15">
        <v>300</v>
      </c>
      <c r="AU53" s="15"/>
      <c r="AV53" s="15">
        <v>300</v>
      </c>
      <c r="AW53" s="7"/>
      <c r="AX53" s="7">
        <v>0</v>
      </c>
      <c r="AY53" s="7"/>
      <c r="AZ53" s="7"/>
      <c r="BA53" s="7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 t="s">
        <v>75</v>
      </c>
    </row>
    <row r="54" spans="1:65" ht="12.75">
      <c r="A54" s="3" t="s">
        <v>66</v>
      </c>
      <c r="B54" s="3">
        <v>2014</v>
      </c>
      <c r="C54" s="4">
        <v>41640</v>
      </c>
      <c r="D54" s="3" t="s">
        <v>67</v>
      </c>
      <c r="E54" s="3">
        <v>4</v>
      </c>
      <c r="F54" s="3" t="s">
        <v>68</v>
      </c>
      <c r="G54" s="3">
        <v>6</v>
      </c>
      <c r="H54" s="3"/>
      <c r="I54" s="3"/>
      <c r="J54" s="3" t="s">
        <v>69</v>
      </c>
      <c r="K54" s="3">
        <v>8</v>
      </c>
      <c r="L54" s="1" t="s">
        <v>7</v>
      </c>
      <c r="M54" s="16" t="e">
        <f>VLOOKUP(L54,#REF!,2,FALSE)</f>
        <v>#REF!</v>
      </c>
      <c r="N54" s="2" t="s">
        <v>29</v>
      </c>
      <c r="O54" s="16">
        <v>22000</v>
      </c>
      <c r="P54" s="3" t="s">
        <v>70</v>
      </c>
      <c r="Q54" s="3">
        <v>1</v>
      </c>
      <c r="R54" s="3" t="s">
        <v>71</v>
      </c>
      <c r="S54" s="3">
        <v>10</v>
      </c>
      <c r="T54" s="3" t="s">
        <v>72</v>
      </c>
      <c r="U54" s="3">
        <v>110</v>
      </c>
      <c r="V54" s="5" t="s">
        <v>73</v>
      </c>
      <c r="W54" s="3" t="s">
        <v>74</v>
      </c>
      <c r="X54" s="12" t="str">
        <f t="shared" si="1"/>
        <v>Aide Humanitaire - COMSYR57</v>
      </c>
      <c r="Y54" s="12" t="s">
        <v>147</v>
      </c>
      <c r="Z54" s="12">
        <v>72010</v>
      </c>
      <c r="AA54" s="6"/>
      <c r="AB54" s="4"/>
      <c r="AC54" s="4"/>
      <c r="AD54" s="5"/>
      <c r="AE54" s="3">
        <v>1</v>
      </c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>
        <v>918</v>
      </c>
      <c r="AS54" s="15">
        <v>100</v>
      </c>
      <c r="AT54" s="15">
        <v>100</v>
      </c>
      <c r="AU54" s="15"/>
      <c r="AV54" s="15">
        <v>100</v>
      </c>
      <c r="AW54" s="7"/>
      <c r="AX54" s="7">
        <v>0</v>
      </c>
      <c r="AY54" s="7"/>
      <c r="AZ54" s="7"/>
      <c r="BA54" s="7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 t="s">
        <v>75</v>
      </c>
    </row>
    <row r="55" spans="1:65" ht="12.75">
      <c r="A55" s="3" t="s">
        <v>66</v>
      </c>
      <c r="B55" s="3">
        <v>2014</v>
      </c>
      <c r="C55" s="4">
        <v>41640</v>
      </c>
      <c r="D55" s="3" t="s">
        <v>67</v>
      </c>
      <c r="E55" s="3">
        <v>4</v>
      </c>
      <c r="F55" s="3" t="s">
        <v>68</v>
      </c>
      <c r="G55" s="3">
        <v>6</v>
      </c>
      <c r="H55" s="3"/>
      <c r="I55" s="3"/>
      <c r="J55" s="3" t="s">
        <v>69</v>
      </c>
      <c r="K55" s="3">
        <v>8</v>
      </c>
      <c r="L55" s="1" t="s">
        <v>7</v>
      </c>
      <c r="M55" s="16" t="e">
        <f>VLOOKUP(L55,#REF!,2,FALSE)</f>
        <v>#REF!</v>
      </c>
      <c r="N55" s="2" t="s">
        <v>33</v>
      </c>
      <c r="O55" s="16">
        <v>11000</v>
      </c>
      <c r="P55" s="3" t="s">
        <v>70</v>
      </c>
      <c r="Q55" s="3">
        <v>1</v>
      </c>
      <c r="R55" s="3" t="s">
        <v>71</v>
      </c>
      <c r="S55" s="3">
        <v>10</v>
      </c>
      <c r="T55" s="3" t="s">
        <v>72</v>
      </c>
      <c r="U55" s="3">
        <v>110</v>
      </c>
      <c r="V55" s="5" t="s">
        <v>73</v>
      </c>
      <c r="W55" s="3" t="s">
        <v>74</v>
      </c>
      <c r="X55" s="12" t="str">
        <f t="shared" si="1"/>
        <v>Aide Humanitaire - EPRUS</v>
      </c>
      <c r="Y55" s="12" t="s">
        <v>147</v>
      </c>
      <c r="Z55" s="12">
        <v>72010</v>
      </c>
      <c r="AA55" s="6"/>
      <c r="AB55" s="4"/>
      <c r="AC55" s="4"/>
      <c r="AD55" s="5"/>
      <c r="AE55" s="3">
        <v>1</v>
      </c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>
        <v>918</v>
      </c>
      <c r="AS55" s="15">
        <v>100.485</v>
      </c>
      <c r="AT55" s="15">
        <v>100.485</v>
      </c>
      <c r="AU55" s="15"/>
      <c r="AV55" s="15">
        <v>100.485</v>
      </c>
      <c r="AW55" s="7"/>
      <c r="AX55" s="7">
        <v>0</v>
      </c>
      <c r="AY55" s="7"/>
      <c r="AZ55" s="7"/>
      <c r="BA55" s="7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 t="s">
        <v>75</v>
      </c>
    </row>
    <row r="56" spans="1:65" ht="12.75">
      <c r="A56" s="3" t="s">
        <v>66</v>
      </c>
      <c r="B56" s="3">
        <v>2014</v>
      </c>
      <c r="C56" s="4">
        <v>41640</v>
      </c>
      <c r="D56" s="3" t="s">
        <v>67</v>
      </c>
      <c r="E56" s="3">
        <v>4</v>
      </c>
      <c r="F56" s="3" t="s">
        <v>68</v>
      </c>
      <c r="G56" s="3">
        <v>6</v>
      </c>
      <c r="H56" s="3"/>
      <c r="I56" s="3"/>
      <c r="J56" s="3" t="s">
        <v>69</v>
      </c>
      <c r="K56" s="3">
        <v>8</v>
      </c>
      <c r="L56" s="1" t="s">
        <v>7</v>
      </c>
      <c r="M56" s="16" t="e">
        <f>VLOOKUP(L56,#REF!,2,FALSE)</f>
        <v>#REF!</v>
      </c>
      <c r="N56" s="2" t="s">
        <v>54</v>
      </c>
      <c r="O56" s="16">
        <v>31000</v>
      </c>
      <c r="P56" s="3" t="s">
        <v>70</v>
      </c>
      <c r="Q56" s="3">
        <v>1</v>
      </c>
      <c r="R56" s="3" t="s">
        <v>71</v>
      </c>
      <c r="S56" s="3">
        <v>10</v>
      </c>
      <c r="T56" s="3" t="s">
        <v>72</v>
      </c>
      <c r="U56" s="3">
        <v>110</v>
      </c>
      <c r="V56" s="5" t="s">
        <v>73</v>
      </c>
      <c r="W56" s="3" t="s">
        <v>74</v>
      </c>
      <c r="X56" s="12" t="str">
        <f t="shared" si="1"/>
        <v>Aide Humanitaire - ESOL</v>
      </c>
      <c r="Y56" s="12" t="s">
        <v>147</v>
      </c>
      <c r="Z56" s="12">
        <v>72010</v>
      </c>
      <c r="AA56" s="6"/>
      <c r="AB56" s="4"/>
      <c r="AC56" s="4"/>
      <c r="AD56" s="5"/>
      <c r="AE56" s="3">
        <v>1</v>
      </c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>
        <v>918</v>
      </c>
      <c r="AS56" s="15">
        <v>55.4</v>
      </c>
      <c r="AT56" s="15">
        <v>55.4</v>
      </c>
      <c r="AU56" s="15"/>
      <c r="AV56" s="15">
        <v>55.4</v>
      </c>
      <c r="AW56" s="7"/>
      <c r="AX56" s="7">
        <v>0</v>
      </c>
      <c r="AY56" s="7"/>
      <c r="AZ56" s="7"/>
      <c r="BA56" s="7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 t="s">
        <v>75</v>
      </c>
    </row>
    <row r="57" spans="1:65" ht="12.75">
      <c r="A57" s="3" t="s">
        <v>66</v>
      </c>
      <c r="B57" s="3">
        <v>2014</v>
      </c>
      <c r="C57" s="4">
        <v>41640</v>
      </c>
      <c r="D57" s="3" t="s">
        <v>67</v>
      </c>
      <c r="E57" s="3">
        <v>4</v>
      </c>
      <c r="F57" s="3" t="s">
        <v>68</v>
      </c>
      <c r="G57" s="3">
        <v>6</v>
      </c>
      <c r="H57" s="3"/>
      <c r="I57" s="3"/>
      <c r="J57" s="3" t="s">
        <v>69</v>
      </c>
      <c r="K57" s="3">
        <v>8</v>
      </c>
      <c r="L57" s="1" t="s">
        <v>7</v>
      </c>
      <c r="M57" s="16" t="e">
        <f>VLOOKUP(L57,#REF!,2,FALSE)</f>
        <v>#REF!</v>
      </c>
      <c r="N57" s="2" t="s">
        <v>11</v>
      </c>
      <c r="O57" s="16">
        <v>11000</v>
      </c>
      <c r="P57" s="3" t="s">
        <v>70</v>
      </c>
      <c r="Q57" s="3">
        <v>1</v>
      </c>
      <c r="R57" s="3" t="s">
        <v>71</v>
      </c>
      <c r="S57" s="3">
        <v>10</v>
      </c>
      <c r="T57" s="3" t="s">
        <v>72</v>
      </c>
      <c r="U57" s="3">
        <v>110</v>
      </c>
      <c r="V57" s="5" t="s">
        <v>73</v>
      </c>
      <c r="W57" s="3" t="s">
        <v>74</v>
      </c>
      <c r="X57" s="12" t="str">
        <f t="shared" si="1"/>
        <v>Aide Humanitaire - FEI</v>
      </c>
      <c r="Y57" s="12" t="s">
        <v>147</v>
      </c>
      <c r="Z57" s="12">
        <v>72010</v>
      </c>
      <c r="AA57" s="6"/>
      <c r="AB57" s="4"/>
      <c r="AC57" s="4"/>
      <c r="AD57" s="5"/>
      <c r="AE57" s="3">
        <v>1</v>
      </c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>
        <v>918</v>
      </c>
      <c r="AS57" s="15">
        <v>130</v>
      </c>
      <c r="AT57" s="15">
        <v>130</v>
      </c>
      <c r="AU57" s="15"/>
      <c r="AV57" s="15">
        <v>130</v>
      </c>
      <c r="AW57" s="7"/>
      <c r="AX57" s="7">
        <v>0</v>
      </c>
      <c r="AY57" s="7"/>
      <c r="AZ57" s="7"/>
      <c r="BA57" s="7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 t="s">
        <v>75</v>
      </c>
    </row>
    <row r="58" spans="1:65" ht="12.75">
      <c r="A58" s="3" t="s">
        <v>66</v>
      </c>
      <c r="B58" s="3">
        <v>2014</v>
      </c>
      <c r="C58" s="4">
        <v>41640</v>
      </c>
      <c r="D58" s="3" t="s">
        <v>67</v>
      </c>
      <c r="E58" s="3">
        <v>4</v>
      </c>
      <c r="F58" s="3" t="s">
        <v>68</v>
      </c>
      <c r="G58" s="3">
        <v>6</v>
      </c>
      <c r="H58" s="3"/>
      <c r="I58" s="3"/>
      <c r="J58" s="3" t="s">
        <v>69</v>
      </c>
      <c r="K58" s="3">
        <v>8</v>
      </c>
      <c r="L58" s="1" t="s">
        <v>7</v>
      </c>
      <c r="M58" s="16" t="e">
        <f>VLOOKUP(L58,#REF!,2,FALSE)</f>
        <v>#REF!</v>
      </c>
      <c r="N58" s="2" t="s">
        <v>11</v>
      </c>
      <c r="O58" s="16">
        <v>11000</v>
      </c>
      <c r="P58" s="3" t="s">
        <v>70</v>
      </c>
      <c r="Q58" s="3">
        <v>1</v>
      </c>
      <c r="R58" s="3" t="s">
        <v>71</v>
      </c>
      <c r="S58" s="3">
        <v>10</v>
      </c>
      <c r="T58" s="3" t="s">
        <v>72</v>
      </c>
      <c r="U58" s="3">
        <v>110</v>
      </c>
      <c r="V58" s="5" t="s">
        <v>73</v>
      </c>
      <c r="W58" s="3" t="s">
        <v>74</v>
      </c>
      <c r="X58" s="12" t="str">
        <f t="shared" si="1"/>
        <v>Aide Humanitaire - FEI</v>
      </c>
      <c r="Y58" s="12" t="s">
        <v>147</v>
      </c>
      <c r="Z58" s="12">
        <v>72010</v>
      </c>
      <c r="AA58" s="6"/>
      <c r="AB58" s="4"/>
      <c r="AC58" s="4"/>
      <c r="AD58" s="5"/>
      <c r="AE58" s="3">
        <v>1</v>
      </c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>
        <v>918</v>
      </c>
      <c r="AS58" s="15">
        <v>300</v>
      </c>
      <c r="AT58" s="15">
        <v>300</v>
      </c>
      <c r="AU58" s="15"/>
      <c r="AV58" s="15">
        <v>300</v>
      </c>
      <c r="AW58" s="7"/>
      <c r="AX58" s="7">
        <v>0</v>
      </c>
      <c r="AY58" s="7"/>
      <c r="AZ58" s="7"/>
      <c r="BA58" s="7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 t="s">
        <v>75</v>
      </c>
    </row>
    <row r="59" spans="1:65" ht="12.75">
      <c r="A59" s="3" t="s">
        <v>66</v>
      </c>
      <c r="B59" s="3">
        <v>2014</v>
      </c>
      <c r="C59" s="4">
        <v>41640</v>
      </c>
      <c r="D59" s="3" t="s">
        <v>67</v>
      </c>
      <c r="E59" s="3">
        <v>4</v>
      </c>
      <c r="F59" s="3" t="s">
        <v>68</v>
      </c>
      <c r="G59" s="3">
        <v>6</v>
      </c>
      <c r="H59" s="3"/>
      <c r="I59" s="3"/>
      <c r="J59" s="3" t="s">
        <v>69</v>
      </c>
      <c r="K59" s="3">
        <v>8</v>
      </c>
      <c r="L59" s="1" t="s">
        <v>7</v>
      </c>
      <c r="M59" s="16" t="e">
        <f>VLOOKUP(L59,#REF!,2,FALSE)</f>
        <v>#REF!</v>
      </c>
      <c r="N59" s="2" t="s">
        <v>32</v>
      </c>
      <c r="O59" s="16">
        <v>22000</v>
      </c>
      <c r="P59" s="3" t="s">
        <v>70</v>
      </c>
      <c r="Q59" s="3">
        <v>1</v>
      </c>
      <c r="R59" s="3" t="s">
        <v>71</v>
      </c>
      <c r="S59" s="3">
        <v>10</v>
      </c>
      <c r="T59" s="3" t="s">
        <v>72</v>
      </c>
      <c r="U59" s="3">
        <v>110</v>
      </c>
      <c r="V59" s="5" t="s">
        <v>73</v>
      </c>
      <c r="W59" s="3" t="s">
        <v>74</v>
      </c>
      <c r="X59" s="12" t="str">
        <f t="shared" si="1"/>
        <v>Aide Humanitaire - MEDINA</v>
      </c>
      <c r="Y59" s="12" t="s">
        <v>147</v>
      </c>
      <c r="Z59" s="12">
        <v>72010</v>
      </c>
      <c r="AA59" s="6"/>
      <c r="AB59" s="4"/>
      <c r="AC59" s="4"/>
      <c r="AD59" s="5"/>
      <c r="AE59" s="3">
        <v>1</v>
      </c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>
        <v>918</v>
      </c>
      <c r="AS59" s="15">
        <v>25</v>
      </c>
      <c r="AT59" s="15">
        <v>25</v>
      </c>
      <c r="AU59" s="15"/>
      <c r="AV59" s="15">
        <v>25</v>
      </c>
      <c r="AW59" s="7"/>
      <c r="AX59" s="7">
        <v>0</v>
      </c>
      <c r="AY59" s="7"/>
      <c r="AZ59" s="7"/>
      <c r="BA59" s="7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 t="s">
        <v>75</v>
      </c>
    </row>
    <row r="60" spans="1:65" ht="12.75">
      <c r="A60" s="3" t="s">
        <v>66</v>
      </c>
      <c r="B60" s="3">
        <v>2014</v>
      </c>
      <c r="C60" s="4">
        <v>41640</v>
      </c>
      <c r="D60" s="3" t="s">
        <v>67</v>
      </c>
      <c r="E60" s="3">
        <v>4</v>
      </c>
      <c r="F60" s="3" t="s">
        <v>68</v>
      </c>
      <c r="G60" s="3">
        <v>6</v>
      </c>
      <c r="H60" s="3"/>
      <c r="I60" s="3"/>
      <c r="J60" s="3" t="s">
        <v>69</v>
      </c>
      <c r="K60" s="3">
        <v>8</v>
      </c>
      <c r="L60" s="1" t="s">
        <v>7</v>
      </c>
      <c r="M60" s="16" t="e">
        <f>VLOOKUP(L60,#REF!,2,FALSE)</f>
        <v>#REF!</v>
      </c>
      <c r="N60" s="2" t="s">
        <v>1</v>
      </c>
      <c r="O60" s="16">
        <v>21000</v>
      </c>
      <c r="P60" s="3" t="s">
        <v>70</v>
      </c>
      <c r="Q60" s="3">
        <v>1</v>
      </c>
      <c r="R60" s="3" t="s">
        <v>71</v>
      </c>
      <c r="S60" s="3">
        <v>10</v>
      </c>
      <c r="T60" s="3" t="s">
        <v>72</v>
      </c>
      <c r="U60" s="3">
        <v>110</v>
      </c>
      <c r="V60" s="5" t="s">
        <v>73</v>
      </c>
      <c r="W60" s="3" t="s">
        <v>74</v>
      </c>
      <c r="X60" s="12" t="str">
        <f t="shared" si="1"/>
        <v>Aide Humanitaire - PU-AMI</v>
      </c>
      <c r="Y60" s="12" t="s">
        <v>147</v>
      </c>
      <c r="Z60" s="12">
        <v>72010</v>
      </c>
      <c r="AA60" s="6"/>
      <c r="AB60" s="4"/>
      <c r="AC60" s="4"/>
      <c r="AD60" s="5"/>
      <c r="AE60" s="3">
        <v>1</v>
      </c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>
        <v>918</v>
      </c>
      <c r="AS60" s="15">
        <v>541.782</v>
      </c>
      <c r="AT60" s="15">
        <v>541.782</v>
      </c>
      <c r="AU60" s="15"/>
      <c r="AV60" s="15">
        <v>541.782</v>
      </c>
      <c r="AW60" s="7"/>
      <c r="AX60" s="7">
        <v>0</v>
      </c>
      <c r="AY60" s="7"/>
      <c r="AZ60" s="7"/>
      <c r="BA60" s="7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 t="s">
        <v>75</v>
      </c>
    </row>
    <row r="61" spans="1:65" ht="12.75">
      <c r="A61" s="3" t="s">
        <v>66</v>
      </c>
      <c r="B61" s="3">
        <v>2014</v>
      </c>
      <c r="C61" s="4">
        <v>41640</v>
      </c>
      <c r="D61" s="3" t="s">
        <v>67</v>
      </c>
      <c r="E61" s="3">
        <v>4</v>
      </c>
      <c r="F61" s="3" t="s">
        <v>68</v>
      </c>
      <c r="G61" s="3">
        <v>6</v>
      </c>
      <c r="H61" s="3"/>
      <c r="I61" s="3"/>
      <c r="J61" s="3" t="s">
        <v>69</v>
      </c>
      <c r="K61" s="3">
        <v>8</v>
      </c>
      <c r="L61" s="1" t="s">
        <v>7</v>
      </c>
      <c r="M61" s="16" t="e">
        <f>VLOOKUP(L61,#REF!,2,FALSE)</f>
        <v>#REF!</v>
      </c>
      <c r="N61" s="2" t="s">
        <v>12</v>
      </c>
      <c r="O61" s="16">
        <v>22000</v>
      </c>
      <c r="P61" s="3" t="s">
        <v>70</v>
      </c>
      <c r="Q61" s="3">
        <v>1</v>
      </c>
      <c r="R61" s="3" t="s">
        <v>71</v>
      </c>
      <c r="S61" s="3">
        <v>10</v>
      </c>
      <c r="T61" s="3" t="s">
        <v>72</v>
      </c>
      <c r="U61" s="3">
        <v>110</v>
      </c>
      <c r="V61" s="5" t="s">
        <v>73</v>
      </c>
      <c r="W61" s="3" t="s">
        <v>74</v>
      </c>
      <c r="X61" s="12" t="str">
        <f t="shared" si="1"/>
        <v>Aide Humanitaire - Soriyat</v>
      </c>
      <c r="Y61" s="12" t="s">
        <v>147</v>
      </c>
      <c r="Z61" s="12">
        <v>72010</v>
      </c>
      <c r="AA61" s="6"/>
      <c r="AB61" s="4"/>
      <c r="AC61" s="4"/>
      <c r="AD61" s="5"/>
      <c r="AE61" s="3">
        <v>1</v>
      </c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>
        <v>918</v>
      </c>
      <c r="AS61" s="15">
        <v>150</v>
      </c>
      <c r="AT61" s="15">
        <v>150</v>
      </c>
      <c r="AU61" s="15"/>
      <c r="AV61" s="15">
        <v>150</v>
      </c>
      <c r="AW61" s="7"/>
      <c r="AX61" s="7">
        <v>0</v>
      </c>
      <c r="AY61" s="7"/>
      <c r="AZ61" s="7"/>
      <c r="BA61" s="7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 t="s">
        <v>75</v>
      </c>
    </row>
    <row r="62" spans="1:65" ht="12.75">
      <c r="A62" s="3" t="s">
        <v>66</v>
      </c>
      <c r="B62" s="3">
        <v>2014</v>
      </c>
      <c r="C62" s="4">
        <v>41640</v>
      </c>
      <c r="D62" s="3" t="s">
        <v>67</v>
      </c>
      <c r="E62" s="3">
        <v>4</v>
      </c>
      <c r="F62" s="3" t="s">
        <v>68</v>
      </c>
      <c r="G62" s="3">
        <v>6</v>
      </c>
      <c r="H62" s="3"/>
      <c r="I62" s="3"/>
      <c r="J62" s="3" t="s">
        <v>69</v>
      </c>
      <c r="K62" s="3">
        <v>8</v>
      </c>
      <c r="L62" s="1" t="s">
        <v>7</v>
      </c>
      <c r="M62" s="16" t="e">
        <f>VLOOKUP(L62,#REF!,2,FALSE)</f>
        <v>#REF!</v>
      </c>
      <c r="N62" s="2" t="s">
        <v>12</v>
      </c>
      <c r="O62" s="16">
        <v>22000</v>
      </c>
      <c r="P62" s="3" t="s">
        <v>70</v>
      </c>
      <c r="Q62" s="3">
        <v>1</v>
      </c>
      <c r="R62" s="3" t="s">
        <v>71</v>
      </c>
      <c r="S62" s="3">
        <v>10</v>
      </c>
      <c r="T62" s="3" t="s">
        <v>72</v>
      </c>
      <c r="U62" s="3">
        <v>110</v>
      </c>
      <c r="V62" s="5" t="s">
        <v>73</v>
      </c>
      <c r="W62" s="3" t="s">
        <v>74</v>
      </c>
      <c r="X62" s="12" t="str">
        <f t="shared" si="1"/>
        <v>Aide Humanitaire - Soriyat</v>
      </c>
      <c r="Y62" s="12" t="s">
        <v>147</v>
      </c>
      <c r="Z62" s="12">
        <v>72010</v>
      </c>
      <c r="AA62" s="6"/>
      <c r="AB62" s="4"/>
      <c r="AC62" s="4"/>
      <c r="AD62" s="5"/>
      <c r="AE62" s="3">
        <v>1</v>
      </c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>
        <v>918</v>
      </c>
      <c r="AS62" s="15">
        <v>65</v>
      </c>
      <c r="AT62" s="15">
        <v>65</v>
      </c>
      <c r="AU62" s="15"/>
      <c r="AV62" s="15">
        <v>65</v>
      </c>
      <c r="AW62" s="7"/>
      <c r="AX62" s="7">
        <v>0</v>
      </c>
      <c r="AY62" s="7"/>
      <c r="AZ62" s="7"/>
      <c r="BA62" s="7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 t="s">
        <v>75</v>
      </c>
    </row>
    <row r="63" spans="1:65" ht="12.75">
      <c r="A63" s="3" t="s">
        <v>66</v>
      </c>
      <c r="B63" s="3">
        <v>2014</v>
      </c>
      <c r="C63" s="4">
        <v>41640</v>
      </c>
      <c r="D63" s="3" t="s">
        <v>67</v>
      </c>
      <c r="E63" s="3">
        <v>4</v>
      </c>
      <c r="F63" s="3" t="s">
        <v>68</v>
      </c>
      <c r="G63" s="3">
        <v>6</v>
      </c>
      <c r="H63" s="3"/>
      <c r="I63" s="3"/>
      <c r="J63" s="3" t="s">
        <v>69</v>
      </c>
      <c r="K63" s="3">
        <v>8</v>
      </c>
      <c r="L63" s="1" t="s">
        <v>7</v>
      </c>
      <c r="M63" s="16" t="e">
        <f>VLOOKUP(L63,#REF!,2,FALSE)</f>
        <v>#REF!</v>
      </c>
      <c r="N63" s="2" t="s">
        <v>60</v>
      </c>
      <c r="O63" s="16">
        <v>22000</v>
      </c>
      <c r="P63" s="3" t="s">
        <v>70</v>
      </c>
      <c r="Q63" s="3">
        <v>1</v>
      </c>
      <c r="R63" s="3" t="s">
        <v>71</v>
      </c>
      <c r="S63" s="3">
        <v>10</v>
      </c>
      <c r="T63" s="3" t="s">
        <v>72</v>
      </c>
      <c r="U63" s="3">
        <v>110</v>
      </c>
      <c r="V63" s="5" t="s">
        <v>73</v>
      </c>
      <c r="W63" s="3" t="s">
        <v>74</v>
      </c>
      <c r="X63" s="12" t="str">
        <f t="shared" si="1"/>
        <v>Aide Humanitaire - Un cœur pour la Syrie</v>
      </c>
      <c r="Y63" s="12" t="s">
        <v>147</v>
      </c>
      <c r="Z63" s="12">
        <v>72010</v>
      </c>
      <c r="AA63" s="6"/>
      <c r="AB63" s="4"/>
      <c r="AC63" s="4"/>
      <c r="AD63" s="5"/>
      <c r="AE63" s="3">
        <v>1</v>
      </c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>
        <v>918</v>
      </c>
      <c r="AS63" s="15">
        <v>142.686</v>
      </c>
      <c r="AT63" s="15">
        <v>142.686</v>
      </c>
      <c r="AU63" s="15"/>
      <c r="AV63" s="15">
        <v>142.686</v>
      </c>
      <c r="AW63" s="7"/>
      <c r="AX63" s="7">
        <v>0</v>
      </c>
      <c r="AY63" s="7"/>
      <c r="AZ63" s="7"/>
      <c r="BA63" s="7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 t="s">
        <v>75</v>
      </c>
    </row>
    <row r="64" spans="1:65" ht="12.75">
      <c r="A64" s="3" t="s">
        <v>66</v>
      </c>
      <c r="B64" s="3">
        <v>2014</v>
      </c>
      <c r="C64" s="4">
        <v>41640</v>
      </c>
      <c r="D64" s="3" t="s">
        <v>67</v>
      </c>
      <c r="E64" s="3">
        <v>4</v>
      </c>
      <c r="F64" s="3" t="s">
        <v>68</v>
      </c>
      <c r="G64" s="3">
        <v>6</v>
      </c>
      <c r="H64" s="3"/>
      <c r="I64" s="3"/>
      <c r="J64" s="3" t="s">
        <v>69</v>
      </c>
      <c r="K64" s="3">
        <v>8</v>
      </c>
      <c r="L64" s="1" t="s">
        <v>25</v>
      </c>
      <c r="M64" s="16" t="e">
        <f>VLOOKUP(L64,#REF!,2,FALSE)</f>
        <v>#REF!</v>
      </c>
      <c r="N64" s="2" t="s">
        <v>10</v>
      </c>
      <c r="O64" s="16">
        <v>21000</v>
      </c>
      <c r="P64" s="3" t="s">
        <v>70</v>
      </c>
      <c r="Q64" s="3">
        <v>1</v>
      </c>
      <c r="R64" s="3" t="s">
        <v>71</v>
      </c>
      <c r="S64" s="3">
        <v>10</v>
      </c>
      <c r="T64" s="3" t="s">
        <v>72</v>
      </c>
      <c r="U64" s="3">
        <v>110</v>
      </c>
      <c r="V64" s="5" t="s">
        <v>73</v>
      </c>
      <c r="W64" s="3" t="s">
        <v>74</v>
      </c>
      <c r="X64" s="12" t="str">
        <f t="shared" si="1"/>
        <v>Aide Humanitaire - ACF</v>
      </c>
      <c r="Y64" s="12" t="s">
        <v>147</v>
      </c>
      <c r="Z64" s="12">
        <v>72010</v>
      </c>
      <c r="AA64" s="6"/>
      <c r="AB64" s="4"/>
      <c r="AC64" s="4"/>
      <c r="AD64" s="5"/>
      <c r="AE64" s="3">
        <v>1</v>
      </c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>
        <v>918</v>
      </c>
      <c r="AS64" s="15">
        <v>100</v>
      </c>
      <c r="AT64" s="15">
        <v>100</v>
      </c>
      <c r="AU64" s="15"/>
      <c r="AV64" s="15">
        <v>100</v>
      </c>
      <c r="AW64" s="7"/>
      <c r="AX64" s="7">
        <v>0</v>
      </c>
      <c r="AY64" s="7"/>
      <c r="AZ64" s="7"/>
      <c r="BA64" s="7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 t="s">
        <v>75</v>
      </c>
    </row>
    <row r="65" spans="1:65" ht="12.75">
      <c r="A65" s="3" t="s">
        <v>66</v>
      </c>
      <c r="B65" s="3">
        <v>2014</v>
      </c>
      <c r="C65" s="4">
        <v>41640</v>
      </c>
      <c r="D65" s="3" t="s">
        <v>67</v>
      </c>
      <c r="E65" s="3">
        <v>4</v>
      </c>
      <c r="F65" s="3" t="s">
        <v>68</v>
      </c>
      <c r="G65" s="3">
        <v>6</v>
      </c>
      <c r="H65" s="3"/>
      <c r="I65" s="3"/>
      <c r="J65" s="3" t="s">
        <v>69</v>
      </c>
      <c r="K65" s="3">
        <v>8</v>
      </c>
      <c r="L65" s="1" t="s">
        <v>22</v>
      </c>
      <c r="M65" s="16" t="e">
        <f>VLOOKUP(L65,#REF!,2,FALSE)</f>
        <v>#REF!</v>
      </c>
      <c r="N65" s="2" t="s">
        <v>8</v>
      </c>
      <c r="O65" s="16">
        <v>23000</v>
      </c>
      <c r="P65" s="3" t="s">
        <v>70</v>
      </c>
      <c r="Q65" s="3">
        <v>1</v>
      </c>
      <c r="R65" s="3" t="s">
        <v>71</v>
      </c>
      <c r="S65" s="3">
        <v>10</v>
      </c>
      <c r="T65" s="3" t="s">
        <v>72</v>
      </c>
      <c r="U65" s="3">
        <v>110</v>
      </c>
      <c r="V65" s="5" t="s">
        <v>73</v>
      </c>
      <c r="W65" s="3" t="s">
        <v>74</v>
      </c>
      <c r="X65" s="12" t="str">
        <f t="shared" si="1"/>
        <v>Aide Humanitaire - ACU</v>
      </c>
      <c r="Y65" s="12" t="s">
        <v>147</v>
      </c>
      <c r="Z65" s="12">
        <v>72010</v>
      </c>
      <c r="AA65" s="6"/>
      <c r="AB65" s="4"/>
      <c r="AC65" s="4"/>
      <c r="AD65" s="5"/>
      <c r="AE65" s="3">
        <v>1</v>
      </c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>
        <v>918</v>
      </c>
      <c r="AS65" s="15">
        <v>215</v>
      </c>
      <c r="AT65" s="15">
        <v>215</v>
      </c>
      <c r="AU65" s="15"/>
      <c r="AV65" s="15">
        <v>215</v>
      </c>
      <c r="AW65" s="7"/>
      <c r="AX65" s="7">
        <v>0</v>
      </c>
      <c r="AY65" s="7"/>
      <c r="AZ65" s="7"/>
      <c r="BA65" s="7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 t="s">
        <v>75</v>
      </c>
    </row>
    <row r="66" spans="1:65" ht="12.75">
      <c r="A66" s="3" t="s">
        <v>66</v>
      </c>
      <c r="B66" s="3">
        <v>2014</v>
      </c>
      <c r="C66" s="4">
        <v>41640</v>
      </c>
      <c r="D66" s="3" t="s">
        <v>67</v>
      </c>
      <c r="E66" s="3">
        <v>4</v>
      </c>
      <c r="F66" s="3" t="s">
        <v>68</v>
      </c>
      <c r="G66" s="3">
        <v>6</v>
      </c>
      <c r="H66" s="3"/>
      <c r="I66" s="3"/>
      <c r="J66" s="3" t="s">
        <v>69</v>
      </c>
      <c r="K66" s="3">
        <v>8</v>
      </c>
      <c r="L66" s="1" t="s">
        <v>22</v>
      </c>
      <c r="M66" s="16" t="e">
        <f>VLOOKUP(L66,#REF!,2,FALSE)</f>
        <v>#REF!</v>
      </c>
      <c r="N66" s="2" t="s">
        <v>57</v>
      </c>
      <c r="O66" s="16">
        <v>23000</v>
      </c>
      <c r="P66" s="3" t="s">
        <v>70</v>
      </c>
      <c r="Q66" s="3">
        <v>1</v>
      </c>
      <c r="R66" s="3" t="s">
        <v>71</v>
      </c>
      <c r="S66" s="3">
        <v>10</v>
      </c>
      <c r="T66" s="3" t="s">
        <v>72</v>
      </c>
      <c r="U66" s="3">
        <v>110</v>
      </c>
      <c r="V66" s="5" t="s">
        <v>73</v>
      </c>
      <c r="W66" s="3" t="s">
        <v>74</v>
      </c>
      <c r="X66" s="12" t="str">
        <f aca="true" t="shared" si="2" ref="X66:X97">(BM66&amp;" - "&amp;N66)</f>
        <v>Aide Humanitaire - AFAQ</v>
      </c>
      <c r="Y66" s="12" t="s">
        <v>147</v>
      </c>
      <c r="Z66" s="12">
        <v>72010</v>
      </c>
      <c r="AA66" s="6"/>
      <c r="AB66" s="4"/>
      <c r="AC66" s="4"/>
      <c r="AD66" s="5"/>
      <c r="AE66" s="3">
        <v>1</v>
      </c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>
        <v>918</v>
      </c>
      <c r="AS66" s="15">
        <v>85</v>
      </c>
      <c r="AT66" s="15">
        <v>85</v>
      </c>
      <c r="AU66" s="15"/>
      <c r="AV66" s="15">
        <v>85</v>
      </c>
      <c r="AW66" s="7"/>
      <c r="AX66" s="7">
        <v>0</v>
      </c>
      <c r="AY66" s="7"/>
      <c r="AZ66" s="7"/>
      <c r="BA66" s="7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 t="s">
        <v>75</v>
      </c>
    </row>
    <row r="67" spans="1:65" ht="12.75">
      <c r="A67" s="3" t="s">
        <v>66</v>
      </c>
      <c r="B67" s="3">
        <v>2014</v>
      </c>
      <c r="C67" s="4">
        <v>41640</v>
      </c>
      <c r="D67" s="3" t="s">
        <v>67</v>
      </c>
      <c r="E67" s="3">
        <v>4</v>
      </c>
      <c r="F67" s="3" t="s">
        <v>68</v>
      </c>
      <c r="G67" s="3">
        <v>6</v>
      </c>
      <c r="H67" s="3"/>
      <c r="I67" s="3"/>
      <c r="J67" s="3" t="s">
        <v>69</v>
      </c>
      <c r="K67" s="3">
        <v>8</v>
      </c>
      <c r="L67" s="1" t="s">
        <v>22</v>
      </c>
      <c r="M67" s="16" t="e">
        <f>VLOOKUP(L67,#REF!,2,FALSE)</f>
        <v>#REF!</v>
      </c>
      <c r="N67" s="2" t="s">
        <v>24</v>
      </c>
      <c r="O67" s="16">
        <v>11000</v>
      </c>
      <c r="P67" s="3" t="s">
        <v>70</v>
      </c>
      <c r="Q67" s="3">
        <v>1</v>
      </c>
      <c r="R67" s="3" t="s">
        <v>71</v>
      </c>
      <c r="S67" s="3">
        <v>10</v>
      </c>
      <c r="T67" s="3" t="s">
        <v>72</v>
      </c>
      <c r="U67" s="3">
        <v>110</v>
      </c>
      <c r="V67" s="5" t="s">
        <v>73</v>
      </c>
      <c r="W67" s="3" t="s">
        <v>74</v>
      </c>
      <c r="X67" s="12" t="str">
        <f t="shared" si="2"/>
        <v>Aide Humanitaire - Poste</v>
      </c>
      <c r="Y67" s="12" t="s">
        <v>147</v>
      </c>
      <c r="Z67" s="12">
        <v>72010</v>
      </c>
      <c r="AA67" s="6"/>
      <c r="AB67" s="4"/>
      <c r="AC67" s="4"/>
      <c r="AD67" s="5"/>
      <c r="AE67" s="3">
        <v>1</v>
      </c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>
        <v>918</v>
      </c>
      <c r="AS67" s="15">
        <v>190</v>
      </c>
      <c r="AT67" s="15">
        <v>190</v>
      </c>
      <c r="AU67" s="15"/>
      <c r="AV67" s="15">
        <v>190</v>
      </c>
      <c r="AW67" s="7"/>
      <c r="AX67" s="7">
        <v>0</v>
      </c>
      <c r="AY67" s="7"/>
      <c r="AZ67" s="7"/>
      <c r="BA67" s="7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 t="s">
        <v>75</v>
      </c>
    </row>
    <row r="68" spans="1:65" ht="12.75">
      <c r="A68" s="3" t="s">
        <v>66</v>
      </c>
      <c r="B68" s="3">
        <v>2014</v>
      </c>
      <c r="C68" s="4">
        <v>41640</v>
      </c>
      <c r="D68" s="3" t="s">
        <v>67</v>
      </c>
      <c r="E68" s="3">
        <v>4</v>
      </c>
      <c r="F68" s="3" t="s">
        <v>68</v>
      </c>
      <c r="G68" s="3">
        <v>6</v>
      </c>
      <c r="H68" s="3"/>
      <c r="I68" s="3"/>
      <c r="J68" s="3" t="s">
        <v>69</v>
      </c>
      <c r="K68" s="3">
        <v>8</v>
      </c>
      <c r="L68" s="1" t="s">
        <v>22</v>
      </c>
      <c r="M68" s="16" t="e">
        <f>VLOOKUP(L68,#REF!,2,FALSE)</f>
        <v>#REF!</v>
      </c>
      <c r="N68" s="2" t="s">
        <v>24</v>
      </c>
      <c r="O68" s="16">
        <v>11000</v>
      </c>
      <c r="P68" s="3" t="s">
        <v>70</v>
      </c>
      <c r="Q68" s="3">
        <v>1</v>
      </c>
      <c r="R68" s="3" t="s">
        <v>71</v>
      </c>
      <c r="S68" s="3">
        <v>10</v>
      </c>
      <c r="T68" s="3" t="s">
        <v>72</v>
      </c>
      <c r="U68" s="3">
        <v>110</v>
      </c>
      <c r="V68" s="5" t="s">
        <v>73</v>
      </c>
      <c r="W68" s="3" t="s">
        <v>74</v>
      </c>
      <c r="X68" s="12" t="str">
        <f t="shared" si="2"/>
        <v>Aide Humanitaire - Poste</v>
      </c>
      <c r="Y68" s="12" t="s">
        <v>147</v>
      </c>
      <c r="Z68" s="12">
        <v>72010</v>
      </c>
      <c r="AA68" s="6"/>
      <c r="AB68" s="4"/>
      <c r="AC68" s="4"/>
      <c r="AD68" s="5"/>
      <c r="AE68" s="3">
        <v>1</v>
      </c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>
        <v>918</v>
      </c>
      <c r="AS68" s="15">
        <v>5.81</v>
      </c>
      <c r="AT68" s="15">
        <v>5.81</v>
      </c>
      <c r="AU68" s="15"/>
      <c r="AV68" s="15">
        <v>5.81</v>
      </c>
      <c r="AW68" s="7"/>
      <c r="AX68" s="7">
        <v>0</v>
      </c>
      <c r="AY68" s="7"/>
      <c r="AZ68" s="7"/>
      <c r="BA68" s="7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 t="s">
        <v>75</v>
      </c>
    </row>
    <row r="69" spans="1:65" ht="12.75">
      <c r="A69" s="3" t="s">
        <v>66</v>
      </c>
      <c r="B69" s="3">
        <v>2014</v>
      </c>
      <c r="C69" s="4">
        <v>41640</v>
      </c>
      <c r="D69" s="3" t="s">
        <v>67</v>
      </c>
      <c r="E69" s="3">
        <v>4</v>
      </c>
      <c r="F69" s="3" t="s">
        <v>68</v>
      </c>
      <c r="G69" s="3">
        <v>6</v>
      </c>
      <c r="H69" s="3"/>
      <c r="I69" s="3"/>
      <c r="J69" s="3" t="s">
        <v>69</v>
      </c>
      <c r="K69" s="3">
        <v>8</v>
      </c>
      <c r="L69" s="1" t="s">
        <v>22</v>
      </c>
      <c r="M69" s="16" t="e">
        <f>VLOOKUP(L69,#REF!,2,FALSE)</f>
        <v>#REF!</v>
      </c>
      <c r="N69" s="2" t="s">
        <v>46</v>
      </c>
      <c r="O69" s="16">
        <v>11000</v>
      </c>
      <c r="P69" s="3" t="s">
        <v>70</v>
      </c>
      <c r="Q69" s="3">
        <v>1</v>
      </c>
      <c r="R69" s="3" t="s">
        <v>71</v>
      </c>
      <c r="S69" s="3">
        <v>10</v>
      </c>
      <c r="T69" s="3" t="s">
        <v>72</v>
      </c>
      <c r="U69" s="3">
        <v>110</v>
      </c>
      <c r="V69" s="5" t="s">
        <v>73</v>
      </c>
      <c r="W69" s="3" t="s">
        <v>74</v>
      </c>
      <c r="X69" s="12" t="str">
        <f t="shared" si="2"/>
        <v>Aide Humanitaire - poste</v>
      </c>
      <c r="Y69" s="12" t="s">
        <v>147</v>
      </c>
      <c r="Z69" s="12">
        <v>72010</v>
      </c>
      <c r="AA69" s="6"/>
      <c r="AB69" s="4"/>
      <c r="AC69" s="4"/>
      <c r="AD69" s="5"/>
      <c r="AE69" s="3">
        <v>1</v>
      </c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>
        <v>918</v>
      </c>
      <c r="AS69" s="15">
        <v>1.644</v>
      </c>
      <c r="AT69" s="15">
        <v>1.644</v>
      </c>
      <c r="AU69" s="15"/>
      <c r="AV69" s="15">
        <v>1.644</v>
      </c>
      <c r="AW69" s="7"/>
      <c r="AX69" s="7">
        <v>0</v>
      </c>
      <c r="AY69" s="7"/>
      <c r="AZ69" s="7"/>
      <c r="BA69" s="7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 t="s">
        <v>75</v>
      </c>
    </row>
    <row r="70" spans="1:65" ht="12.75">
      <c r="A70" s="3" t="s">
        <v>66</v>
      </c>
      <c r="B70" s="3">
        <v>2014</v>
      </c>
      <c r="C70" s="4">
        <v>41640</v>
      </c>
      <c r="D70" s="3" t="s">
        <v>67</v>
      </c>
      <c r="E70" s="3">
        <v>4</v>
      </c>
      <c r="F70" s="3" t="s">
        <v>68</v>
      </c>
      <c r="G70" s="3">
        <v>6</v>
      </c>
      <c r="H70" s="3"/>
      <c r="I70" s="3"/>
      <c r="J70" s="3" t="s">
        <v>69</v>
      </c>
      <c r="K70" s="3">
        <v>8</v>
      </c>
      <c r="L70" s="1" t="s">
        <v>22</v>
      </c>
      <c r="M70" s="16" t="e">
        <f>VLOOKUP(L70,#REF!,2,FALSE)</f>
        <v>#REF!</v>
      </c>
      <c r="N70" s="2" t="s">
        <v>46</v>
      </c>
      <c r="O70" s="16">
        <v>11000</v>
      </c>
      <c r="P70" s="3" t="s">
        <v>70</v>
      </c>
      <c r="Q70" s="3">
        <v>1</v>
      </c>
      <c r="R70" s="3" t="s">
        <v>71</v>
      </c>
      <c r="S70" s="3">
        <v>10</v>
      </c>
      <c r="T70" s="3" t="s">
        <v>72</v>
      </c>
      <c r="U70" s="3">
        <v>110</v>
      </c>
      <c r="V70" s="5" t="s">
        <v>73</v>
      </c>
      <c r="W70" s="3" t="s">
        <v>74</v>
      </c>
      <c r="X70" s="12" t="str">
        <f t="shared" si="2"/>
        <v>Aide Humanitaire - poste</v>
      </c>
      <c r="Y70" s="12" t="s">
        <v>147</v>
      </c>
      <c r="Z70" s="12">
        <v>72010</v>
      </c>
      <c r="AA70" s="6"/>
      <c r="AB70" s="4"/>
      <c r="AC70" s="4"/>
      <c r="AD70" s="5"/>
      <c r="AE70" s="3">
        <v>1</v>
      </c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>
        <v>918</v>
      </c>
      <c r="AS70" s="15">
        <v>3.778</v>
      </c>
      <c r="AT70" s="15">
        <v>3.778</v>
      </c>
      <c r="AU70" s="15"/>
      <c r="AV70" s="15">
        <v>3.778</v>
      </c>
      <c r="AW70" s="7"/>
      <c r="AX70" s="7">
        <v>0</v>
      </c>
      <c r="AY70" s="7"/>
      <c r="AZ70" s="7"/>
      <c r="BA70" s="7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 t="s">
        <v>75</v>
      </c>
    </row>
    <row r="71" spans="1:65" ht="12.75">
      <c r="A71" s="3" t="s">
        <v>66</v>
      </c>
      <c r="B71" s="3">
        <v>2014</v>
      </c>
      <c r="C71" s="4">
        <v>41640</v>
      </c>
      <c r="D71" s="3" t="s">
        <v>67</v>
      </c>
      <c r="E71" s="3">
        <v>4</v>
      </c>
      <c r="F71" s="3" t="s">
        <v>68</v>
      </c>
      <c r="G71" s="3">
        <v>6</v>
      </c>
      <c r="H71" s="3"/>
      <c r="I71" s="3"/>
      <c r="J71" s="3" t="s">
        <v>69</v>
      </c>
      <c r="K71" s="3">
        <v>8</v>
      </c>
      <c r="L71" s="1" t="s">
        <v>64</v>
      </c>
      <c r="M71" s="16" t="e">
        <f>VLOOKUP(L71,#REF!,2,FALSE)</f>
        <v>#REF!</v>
      </c>
      <c r="N71" s="2" t="s">
        <v>24</v>
      </c>
      <c r="O71" s="16">
        <v>11000</v>
      </c>
      <c r="P71" s="3" t="s">
        <v>70</v>
      </c>
      <c r="Q71" s="3">
        <v>1</v>
      </c>
      <c r="R71" s="3" t="s">
        <v>71</v>
      </c>
      <c r="S71" s="3">
        <v>10</v>
      </c>
      <c r="T71" s="3" t="s">
        <v>72</v>
      </c>
      <c r="U71" s="3">
        <v>110</v>
      </c>
      <c r="V71" s="5" t="s">
        <v>73</v>
      </c>
      <c r="W71" s="3" t="s">
        <v>74</v>
      </c>
      <c r="X71" s="12" t="str">
        <f t="shared" si="2"/>
        <v>Aide Humanitaire - Poste</v>
      </c>
      <c r="Y71" s="12" t="s">
        <v>147</v>
      </c>
      <c r="Z71" s="12">
        <v>72010</v>
      </c>
      <c r="AA71" s="6"/>
      <c r="AB71" s="4"/>
      <c r="AC71" s="4"/>
      <c r="AD71" s="5"/>
      <c r="AE71" s="3">
        <v>1</v>
      </c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>
        <v>918</v>
      </c>
      <c r="AS71" s="15">
        <v>30</v>
      </c>
      <c r="AT71" s="15">
        <v>30</v>
      </c>
      <c r="AU71" s="15"/>
      <c r="AV71" s="15">
        <v>30</v>
      </c>
      <c r="AW71" s="7"/>
      <c r="AX71" s="7">
        <v>0</v>
      </c>
      <c r="AY71" s="7"/>
      <c r="AZ71" s="7"/>
      <c r="BA71" s="7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 t="s">
        <v>75</v>
      </c>
    </row>
    <row r="72" spans="1:65" ht="12.75">
      <c r="A72" s="3" t="s">
        <v>66</v>
      </c>
      <c r="B72" s="3">
        <v>2014</v>
      </c>
      <c r="C72" s="4">
        <v>41640</v>
      </c>
      <c r="D72" s="3" t="s">
        <v>67</v>
      </c>
      <c r="E72" s="3">
        <v>4</v>
      </c>
      <c r="F72" s="3" t="s">
        <v>68</v>
      </c>
      <c r="G72" s="3">
        <v>6</v>
      </c>
      <c r="H72" s="3"/>
      <c r="I72" s="3"/>
      <c r="J72" s="3" t="s">
        <v>69</v>
      </c>
      <c r="K72" s="3">
        <v>8</v>
      </c>
      <c r="L72" s="1" t="s">
        <v>65</v>
      </c>
      <c r="M72" s="16" t="e">
        <f>VLOOKUP(L72,#REF!,2,FALSE)</f>
        <v>#REF!</v>
      </c>
      <c r="N72" s="2" t="s">
        <v>9</v>
      </c>
      <c r="O72" s="16">
        <v>21016</v>
      </c>
      <c r="P72" s="3" t="s">
        <v>70</v>
      </c>
      <c r="Q72" s="3">
        <v>1</v>
      </c>
      <c r="R72" s="3" t="s">
        <v>71</v>
      </c>
      <c r="S72" s="3">
        <v>10</v>
      </c>
      <c r="T72" s="3" t="s">
        <v>72</v>
      </c>
      <c r="U72" s="3">
        <v>110</v>
      </c>
      <c r="V72" s="5" t="s">
        <v>73</v>
      </c>
      <c r="W72" s="3" t="s">
        <v>74</v>
      </c>
      <c r="X72" s="12" t="str">
        <f t="shared" si="2"/>
        <v>Aide Humanitaire - CRF</v>
      </c>
      <c r="Y72" s="12" t="s">
        <v>147</v>
      </c>
      <c r="Z72" s="12">
        <v>72010</v>
      </c>
      <c r="AA72" s="6"/>
      <c r="AB72" s="4"/>
      <c r="AC72" s="4"/>
      <c r="AD72" s="5"/>
      <c r="AE72" s="3">
        <v>1</v>
      </c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>
        <v>918</v>
      </c>
      <c r="AS72" s="15">
        <v>75</v>
      </c>
      <c r="AT72" s="15">
        <v>75</v>
      </c>
      <c r="AU72" s="15"/>
      <c r="AV72" s="15">
        <v>75</v>
      </c>
      <c r="AW72" s="7"/>
      <c r="AX72" s="7">
        <v>0</v>
      </c>
      <c r="AY72" s="7"/>
      <c r="AZ72" s="7"/>
      <c r="BA72" s="7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 t="s">
        <v>75</v>
      </c>
    </row>
    <row r="73" spans="1:65" ht="12.75">
      <c r="A73" s="3" t="s">
        <v>66</v>
      </c>
      <c r="B73" s="3">
        <v>2014</v>
      </c>
      <c r="C73" s="4">
        <v>41640</v>
      </c>
      <c r="D73" s="3" t="s">
        <v>67</v>
      </c>
      <c r="E73" s="3">
        <v>4</v>
      </c>
      <c r="F73" s="3" t="s">
        <v>68</v>
      </c>
      <c r="G73" s="3">
        <v>6</v>
      </c>
      <c r="H73" s="3"/>
      <c r="I73" s="3"/>
      <c r="J73" s="3" t="s">
        <v>69</v>
      </c>
      <c r="K73" s="3">
        <v>8</v>
      </c>
      <c r="L73" s="1" t="s">
        <v>65</v>
      </c>
      <c r="M73" s="16" t="e">
        <f>VLOOKUP(L73,#REF!,2,FALSE)</f>
        <v>#REF!</v>
      </c>
      <c r="N73" s="2" t="s">
        <v>54</v>
      </c>
      <c r="O73" s="16">
        <v>31000</v>
      </c>
      <c r="P73" s="3" t="s">
        <v>70</v>
      </c>
      <c r="Q73" s="3">
        <v>1</v>
      </c>
      <c r="R73" s="3" t="s">
        <v>71</v>
      </c>
      <c r="S73" s="3">
        <v>10</v>
      </c>
      <c r="T73" s="3" t="s">
        <v>72</v>
      </c>
      <c r="U73" s="3">
        <v>110</v>
      </c>
      <c r="V73" s="5" t="s">
        <v>73</v>
      </c>
      <c r="W73" s="3" t="s">
        <v>74</v>
      </c>
      <c r="X73" s="12" t="str">
        <f t="shared" si="2"/>
        <v>Aide Humanitaire - ESOL</v>
      </c>
      <c r="Y73" s="12" t="s">
        <v>147</v>
      </c>
      <c r="Z73" s="12">
        <v>72010</v>
      </c>
      <c r="AA73" s="6"/>
      <c r="AB73" s="4"/>
      <c r="AC73" s="4"/>
      <c r="AD73" s="5"/>
      <c r="AE73" s="3">
        <v>1</v>
      </c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>
        <v>918</v>
      </c>
      <c r="AS73" s="15">
        <v>0.937</v>
      </c>
      <c r="AT73" s="15">
        <v>0.937</v>
      </c>
      <c r="AU73" s="15"/>
      <c r="AV73" s="15">
        <v>0.937</v>
      </c>
      <c r="AW73" s="7"/>
      <c r="AX73" s="7">
        <v>0</v>
      </c>
      <c r="AY73" s="7"/>
      <c r="AZ73" s="7"/>
      <c r="BA73" s="7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 t="s">
        <v>75</v>
      </c>
    </row>
    <row r="74" spans="1:65" ht="12.75">
      <c r="A74" s="3" t="s">
        <v>66</v>
      </c>
      <c r="B74" s="3">
        <v>2014</v>
      </c>
      <c r="C74" s="4">
        <v>41640</v>
      </c>
      <c r="D74" s="3" t="s">
        <v>67</v>
      </c>
      <c r="E74" s="3">
        <v>4</v>
      </c>
      <c r="F74" s="3" t="s">
        <v>68</v>
      </c>
      <c r="G74" s="3">
        <v>6</v>
      </c>
      <c r="H74" s="3"/>
      <c r="I74" s="3"/>
      <c r="J74" s="3" t="s">
        <v>69</v>
      </c>
      <c r="K74" s="3">
        <v>8</v>
      </c>
      <c r="L74" s="1" t="s">
        <v>65</v>
      </c>
      <c r="M74" s="16" t="e">
        <f>VLOOKUP(L74,#REF!,2,FALSE)</f>
        <v>#REF!</v>
      </c>
      <c r="N74" s="2" t="s">
        <v>43</v>
      </c>
      <c r="O74" s="16">
        <v>11000</v>
      </c>
      <c r="P74" s="3" t="s">
        <v>70</v>
      </c>
      <c r="Q74" s="3">
        <v>1</v>
      </c>
      <c r="R74" s="3" t="s">
        <v>71</v>
      </c>
      <c r="S74" s="3">
        <v>10</v>
      </c>
      <c r="T74" s="3" t="s">
        <v>72</v>
      </c>
      <c r="U74" s="3">
        <v>110</v>
      </c>
      <c r="V74" s="5" t="s">
        <v>73</v>
      </c>
      <c r="W74" s="3" t="s">
        <v>74</v>
      </c>
      <c r="X74" s="12" t="str">
        <f t="shared" si="2"/>
        <v>Aide Humanitaire - MAH</v>
      </c>
      <c r="Y74" s="12" t="s">
        <v>147</v>
      </c>
      <c r="Z74" s="12">
        <v>72010</v>
      </c>
      <c r="AA74" s="6"/>
      <c r="AB74" s="4"/>
      <c r="AC74" s="4"/>
      <c r="AD74" s="5"/>
      <c r="AE74" s="3">
        <v>1</v>
      </c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>
        <v>918</v>
      </c>
      <c r="AS74" s="15">
        <v>1.345</v>
      </c>
      <c r="AT74" s="15">
        <v>1.345</v>
      </c>
      <c r="AU74" s="15"/>
      <c r="AV74" s="15">
        <v>1.345</v>
      </c>
      <c r="AW74" s="7"/>
      <c r="AX74" s="7">
        <v>0</v>
      </c>
      <c r="AY74" s="7"/>
      <c r="AZ74" s="7"/>
      <c r="BA74" s="7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 t="s">
        <v>75</v>
      </c>
    </row>
    <row r="75" spans="1:65" ht="12.75">
      <c r="A75" s="3" t="s">
        <v>66</v>
      </c>
      <c r="B75" s="3">
        <v>2014</v>
      </c>
      <c r="C75" s="4">
        <v>41640</v>
      </c>
      <c r="D75" s="3" t="s">
        <v>67</v>
      </c>
      <c r="E75" s="3">
        <v>4</v>
      </c>
      <c r="F75" s="3" t="s">
        <v>68</v>
      </c>
      <c r="G75" s="3">
        <v>6</v>
      </c>
      <c r="H75" s="3"/>
      <c r="I75" s="3"/>
      <c r="J75" s="3" t="s">
        <v>69</v>
      </c>
      <c r="K75" s="3">
        <v>8</v>
      </c>
      <c r="L75" s="1" t="s">
        <v>65</v>
      </c>
      <c r="M75" s="16" t="e">
        <f>VLOOKUP(L75,#REF!,2,FALSE)</f>
        <v>#REF!</v>
      </c>
      <c r="N75" s="2" t="s">
        <v>62</v>
      </c>
      <c r="O75" s="16">
        <v>31000</v>
      </c>
      <c r="P75" s="3" t="s">
        <v>70</v>
      </c>
      <c r="Q75" s="3">
        <v>1</v>
      </c>
      <c r="R75" s="3" t="s">
        <v>71</v>
      </c>
      <c r="S75" s="3">
        <v>10</v>
      </c>
      <c r="T75" s="3" t="s">
        <v>72</v>
      </c>
      <c r="U75" s="3">
        <v>110</v>
      </c>
      <c r="V75" s="5" t="s">
        <v>73</v>
      </c>
      <c r="W75" s="3" t="s">
        <v>74</v>
      </c>
      <c r="X75" s="12" t="str">
        <f t="shared" si="2"/>
        <v>Aide Humanitaire - Stock ESOL</v>
      </c>
      <c r="Y75" s="12" t="s">
        <v>147</v>
      </c>
      <c r="Z75" s="12">
        <v>72010</v>
      </c>
      <c r="AA75" s="6"/>
      <c r="AB75" s="4"/>
      <c r="AC75" s="4"/>
      <c r="AD75" s="5"/>
      <c r="AE75" s="3">
        <v>1</v>
      </c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>
        <v>918</v>
      </c>
      <c r="AS75" s="15">
        <v>83.037</v>
      </c>
      <c r="AT75" s="15">
        <v>83.037</v>
      </c>
      <c r="AU75" s="15"/>
      <c r="AV75" s="15">
        <v>83.037</v>
      </c>
      <c r="AW75" s="7"/>
      <c r="AX75" s="7">
        <v>0</v>
      </c>
      <c r="AY75" s="7"/>
      <c r="AZ75" s="7"/>
      <c r="BA75" s="7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 t="s">
        <v>75</v>
      </c>
    </row>
    <row r="76" spans="1:65" ht="12.75">
      <c r="A76" s="3" t="s">
        <v>66</v>
      </c>
      <c r="B76" s="3">
        <v>2014</v>
      </c>
      <c r="C76" s="4">
        <v>41640</v>
      </c>
      <c r="D76" s="3" t="s">
        <v>67</v>
      </c>
      <c r="E76" s="3">
        <v>4</v>
      </c>
      <c r="F76" s="3" t="s">
        <v>68</v>
      </c>
      <c r="G76" s="3">
        <v>6</v>
      </c>
      <c r="H76" s="3"/>
      <c r="I76" s="3"/>
      <c r="J76" s="3" t="s">
        <v>69</v>
      </c>
      <c r="K76" s="3">
        <v>8</v>
      </c>
      <c r="L76" s="1" t="s">
        <v>17</v>
      </c>
      <c r="M76" s="16" t="e">
        <f>VLOOKUP(L76,#REF!,2,FALSE)</f>
        <v>#REF!</v>
      </c>
      <c r="N76" s="2" t="s">
        <v>31</v>
      </c>
      <c r="O76" s="16">
        <v>31000</v>
      </c>
      <c r="P76" s="3" t="s">
        <v>70</v>
      </c>
      <c r="Q76" s="3">
        <v>1</v>
      </c>
      <c r="R76" s="3" t="s">
        <v>71</v>
      </c>
      <c r="S76" s="3">
        <v>10</v>
      </c>
      <c r="T76" s="3" t="s">
        <v>72</v>
      </c>
      <c r="U76" s="3">
        <v>110</v>
      </c>
      <c r="V76" s="5" t="s">
        <v>73</v>
      </c>
      <c r="W76" s="3" t="s">
        <v>74</v>
      </c>
      <c r="X76" s="12" t="str">
        <f t="shared" si="2"/>
        <v>Aide Humanitaire - Necotrans</v>
      </c>
      <c r="Y76" s="12" t="s">
        <v>148</v>
      </c>
      <c r="Z76" s="12">
        <v>72050</v>
      </c>
      <c r="AA76" s="6"/>
      <c r="AB76" s="4"/>
      <c r="AC76" s="4"/>
      <c r="AD76" s="5"/>
      <c r="AE76" s="3">
        <v>1</v>
      </c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>
        <v>918</v>
      </c>
      <c r="AS76" s="15">
        <v>17.14132</v>
      </c>
      <c r="AT76" s="15">
        <v>17.14132</v>
      </c>
      <c r="AU76" s="15"/>
      <c r="AV76" s="15">
        <v>17.14132</v>
      </c>
      <c r="AW76" s="7"/>
      <c r="AX76" s="7">
        <v>0</v>
      </c>
      <c r="AY76" s="7"/>
      <c r="AZ76" s="7"/>
      <c r="BA76" s="7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 t="s">
        <v>75</v>
      </c>
    </row>
    <row r="77" spans="1:65" ht="12.75">
      <c r="A77" s="3" t="s">
        <v>66</v>
      </c>
      <c r="B77" s="3">
        <v>2014</v>
      </c>
      <c r="C77" s="4">
        <v>41640</v>
      </c>
      <c r="D77" s="3" t="s">
        <v>67</v>
      </c>
      <c r="E77" s="3">
        <v>4</v>
      </c>
      <c r="F77" s="3" t="s">
        <v>68</v>
      </c>
      <c r="G77" s="3">
        <v>6</v>
      </c>
      <c r="H77" s="3"/>
      <c r="I77" s="3"/>
      <c r="J77" s="3" t="s">
        <v>69</v>
      </c>
      <c r="K77" s="3">
        <v>8</v>
      </c>
      <c r="L77" s="1" t="s">
        <v>42</v>
      </c>
      <c r="M77" s="16" t="e">
        <f>VLOOKUP(L77,#REF!,2,FALSE)</f>
        <v>#REF!</v>
      </c>
      <c r="N77" s="2" t="s">
        <v>56</v>
      </c>
      <c r="O77" s="16">
        <v>11000</v>
      </c>
      <c r="P77" s="3" t="s">
        <v>70</v>
      </c>
      <c r="Q77" s="3">
        <v>1</v>
      </c>
      <c r="R77" s="3" t="s">
        <v>71</v>
      </c>
      <c r="S77" s="3">
        <v>10</v>
      </c>
      <c r="T77" s="3" t="s">
        <v>72</v>
      </c>
      <c r="U77" s="3">
        <v>110</v>
      </c>
      <c r="V77" s="5" t="s">
        <v>73</v>
      </c>
      <c r="W77" s="3" t="s">
        <v>74</v>
      </c>
      <c r="X77" s="12" t="str">
        <f t="shared" si="2"/>
        <v>Aide Humanitaire - MINDEF</v>
      </c>
      <c r="Y77" s="12" t="s">
        <v>148</v>
      </c>
      <c r="Z77" s="12">
        <v>72050</v>
      </c>
      <c r="AA77" s="6"/>
      <c r="AB77" s="4"/>
      <c r="AC77" s="4"/>
      <c r="AD77" s="5"/>
      <c r="AE77" s="3">
        <v>1</v>
      </c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>
        <v>918</v>
      </c>
      <c r="AS77" s="15">
        <v>50</v>
      </c>
      <c r="AT77" s="15">
        <v>50</v>
      </c>
      <c r="AU77" s="15"/>
      <c r="AV77" s="15">
        <v>50</v>
      </c>
      <c r="AW77" s="7"/>
      <c r="AX77" s="7">
        <v>0</v>
      </c>
      <c r="AY77" s="7"/>
      <c r="AZ77" s="7"/>
      <c r="BA77" s="7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 t="s">
        <v>75</v>
      </c>
    </row>
    <row r="78" spans="1:65" ht="12.75">
      <c r="A78" s="3" t="s">
        <v>66</v>
      </c>
      <c r="B78" s="3">
        <v>2014</v>
      </c>
      <c r="C78" s="4">
        <v>41640</v>
      </c>
      <c r="D78" s="3" t="s">
        <v>67</v>
      </c>
      <c r="E78" s="3">
        <v>4</v>
      </c>
      <c r="F78" s="3" t="s">
        <v>68</v>
      </c>
      <c r="G78" s="3">
        <v>6</v>
      </c>
      <c r="H78" s="3"/>
      <c r="I78" s="3"/>
      <c r="J78" s="3" t="s">
        <v>69</v>
      </c>
      <c r="K78" s="3">
        <v>8</v>
      </c>
      <c r="L78" s="1" t="s">
        <v>142</v>
      </c>
      <c r="M78" s="16" t="e">
        <f>VLOOKUP(L78,#REF!,2,FALSE)</f>
        <v>#REF!</v>
      </c>
      <c r="N78" s="2" t="s">
        <v>11</v>
      </c>
      <c r="O78" s="16">
        <v>11000</v>
      </c>
      <c r="P78" s="3" t="s">
        <v>70</v>
      </c>
      <c r="Q78" s="3">
        <v>1</v>
      </c>
      <c r="R78" s="3" t="s">
        <v>71</v>
      </c>
      <c r="S78" s="3">
        <v>10</v>
      </c>
      <c r="T78" s="3" t="s">
        <v>72</v>
      </c>
      <c r="U78" s="3">
        <v>110</v>
      </c>
      <c r="V78" s="5" t="s">
        <v>73</v>
      </c>
      <c r="W78" s="3" t="s">
        <v>74</v>
      </c>
      <c r="X78" s="12" t="str">
        <f t="shared" si="2"/>
        <v>Aide Humanitaire - FEI</v>
      </c>
      <c r="Y78" s="12" t="s">
        <v>148</v>
      </c>
      <c r="Z78" s="12">
        <v>72050</v>
      </c>
      <c r="AA78" s="6"/>
      <c r="AB78" s="4"/>
      <c r="AC78" s="4"/>
      <c r="AD78" s="5"/>
      <c r="AE78" s="3">
        <v>1</v>
      </c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>
        <v>918</v>
      </c>
      <c r="AS78" s="15">
        <v>289</v>
      </c>
      <c r="AT78" s="15">
        <v>289</v>
      </c>
      <c r="AU78" s="15"/>
      <c r="AV78" s="15">
        <v>289</v>
      </c>
      <c r="AW78" s="7"/>
      <c r="AX78" s="7">
        <v>0</v>
      </c>
      <c r="AY78" s="7"/>
      <c r="AZ78" s="7"/>
      <c r="BA78" s="7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 t="s">
        <v>75</v>
      </c>
    </row>
    <row r="79" spans="1:65" ht="12.75">
      <c r="A79" s="3" t="s">
        <v>66</v>
      </c>
      <c r="B79" s="3">
        <v>2014</v>
      </c>
      <c r="C79" s="4">
        <v>41640</v>
      </c>
      <c r="D79" s="3" t="s">
        <v>67</v>
      </c>
      <c r="E79" s="3">
        <v>4</v>
      </c>
      <c r="F79" s="3" t="s">
        <v>68</v>
      </c>
      <c r="G79" s="3">
        <v>6</v>
      </c>
      <c r="H79" s="3"/>
      <c r="I79" s="3"/>
      <c r="J79" s="3" t="s">
        <v>69</v>
      </c>
      <c r="K79" s="3">
        <v>8</v>
      </c>
      <c r="L79" s="1" t="s">
        <v>142</v>
      </c>
      <c r="M79" s="16" t="e">
        <f>VLOOKUP(L79,#REF!,2,FALSE)</f>
        <v>#REF!</v>
      </c>
      <c r="N79" s="2" t="s">
        <v>31</v>
      </c>
      <c r="O79" s="16">
        <v>31000</v>
      </c>
      <c r="P79" s="3" t="s">
        <v>70</v>
      </c>
      <c r="Q79" s="3">
        <v>1</v>
      </c>
      <c r="R79" s="3" t="s">
        <v>71</v>
      </c>
      <c r="S79" s="3">
        <v>10</v>
      </c>
      <c r="T79" s="3" t="s">
        <v>72</v>
      </c>
      <c r="U79" s="3">
        <v>110</v>
      </c>
      <c r="V79" s="5" t="s">
        <v>73</v>
      </c>
      <c r="W79" s="3" t="s">
        <v>74</v>
      </c>
      <c r="X79" s="12" t="str">
        <f t="shared" si="2"/>
        <v>Aide Humanitaire - Necotrans</v>
      </c>
      <c r="Y79" s="12" t="s">
        <v>148</v>
      </c>
      <c r="Z79" s="12">
        <v>72050</v>
      </c>
      <c r="AA79" s="6"/>
      <c r="AB79" s="4"/>
      <c r="AC79" s="4"/>
      <c r="AD79" s="5"/>
      <c r="AE79" s="3">
        <v>1</v>
      </c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>
        <v>918</v>
      </c>
      <c r="AS79" s="15">
        <v>3.011</v>
      </c>
      <c r="AT79" s="15">
        <v>3.011</v>
      </c>
      <c r="AU79" s="15"/>
      <c r="AV79" s="15">
        <v>3.011</v>
      </c>
      <c r="AW79" s="7"/>
      <c r="AX79" s="7">
        <v>0</v>
      </c>
      <c r="AY79" s="7"/>
      <c r="AZ79" s="7"/>
      <c r="BA79" s="7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 t="s">
        <v>75</v>
      </c>
    </row>
    <row r="80" spans="1:65" ht="12.75">
      <c r="A80" s="3" t="s">
        <v>66</v>
      </c>
      <c r="B80" s="3">
        <v>2014</v>
      </c>
      <c r="C80" s="4">
        <v>41640</v>
      </c>
      <c r="D80" s="3" t="s">
        <v>67</v>
      </c>
      <c r="E80" s="3">
        <v>4</v>
      </c>
      <c r="F80" s="3" t="s">
        <v>68</v>
      </c>
      <c r="G80" s="3">
        <v>6</v>
      </c>
      <c r="H80" s="3"/>
      <c r="I80" s="3"/>
      <c r="J80" s="3" t="s">
        <v>69</v>
      </c>
      <c r="K80" s="3">
        <v>8</v>
      </c>
      <c r="L80" s="1" t="s">
        <v>142</v>
      </c>
      <c r="M80" s="16" t="e">
        <f>VLOOKUP(L80,#REF!,2,FALSE)</f>
        <v>#REF!</v>
      </c>
      <c r="N80" s="2" t="s">
        <v>31</v>
      </c>
      <c r="O80" s="16">
        <v>31000</v>
      </c>
      <c r="P80" s="3" t="s">
        <v>70</v>
      </c>
      <c r="Q80" s="3">
        <v>1</v>
      </c>
      <c r="R80" s="3" t="s">
        <v>71</v>
      </c>
      <c r="S80" s="3">
        <v>10</v>
      </c>
      <c r="T80" s="3" t="s">
        <v>72</v>
      </c>
      <c r="U80" s="3">
        <v>110</v>
      </c>
      <c r="V80" s="5" t="s">
        <v>73</v>
      </c>
      <c r="W80" s="3" t="s">
        <v>74</v>
      </c>
      <c r="X80" s="12" t="str">
        <f t="shared" si="2"/>
        <v>Aide Humanitaire - Necotrans</v>
      </c>
      <c r="Y80" s="12" t="s">
        <v>148</v>
      </c>
      <c r="Z80" s="12">
        <v>72050</v>
      </c>
      <c r="AA80" s="6"/>
      <c r="AB80" s="4"/>
      <c r="AC80" s="4"/>
      <c r="AD80" s="5"/>
      <c r="AE80" s="3">
        <v>1</v>
      </c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>
        <v>918</v>
      </c>
      <c r="AS80" s="15">
        <v>59.885</v>
      </c>
      <c r="AT80" s="15">
        <v>59.885</v>
      </c>
      <c r="AU80" s="15"/>
      <c r="AV80" s="15">
        <v>59.885</v>
      </c>
      <c r="AW80" s="7"/>
      <c r="AX80" s="7">
        <v>0</v>
      </c>
      <c r="AY80" s="7"/>
      <c r="AZ80" s="7"/>
      <c r="BA80" s="7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 t="s">
        <v>75</v>
      </c>
    </row>
    <row r="81" spans="1:65" ht="12.75">
      <c r="A81" s="3" t="s">
        <v>66</v>
      </c>
      <c r="B81" s="3">
        <v>2014</v>
      </c>
      <c r="C81" s="4">
        <v>41640</v>
      </c>
      <c r="D81" s="3" t="s">
        <v>67</v>
      </c>
      <c r="E81" s="3">
        <v>4</v>
      </c>
      <c r="F81" s="3" t="s">
        <v>68</v>
      </c>
      <c r="G81" s="3">
        <v>6</v>
      </c>
      <c r="H81" s="3"/>
      <c r="I81" s="3"/>
      <c r="J81" s="3" t="s">
        <v>69</v>
      </c>
      <c r="K81" s="3">
        <v>8</v>
      </c>
      <c r="L81" s="1" t="s">
        <v>36</v>
      </c>
      <c r="M81" s="16" t="e">
        <f>VLOOKUP(L81,#REF!,2,FALSE)</f>
        <v>#REF!</v>
      </c>
      <c r="N81" s="2" t="s">
        <v>51</v>
      </c>
      <c r="O81" s="16">
        <v>22000</v>
      </c>
      <c r="P81" s="3" t="s">
        <v>70</v>
      </c>
      <c r="Q81" s="3">
        <v>1</v>
      </c>
      <c r="R81" s="3" t="s">
        <v>71</v>
      </c>
      <c r="S81" s="3">
        <v>10</v>
      </c>
      <c r="T81" s="3" t="s">
        <v>72</v>
      </c>
      <c r="U81" s="3">
        <v>110</v>
      </c>
      <c r="V81" s="5" t="s">
        <v>73</v>
      </c>
      <c r="W81" s="3" t="s">
        <v>74</v>
      </c>
      <c r="X81" s="12" t="str">
        <f t="shared" si="2"/>
        <v>Aide Humanitaire - ADP</v>
      </c>
      <c r="Y81" s="12" t="s">
        <v>148</v>
      </c>
      <c r="Z81" s="12">
        <v>72050</v>
      </c>
      <c r="AA81" s="6"/>
      <c r="AB81" s="4"/>
      <c r="AC81" s="4"/>
      <c r="AD81" s="5"/>
      <c r="AE81" s="3">
        <v>1</v>
      </c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>
        <v>918</v>
      </c>
      <c r="AS81" s="15">
        <v>1.575</v>
      </c>
      <c r="AT81" s="15">
        <v>1.575</v>
      </c>
      <c r="AU81" s="15"/>
      <c r="AV81" s="15">
        <v>1.575</v>
      </c>
      <c r="AW81" s="7"/>
      <c r="AX81" s="7">
        <v>0</v>
      </c>
      <c r="AY81" s="7"/>
      <c r="AZ81" s="7"/>
      <c r="BA81" s="7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 t="s">
        <v>75</v>
      </c>
    </row>
    <row r="82" spans="1:65" ht="12.75">
      <c r="A82" s="3" t="s">
        <v>66</v>
      </c>
      <c r="B82" s="3">
        <v>2014</v>
      </c>
      <c r="C82" s="4">
        <v>41640</v>
      </c>
      <c r="D82" s="3" t="s">
        <v>67</v>
      </c>
      <c r="E82" s="3">
        <v>4</v>
      </c>
      <c r="F82" s="3" t="s">
        <v>68</v>
      </c>
      <c r="G82" s="3">
        <v>6</v>
      </c>
      <c r="H82" s="3"/>
      <c r="I82" s="3"/>
      <c r="J82" s="3" t="s">
        <v>69</v>
      </c>
      <c r="K82" s="3">
        <v>8</v>
      </c>
      <c r="L82" s="1" t="s">
        <v>36</v>
      </c>
      <c r="M82" s="16" t="e">
        <f>VLOOKUP(L82,#REF!,2,FALSE)</f>
        <v>#REF!</v>
      </c>
      <c r="N82" s="2" t="s">
        <v>56</v>
      </c>
      <c r="O82" s="16">
        <v>11000</v>
      </c>
      <c r="P82" s="3" t="s">
        <v>70</v>
      </c>
      <c r="Q82" s="3">
        <v>1</v>
      </c>
      <c r="R82" s="3" t="s">
        <v>71</v>
      </c>
      <c r="S82" s="3">
        <v>10</v>
      </c>
      <c r="T82" s="3" t="s">
        <v>72</v>
      </c>
      <c r="U82" s="3">
        <v>110</v>
      </c>
      <c r="V82" s="5" t="s">
        <v>73</v>
      </c>
      <c r="W82" s="3" t="s">
        <v>74</v>
      </c>
      <c r="X82" s="12" t="str">
        <f t="shared" si="2"/>
        <v>Aide Humanitaire - MINDEF</v>
      </c>
      <c r="Y82" s="12" t="s">
        <v>148</v>
      </c>
      <c r="Z82" s="12">
        <v>72050</v>
      </c>
      <c r="AA82" s="6"/>
      <c r="AB82" s="4"/>
      <c r="AC82" s="4"/>
      <c r="AD82" s="5"/>
      <c r="AE82" s="3">
        <v>1</v>
      </c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>
        <v>918</v>
      </c>
      <c r="AS82" s="15">
        <v>352.234</v>
      </c>
      <c r="AT82" s="15">
        <v>352.234</v>
      </c>
      <c r="AU82" s="15"/>
      <c r="AV82" s="15">
        <v>352.234</v>
      </c>
      <c r="AW82" s="7"/>
      <c r="AX82" s="7">
        <v>0</v>
      </c>
      <c r="AY82" s="7"/>
      <c r="AZ82" s="7"/>
      <c r="BA82" s="7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 t="s">
        <v>75</v>
      </c>
    </row>
    <row r="83" spans="1:65" ht="12.75">
      <c r="A83" s="3" t="s">
        <v>66</v>
      </c>
      <c r="B83" s="3">
        <v>2014</v>
      </c>
      <c r="C83" s="4">
        <v>41640</v>
      </c>
      <c r="D83" s="3" t="s">
        <v>67</v>
      </c>
      <c r="E83" s="3">
        <v>4</v>
      </c>
      <c r="F83" s="3" t="s">
        <v>68</v>
      </c>
      <c r="G83" s="3">
        <v>6</v>
      </c>
      <c r="H83" s="3"/>
      <c r="I83" s="3"/>
      <c r="J83" s="3" t="s">
        <v>69</v>
      </c>
      <c r="K83" s="3">
        <v>8</v>
      </c>
      <c r="L83" s="1" t="s">
        <v>36</v>
      </c>
      <c r="M83" s="16" t="e">
        <f>VLOOKUP(L83,#REF!,2,FALSE)</f>
        <v>#REF!</v>
      </c>
      <c r="N83" s="2" t="s">
        <v>31</v>
      </c>
      <c r="O83" s="16">
        <v>31000</v>
      </c>
      <c r="P83" s="3" t="s">
        <v>70</v>
      </c>
      <c r="Q83" s="3">
        <v>1</v>
      </c>
      <c r="R83" s="3" t="s">
        <v>71</v>
      </c>
      <c r="S83" s="3">
        <v>10</v>
      </c>
      <c r="T83" s="3" t="s">
        <v>72</v>
      </c>
      <c r="U83" s="3">
        <v>110</v>
      </c>
      <c r="V83" s="5" t="s">
        <v>73</v>
      </c>
      <c r="W83" s="3" t="s">
        <v>74</v>
      </c>
      <c r="X83" s="12" t="str">
        <f t="shared" si="2"/>
        <v>Aide Humanitaire - Necotrans</v>
      </c>
      <c r="Y83" s="12" t="s">
        <v>148</v>
      </c>
      <c r="Z83" s="12">
        <v>72050</v>
      </c>
      <c r="AA83" s="6"/>
      <c r="AB83" s="4"/>
      <c r="AC83" s="4"/>
      <c r="AD83" s="5"/>
      <c r="AE83" s="3">
        <v>1</v>
      </c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>
        <v>918</v>
      </c>
      <c r="AS83" s="15">
        <v>1.351</v>
      </c>
      <c r="AT83" s="15">
        <v>1.351</v>
      </c>
      <c r="AU83" s="15"/>
      <c r="AV83" s="15">
        <v>1.351</v>
      </c>
      <c r="AW83" s="7"/>
      <c r="AX83" s="7">
        <v>0</v>
      </c>
      <c r="AY83" s="7"/>
      <c r="AZ83" s="7"/>
      <c r="BA83" s="7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 t="s">
        <v>75</v>
      </c>
    </row>
    <row r="84" spans="1:65" ht="12.75">
      <c r="A84" s="3" t="s">
        <v>66</v>
      </c>
      <c r="B84" s="3">
        <v>2014</v>
      </c>
      <c r="C84" s="4">
        <v>41640</v>
      </c>
      <c r="D84" s="3" t="s">
        <v>67</v>
      </c>
      <c r="E84" s="3">
        <v>4</v>
      </c>
      <c r="F84" s="3" t="s">
        <v>68</v>
      </c>
      <c r="G84" s="3">
        <v>6</v>
      </c>
      <c r="H84" s="3"/>
      <c r="I84" s="3"/>
      <c r="J84" s="3" t="s">
        <v>69</v>
      </c>
      <c r="K84" s="3">
        <v>8</v>
      </c>
      <c r="L84" s="1" t="s">
        <v>36</v>
      </c>
      <c r="M84" s="16" t="e">
        <f>VLOOKUP(L84,#REF!,2,FALSE)</f>
        <v>#REF!</v>
      </c>
      <c r="N84" s="2" t="s">
        <v>31</v>
      </c>
      <c r="O84" s="16">
        <v>31000</v>
      </c>
      <c r="P84" s="3" t="s">
        <v>70</v>
      </c>
      <c r="Q84" s="3">
        <v>1</v>
      </c>
      <c r="R84" s="3" t="s">
        <v>71</v>
      </c>
      <c r="S84" s="3">
        <v>10</v>
      </c>
      <c r="T84" s="3" t="s">
        <v>72</v>
      </c>
      <c r="U84" s="3">
        <v>110</v>
      </c>
      <c r="V84" s="5" t="s">
        <v>73</v>
      </c>
      <c r="W84" s="3" t="s">
        <v>74</v>
      </c>
      <c r="X84" s="12" t="str">
        <f t="shared" si="2"/>
        <v>Aide Humanitaire - Necotrans</v>
      </c>
      <c r="Y84" s="12" t="s">
        <v>148</v>
      </c>
      <c r="Z84" s="12">
        <v>72050</v>
      </c>
      <c r="AA84" s="6"/>
      <c r="AB84" s="4"/>
      <c r="AC84" s="4"/>
      <c r="AD84" s="5"/>
      <c r="AE84" s="3">
        <v>1</v>
      </c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>
        <v>918</v>
      </c>
      <c r="AS84" s="15">
        <v>34.932</v>
      </c>
      <c r="AT84" s="15">
        <v>34.932</v>
      </c>
      <c r="AU84" s="15"/>
      <c r="AV84" s="15">
        <v>34.932</v>
      </c>
      <c r="AW84" s="7"/>
      <c r="AX84" s="7">
        <v>0</v>
      </c>
      <c r="AY84" s="7"/>
      <c r="AZ84" s="7"/>
      <c r="BA84" s="7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 t="s">
        <v>75</v>
      </c>
    </row>
    <row r="85" spans="1:65" ht="12.75">
      <c r="A85" s="3" t="s">
        <v>66</v>
      </c>
      <c r="B85" s="3">
        <v>2014</v>
      </c>
      <c r="C85" s="4">
        <v>41640</v>
      </c>
      <c r="D85" s="3" t="s">
        <v>67</v>
      </c>
      <c r="E85" s="3">
        <v>4</v>
      </c>
      <c r="F85" s="3" t="s">
        <v>68</v>
      </c>
      <c r="G85" s="3">
        <v>6</v>
      </c>
      <c r="H85" s="3"/>
      <c r="I85" s="3"/>
      <c r="J85" s="3" t="s">
        <v>69</v>
      </c>
      <c r="K85" s="3">
        <v>8</v>
      </c>
      <c r="L85" s="1" t="s">
        <v>40</v>
      </c>
      <c r="M85" s="16" t="e">
        <f>VLOOKUP(L85,#REF!,2,FALSE)</f>
        <v>#REF!</v>
      </c>
      <c r="N85" s="2" t="s">
        <v>8</v>
      </c>
      <c r="O85" s="16">
        <v>23000</v>
      </c>
      <c r="P85" s="3" t="s">
        <v>70</v>
      </c>
      <c r="Q85" s="3">
        <v>1</v>
      </c>
      <c r="R85" s="3" t="s">
        <v>71</v>
      </c>
      <c r="S85" s="3">
        <v>10</v>
      </c>
      <c r="T85" s="3" t="s">
        <v>72</v>
      </c>
      <c r="U85" s="3">
        <v>110</v>
      </c>
      <c r="V85" s="5" t="s">
        <v>73</v>
      </c>
      <c r="W85" s="3" t="s">
        <v>74</v>
      </c>
      <c r="X85" s="12" t="str">
        <f t="shared" si="2"/>
        <v>Aide Humanitaire - ACU</v>
      </c>
      <c r="Y85" s="12" t="s">
        <v>148</v>
      </c>
      <c r="Z85" s="12">
        <v>72050</v>
      </c>
      <c r="AA85" s="6"/>
      <c r="AB85" s="4"/>
      <c r="AC85" s="4"/>
      <c r="AD85" s="5"/>
      <c r="AE85" s="3">
        <v>1</v>
      </c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>
        <v>918</v>
      </c>
      <c r="AS85" s="15">
        <v>150</v>
      </c>
      <c r="AT85" s="15">
        <v>150</v>
      </c>
      <c r="AU85" s="15"/>
      <c r="AV85" s="15">
        <v>150</v>
      </c>
      <c r="AW85" s="7"/>
      <c r="AX85" s="7">
        <v>0</v>
      </c>
      <c r="AY85" s="7"/>
      <c r="AZ85" s="7"/>
      <c r="BA85" s="7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 t="s">
        <v>75</v>
      </c>
    </row>
    <row r="86" spans="1:65" ht="12.75">
      <c r="A86" s="3" t="s">
        <v>66</v>
      </c>
      <c r="B86" s="3">
        <v>2014</v>
      </c>
      <c r="C86" s="4">
        <v>41640</v>
      </c>
      <c r="D86" s="3" t="s">
        <v>67</v>
      </c>
      <c r="E86" s="3">
        <v>4</v>
      </c>
      <c r="F86" s="3" t="s">
        <v>68</v>
      </c>
      <c r="G86" s="3">
        <v>6</v>
      </c>
      <c r="H86" s="3"/>
      <c r="I86" s="3"/>
      <c r="J86" s="3" t="s">
        <v>69</v>
      </c>
      <c r="K86" s="3">
        <v>8</v>
      </c>
      <c r="L86" s="1" t="s">
        <v>40</v>
      </c>
      <c r="M86" s="16" t="e">
        <f>VLOOKUP(L86,#REF!,2,FALSE)</f>
        <v>#REF!</v>
      </c>
      <c r="N86" s="2" t="s">
        <v>8</v>
      </c>
      <c r="O86" s="16">
        <v>23000</v>
      </c>
      <c r="P86" s="3" t="s">
        <v>70</v>
      </c>
      <c r="Q86" s="3">
        <v>1</v>
      </c>
      <c r="R86" s="3" t="s">
        <v>71</v>
      </c>
      <c r="S86" s="3">
        <v>10</v>
      </c>
      <c r="T86" s="3" t="s">
        <v>72</v>
      </c>
      <c r="U86" s="3">
        <v>110</v>
      </c>
      <c r="V86" s="5" t="s">
        <v>73</v>
      </c>
      <c r="W86" s="3" t="s">
        <v>74</v>
      </c>
      <c r="X86" s="12" t="str">
        <f t="shared" si="2"/>
        <v>Aide Humanitaire - ACU</v>
      </c>
      <c r="Y86" s="12" t="s">
        <v>148</v>
      </c>
      <c r="Z86" s="12">
        <v>72050</v>
      </c>
      <c r="AA86" s="6"/>
      <c r="AB86" s="4"/>
      <c r="AC86" s="4"/>
      <c r="AD86" s="5"/>
      <c r="AE86" s="3">
        <v>1</v>
      </c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>
        <v>918</v>
      </c>
      <c r="AS86" s="15">
        <v>50</v>
      </c>
      <c r="AT86" s="15">
        <v>50</v>
      </c>
      <c r="AU86" s="15"/>
      <c r="AV86" s="15">
        <v>50</v>
      </c>
      <c r="AW86" s="7"/>
      <c r="AX86" s="7">
        <v>0</v>
      </c>
      <c r="AY86" s="7"/>
      <c r="AZ86" s="7"/>
      <c r="BA86" s="7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 t="s">
        <v>75</v>
      </c>
    </row>
    <row r="87" spans="1:65" ht="12.75">
      <c r="A87" s="3" t="s">
        <v>66</v>
      </c>
      <c r="B87" s="3">
        <v>2014</v>
      </c>
      <c r="C87" s="4">
        <v>41640</v>
      </c>
      <c r="D87" s="3" t="s">
        <v>67</v>
      </c>
      <c r="E87" s="3">
        <v>4</v>
      </c>
      <c r="F87" s="3" t="s">
        <v>68</v>
      </c>
      <c r="G87" s="3">
        <v>6</v>
      </c>
      <c r="H87" s="3"/>
      <c r="I87" s="3"/>
      <c r="J87" s="3" t="s">
        <v>69</v>
      </c>
      <c r="K87" s="3">
        <v>8</v>
      </c>
      <c r="L87" s="1" t="s">
        <v>27</v>
      </c>
      <c r="M87" s="16" t="e">
        <f>VLOOKUP(L87,#REF!,2,FALSE)</f>
        <v>#REF!</v>
      </c>
      <c r="N87" s="2" t="s">
        <v>9</v>
      </c>
      <c r="O87" s="16">
        <v>21016</v>
      </c>
      <c r="P87" s="3" t="s">
        <v>70</v>
      </c>
      <c r="Q87" s="3">
        <v>1</v>
      </c>
      <c r="R87" s="3" t="s">
        <v>71</v>
      </c>
      <c r="S87" s="3">
        <v>10</v>
      </c>
      <c r="T87" s="3" t="s">
        <v>72</v>
      </c>
      <c r="U87" s="3">
        <v>110</v>
      </c>
      <c r="V87" s="5" t="s">
        <v>73</v>
      </c>
      <c r="W87" s="3" t="s">
        <v>74</v>
      </c>
      <c r="X87" s="12" t="str">
        <f t="shared" si="2"/>
        <v>Aide Humanitaire - CRF</v>
      </c>
      <c r="Y87" s="12" t="s">
        <v>148</v>
      </c>
      <c r="Z87" s="12">
        <v>72050</v>
      </c>
      <c r="AA87" s="6"/>
      <c r="AB87" s="4"/>
      <c r="AC87" s="4"/>
      <c r="AD87" s="5"/>
      <c r="AE87" s="3">
        <v>1</v>
      </c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>
        <v>918</v>
      </c>
      <c r="AS87" s="15">
        <v>220</v>
      </c>
      <c r="AT87" s="15">
        <v>220</v>
      </c>
      <c r="AU87" s="15"/>
      <c r="AV87" s="15">
        <v>220</v>
      </c>
      <c r="AW87" s="7"/>
      <c r="AX87" s="7">
        <v>0</v>
      </c>
      <c r="AY87" s="7"/>
      <c r="AZ87" s="7"/>
      <c r="BA87" s="7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 t="s">
        <v>75</v>
      </c>
    </row>
    <row r="88" spans="1:65" ht="12.75">
      <c r="A88" s="3" t="s">
        <v>66</v>
      </c>
      <c r="B88" s="3">
        <v>2014</v>
      </c>
      <c r="C88" s="4">
        <v>41640</v>
      </c>
      <c r="D88" s="3" t="s">
        <v>67</v>
      </c>
      <c r="E88" s="3">
        <v>4</v>
      </c>
      <c r="F88" s="3" t="s">
        <v>68</v>
      </c>
      <c r="G88" s="3">
        <v>6</v>
      </c>
      <c r="H88" s="3"/>
      <c r="I88" s="3"/>
      <c r="J88" s="3" t="s">
        <v>69</v>
      </c>
      <c r="K88" s="3">
        <v>8</v>
      </c>
      <c r="L88" s="1" t="s">
        <v>39</v>
      </c>
      <c r="M88" s="16" t="e">
        <f>VLOOKUP(L88,#REF!,2,FALSE)</f>
        <v>#REF!</v>
      </c>
      <c r="N88" s="2" t="s">
        <v>24</v>
      </c>
      <c r="O88" s="16">
        <v>11000</v>
      </c>
      <c r="P88" s="3" t="s">
        <v>70</v>
      </c>
      <c r="Q88" s="3">
        <v>1</v>
      </c>
      <c r="R88" s="3" t="s">
        <v>71</v>
      </c>
      <c r="S88" s="3">
        <v>10</v>
      </c>
      <c r="T88" s="3" t="s">
        <v>72</v>
      </c>
      <c r="U88" s="3">
        <v>110</v>
      </c>
      <c r="V88" s="5" t="s">
        <v>73</v>
      </c>
      <c r="W88" s="3" t="s">
        <v>74</v>
      </c>
      <c r="X88" s="12" t="str">
        <f t="shared" si="2"/>
        <v>Aide Humanitaire - Poste</v>
      </c>
      <c r="Y88" s="12" t="s">
        <v>148</v>
      </c>
      <c r="Z88" s="12">
        <v>72050</v>
      </c>
      <c r="AA88" s="6"/>
      <c r="AB88" s="4"/>
      <c r="AC88" s="4"/>
      <c r="AD88" s="5"/>
      <c r="AE88" s="3">
        <v>1</v>
      </c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>
        <v>918</v>
      </c>
      <c r="AS88" s="15">
        <v>200</v>
      </c>
      <c r="AT88" s="15">
        <v>200</v>
      </c>
      <c r="AU88" s="15"/>
      <c r="AV88" s="15">
        <v>200</v>
      </c>
      <c r="AW88" s="7"/>
      <c r="AX88" s="7">
        <v>0</v>
      </c>
      <c r="AY88" s="7"/>
      <c r="AZ88" s="7"/>
      <c r="BA88" s="7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 t="s">
        <v>75</v>
      </c>
    </row>
    <row r="89" spans="1:65" ht="12.75">
      <c r="A89" s="3" t="s">
        <v>66</v>
      </c>
      <c r="B89" s="3">
        <v>2014</v>
      </c>
      <c r="C89" s="4">
        <v>41640</v>
      </c>
      <c r="D89" s="3" t="s">
        <v>67</v>
      </c>
      <c r="E89" s="3">
        <v>4</v>
      </c>
      <c r="F89" s="3" t="s">
        <v>68</v>
      </c>
      <c r="G89" s="3">
        <v>6</v>
      </c>
      <c r="H89" s="3"/>
      <c r="I89" s="3"/>
      <c r="J89" s="3" t="s">
        <v>69</v>
      </c>
      <c r="K89" s="3">
        <v>8</v>
      </c>
      <c r="L89" s="1" t="s">
        <v>15</v>
      </c>
      <c r="M89" s="16" t="e">
        <f>VLOOKUP(L89,#REF!,2,FALSE)</f>
        <v>#REF!</v>
      </c>
      <c r="N89" s="2" t="s">
        <v>24</v>
      </c>
      <c r="O89" s="16">
        <v>11000</v>
      </c>
      <c r="P89" s="3" t="s">
        <v>70</v>
      </c>
      <c r="Q89" s="3">
        <v>1</v>
      </c>
      <c r="R89" s="3" t="s">
        <v>71</v>
      </c>
      <c r="S89" s="3">
        <v>10</v>
      </c>
      <c r="T89" s="3" t="s">
        <v>72</v>
      </c>
      <c r="U89" s="3">
        <v>110</v>
      </c>
      <c r="V89" s="5" t="s">
        <v>73</v>
      </c>
      <c r="W89" s="3" t="s">
        <v>74</v>
      </c>
      <c r="X89" s="12" t="str">
        <f t="shared" si="2"/>
        <v>Aide Humanitaire - Poste</v>
      </c>
      <c r="Y89" s="12" t="s">
        <v>148</v>
      </c>
      <c r="Z89" s="12">
        <v>72050</v>
      </c>
      <c r="AA89" s="6"/>
      <c r="AB89" s="4"/>
      <c r="AC89" s="4"/>
      <c r="AD89" s="5"/>
      <c r="AE89" s="3">
        <v>1</v>
      </c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>
        <v>918</v>
      </c>
      <c r="AS89" s="15">
        <v>0.477</v>
      </c>
      <c r="AT89" s="15">
        <v>0.477</v>
      </c>
      <c r="AU89" s="15"/>
      <c r="AV89" s="15">
        <v>0.477</v>
      </c>
      <c r="AW89" s="7"/>
      <c r="AX89" s="7">
        <v>0</v>
      </c>
      <c r="AY89" s="7"/>
      <c r="AZ89" s="7"/>
      <c r="BA89" s="7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 t="s">
        <v>75</v>
      </c>
    </row>
    <row r="90" spans="1:65" ht="12.75">
      <c r="A90" s="3" t="s">
        <v>66</v>
      </c>
      <c r="B90" s="3">
        <v>2014</v>
      </c>
      <c r="C90" s="4">
        <v>41640</v>
      </c>
      <c r="D90" s="3" t="s">
        <v>67</v>
      </c>
      <c r="E90" s="3">
        <v>4</v>
      </c>
      <c r="F90" s="3" t="s">
        <v>68</v>
      </c>
      <c r="G90" s="3">
        <v>6</v>
      </c>
      <c r="H90" s="3"/>
      <c r="I90" s="3"/>
      <c r="J90" s="3" t="s">
        <v>69</v>
      </c>
      <c r="K90" s="3">
        <v>8</v>
      </c>
      <c r="L90" s="1" t="s">
        <v>140</v>
      </c>
      <c r="M90" s="16" t="e">
        <f>VLOOKUP(L90,#REF!,2,FALSE)</f>
        <v>#REF!</v>
      </c>
      <c r="N90" s="2" t="s">
        <v>19</v>
      </c>
      <c r="O90" s="16">
        <v>11000</v>
      </c>
      <c r="P90" s="3" t="s">
        <v>70</v>
      </c>
      <c r="Q90" s="3">
        <v>1</v>
      </c>
      <c r="R90" s="3" t="s">
        <v>71</v>
      </c>
      <c r="S90" s="3">
        <v>10</v>
      </c>
      <c r="T90" s="3" t="s">
        <v>72</v>
      </c>
      <c r="U90" s="3">
        <v>110</v>
      </c>
      <c r="V90" s="5" t="s">
        <v>73</v>
      </c>
      <c r="W90" s="3" t="s">
        <v>74</v>
      </c>
      <c r="X90" s="12" t="str">
        <f t="shared" si="2"/>
        <v>Aide Humanitaire - MININT</v>
      </c>
      <c r="Y90" s="12" t="s">
        <v>148</v>
      </c>
      <c r="Z90" s="12">
        <v>72050</v>
      </c>
      <c r="AA90" s="6"/>
      <c r="AB90" s="4"/>
      <c r="AC90" s="4"/>
      <c r="AD90" s="5"/>
      <c r="AE90" s="3">
        <v>1</v>
      </c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>
        <v>918</v>
      </c>
      <c r="AS90" s="15">
        <v>13.4</v>
      </c>
      <c r="AT90" s="15">
        <v>13.4</v>
      </c>
      <c r="AU90" s="15"/>
      <c r="AV90" s="15">
        <v>13.4</v>
      </c>
      <c r="AW90" s="7"/>
      <c r="AX90" s="7">
        <v>0</v>
      </c>
      <c r="AY90" s="7"/>
      <c r="AZ90" s="7"/>
      <c r="BA90" s="7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 t="s">
        <v>75</v>
      </c>
    </row>
    <row r="91" spans="1:65" ht="12.75">
      <c r="A91" s="3" t="s">
        <v>66</v>
      </c>
      <c r="B91" s="3">
        <v>2014</v>
      </c>
      <c r="C91" s="4">
        <v>41640</v>
      </c>
      <c r="D91" s="3" t="s">
        <v>67</v>
      </c>
      <c r="E91" s="3">
        <v>4</v>
      </c>
      <c r="F91" s="3" t="s">
        <v>68</v>
      </c>
      <c r="G91" s="3">
        <v>6</v>
      </c>
      <c r="H91" s="3"/>
      <c r="I91" s="3"/>
      <c r="J91" s="3" t="s">
        <v>69</v>
      </c>
      <c r="K91" s="3">
        <v>8</v>
      </c>
      <c r="L91" s="1" t="s">
        <v>41</v>
      </c>
      <c r="M91" s="16" t="e">
        <f>VLOOKUP(L91,#REF!,2,FALSE)</f>
        <v>#REF!</v>
      </c>
      <c r="N91" s="2" t="s">
        <v>11</v>
      </c>
      <c r="O91" s="16">
        <v>11000</v>
      </c>
      <c r="P91" s="3" t="s">
        <v>70</v>
      </c>
      <c r="Q91" s="3">
        <v>1</v>
      </c>
      <c r="R91" s="3" t="s">
        <v>71</v>
      </c>
      <c r="S91" s="3">
        <v>10</v>
      </c>
      <c r="T91" s="3" t="s">
        <v>72</v>
      </c>
      <c r="U91" s="3">
        <v>110</v>
      </c>
      <c r="V91" s="5" t="s">
        <v>73</v>
      </c>
      <c r="W91" s="3" t="s">
        <v>74</v>
      </c>
      <c r="X91" s="12" t="str">
        <f t="shared" si="2"/>
        <v>Aide Humanitaire - FEI</v>
      </c>
      <c r="Y91" s="12" t="s">
        <v>148</v>
      </c>
      <c r="Z91" s="12">
        <v>72050</v>
      </c>
      <c r="AA91" s="6"/>
      <c r="AB91" s="4"/>
      <c r="AC91" s="4"/>
      <c r="AD91" s="5"/>
      <c r="AE91" s="3">
        <v>1</v>
      </c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>
        <v>918</v>
      </c>
      <c r="AS91" s="15">
        <v>27.615</v>
      </c>
      <c r="AT91" s="15">
        <v>27.615</v>
      </c>
      <c r="AU91" s="15"/>
      <c r="AV91" s="15">
        <v>27.615</v>
      </c>
      <c r="AW91" s="7"/>
      <c r="AX91" s="7">
        <v>0</v>
      </c>
      <c r="AY91" s="7"/>
      <c r="AZ91" s="7"/>
      <c r="BA91" s="7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 t="s">
        <v>75</v>
      </c>
    </row>
    <row r="92" spans="1:65" ht="12.75">
      <c r="A92" s="3" t="s">
        <v>66</v>
      </c>
      <c r="B92" s="3">
        <v>2014</v>
      </c>
      <c r="C92" s="4">
        <v>41640</v>
      </c>
      <c r="D92" s="3" t="s">
        <v>67</v>
      </c>
      <c r="E92" s="3">
        <v>4</v>
      </c>
      <c r="F92" s="3" t="s">
        <v>68</v>
      </c>
      <c r="G92" s="3">
        <v>6</v>
      </c>
      <c r="H92" s="3"/>
      <c r="I92" s="3"/>
      <c r="J92" s="3" t="s">
        <v>69</v>
      </c>
      <c r="K92" s="3">
        <v>8</v>
      </c>
      <c r="L92" s="1" t="s">
        <v>7</v>
      </c>
      <c r="M92" s="16" t="e">
        <f>VLOOKUP(L92,#REF!,2,FALSE)</f>
        <v>#REF!</v>
      </c>
      <c r="N92" s="2" t="s">
        <v>43</v>
      </c>
      <c r="O92" s="16">
        <v>11000</v>
      </c>
      <c r="P92" s="3" t="s">
        <v>70</v>
      </c>
      <c r="Q92" s="3">
        <v>1</v>
      </c>
      <c r="R92" s="3" t="s">
        <v>71</v>
      </c>
      <c r="S92" s="3">
        <v>10</v>
      </c>
      <c r="T92" s="3" t="s">
        <v>72</v>
      </c>
      <c r="U92" s="3">
        <v>110</v>
      </c>
      <c r="V92" s="5" t="s">
        <v>73</v>
      </c>
      <c r="W92" s="3" t="s">
        <v>74</v>
      </c>
      <c r="X92" s="12" t="str">
        <f t="shared" si="2"/>
        <v>Aide Humanitaire - MAH</v>
      </c>
      <c r="Y92" s="12" t="s">
        <v>148</v>
      </c>
      <c r="Z92" s="12">
        <v>72050</v>
      </c>
      <c r="AA92" s="6"/>
      <c r="AB92" s="4"/>
      <c r="AC92" s="4"/>
      <c r="AD92" s="5"/>
      <c r="AE92" s="3">
        <v>1</v>
      </c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>
        <v>918</v>
      </c>
      <c r="AS92" s="15">
        <v>0.141</v>
      </c>
      <c r="AT92" s="15">
        <v>0.141</v>
      </c>
      <c r="AU92" s="15"/>
      <c r="AV92" s="15">
        <v>0.141</v>
      </c>
      <c r="AW92" s="7"/>
      <c r="AX92" s="7">
        <v>0</v>
      </c>
      <c r="AY92" s="7"/>
      <c r="AZ92" s="7"/>
      <c r="BA92" s="7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 t="s">
        <v>75</v>
      </c>
    </row>
    <row r="93" spans="1:65" ht="12.75">
      <c r="A93" s="3" t="s">
        <v>66</v>
      </c>
      <c r="B93" s="3">
        <v>2014</v>
      </c>
      <c r="C93" s="4">
        <v>41640</v>
      </c>
      <c r="D93" s="3" t="s">
        <v>67</v>
      </c>
      <c r="E93" s="3">
        <v>4</v>
      </c>
      <c r="F93" s="3" t="s">
        <v>68</v>
      </c>
      <c r="G93" s="3">
        <v>6</v>
      </c>
      <c r="H93" s="3"/>
      <c r="I93" s="3"/>
      <c r="J93" s="3" t="s">
        <v>69</v>
      </c>
      <c r="K93" s="3">
        <v>8</v>
      </c>
      <c r="L93" s="1" t="s">
        <v>7</v>
      </c>
      <c r="M93" s="16" t="e">
        <f>VLOOKUP(L93,#REF!,2,FALSE)</f>
        <v>#REF!</v>
      </c>
      <c r="N93" s="2" t="s">
        <v>43</v>
      </c>
      <c r="O93" s="16">
        <v>11000</v>
      </c>
      <c r="P93" s="3" t="s">
        <v>70</v>
      </c>
      <c r="Q93" s="3">
        <v>1</v>
      </c>
      <c r="R93" s="3" t="s">
        <v>71</v>
      </c>
      <c r="S93" s="3">
        <v>10</v>
      </c>
      <c r="T93" s="3" t="s">
        <v>72</v>
      </c>
      <c r="U93" s="3">
        <v>110</v>
      </c>
      <c r="V93" s="5" t="s">
        <v>73</v>
      </c>
      <c r="W93" s="3" t="s">
        <v>74</v>
      </c>
      <c r="X93" s="12" t="str">
        <f t="shared" si="2"/>
        <v>Aide Humanitaire - MAH</v>
      </c>
      <c r="Y93" s="12" t="s">
        <v>148</v>
      </c>
      <c r="Z93" s="12">
        <v>72050</v>
      </c>
      <c r="AA93" s="6"/>
      <c r="AB93" s="4"/>
      <c r="AC93" s="4"/>
      <c r="AD93" s="5"/>
      <c r="AE93" s="3">
        <v>1</v>
      </c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>
        <v>918</v>
      </c>
      <c r="AS93" s="15">
        <v>0.95</v>
      </c>
      <c r="AT93" s="15">
        <v>0.95</v>
      </c>
      <c r="AU93" s="15"/>
      <c r="AV93" s="15">
        <v>0.95</v>
      </c>
      <c r="AW93" s="7"/>
      <c r="AX93" s="7">
        <v>0</v>
      </c>
      <c r="AY93" s="7"/>
      <c r="AZ93" s="7"/>
      <c r="BA93" s="7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 t="s">
        <v>75</v>
      </c>
    </row>
    <row r="94" spans="1:65" ht="12.75">
      <c r="A94" s="3" t="s">
        <v>66</v>
      </c>
      <c r="B94" s="3">
        <v>2014</v>
      </c>
      <c r="C94" s="4">
        <v>41640</v>
      </c>
      <c r="D94" s="3" t="s">
        <v>67</v>
      </c>
      <c r="E94" s="3">
        <v>4</v>
      </c>
      <c r="F94" s="3" t="s">
        <v>68</v>
      </c>
      <c r="G94" s="3">
        <v>6</v>
      </c>
      <c r="H94" s="3"/>
      <c r="I94" s="3"/>
      <c r="J94" s="3" t="s">
        <v>69</v>
      </c>
      <c r="K94" s="3">
        <v>8</v>
      </c>
      <c r="L94" s="1" t="s">
        <v>7</v>
      </c>
      <c r="M94" s="16" t="e">
        <f>VLOOKUP(L94,#REF!,2,FALSE)</f>
        <v>#REF!</v>
      </c>
      <c r="N94" s="2" t="s">
        <v>43</v>
      </c>
      <c r="O94" s="16">
        <v>11000</v>
      </c>
      <c r="P94" s="3" t="s">
        <v>70</v>
      </c>
      <c r="Q94" s="3">
        <v>1</v>
      </c>
      <c r="R94" s="3" t="s">
        <v>71</v>
      </c>
      <c r="S94" s="3">
        <v>10</v>
      </c>
      <c r="T94" s="3" t="s">
        <v>72</v>
      </c>
      <c r="U94" s="3">
        <v>110</v>
      </c>
      <c r="V94" s="5" t="s">
        <v>73</v>
      </c>
      <c r="W94" s="3" t="s">
        <v>74</v>
      </c>
      <c r="X94" s="12" t="str">
        <f t="shared" si="2"/>
        <v>Aide Humanitaire - MAH</v>
      </c>
      <c r="Y94" s="12" t="s">
        <v>148</v>
      </c>
      <c r="Z94" s="12">
        <v>72050</v>
      </c>
      <c r="AA94" s="6"/>
      <c r="AB94" s="4"/>
      <c r="AC94" s="4"/>
      <c r="AD94" s="5"/>
      <c r="AE94" s="3">
        <v>1</v>
      </c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>
        <v>918</v>
      </c>
      <c r="AS94" s="15">
        <v>10.396</v>
      </c>
      <c r="AT94" s="15">
        <v>10.396</v>
      </c>
      <c r="AU94" s="15"/>
      <c r="AV94" s="15">
        <v>10.396</v>
      </c>
      <c r="AW94" s="7"/>
      <c r="AX94" s="7">
        <v>0</v>
      </c>
      <c r="AY94" s="7"/>
      <c r="AZ94" s="7"/>
      <c r="BA94" s="7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 t="s">
        <v>75</v>
      </c>
    </row>
    <row r="95" spans="1:65" ht="12.75">
      <c r="A95" s="3" t="s">
        <v>66</v>
      </c>
      <c r="B95" s="3">
        <v>2014</v>
      </c>
      <c r="C95" s="4">
        <v>41640</v>
      </c>
      <c r="D95" s="3" t="s">
        <v>67</v>
      </c>
      <c r="E95" s="3">
        <v>4</v>
      </c>
      <c r="F95" s="3" t="s">
        <v>68</v>
      </c>
      <c r="G95" s="3">
        <v>6</v>
      </c>
      <c r="H95" s="3"/>
      <c r="I95" s="3"/>
      <c r="J95" s="3" t="s">
        <v>69</v>
      </c>
      <c r="K95" s="3">
        <v>8</v>
      </c>
      <c r="L95" s="1" t="s">
        <v>18</v>
      </c>
      <c r="M95" s="16" t="e">
        <f>VLOOKUP(L95,#REF!,2,FALSE)</f>
        <v>#REF!</v>
      </c>
      <c r="N95" s="2" t="s">
        <v>19</v>
      </c>
      <c r="O95" s="16">
        <v>11000</v>
      </c>
      <c r="P95" s="3" t="s">
        <v>70</v>
      </c>
      <c r="Q95" s="3">
        <v>1</v>
      </c>
      <c r="R95" s="3" t="s">
        <v>71</v>
      </c>
      <c r="S95" s="3">
        <v>10</v>
      </c>
      <c r="T95" s="3" t="s">
        <v>72</v>
      </c>
      <c r="U95" s="3">
        <v>110</v>
      </c>
      <c r="V95" s="5" t="s">
        <v>73</v>
      </c>
      <c r="W95" s="3" t="s">
        <v>74</v>
      </c>
      <c r="X95" s="12" t="str">
        <f t="shared" si="2"/>
        <v>Aide Humanitaire - MININT</v>
      </c>
      <c r="Y95" s="12" t="s">
        <v>148</v>
      </c>
      <c r="Z95" s="12">
        <v>72050</v>
      </c>
      <c r="AA95" s="6"/>
      <c r="AB95" s="4"/>
      <c r="AC95" s="4"/>
      <c r="AD95" s="5"/>
      <c r="AE95" s="3">
        <v>1</v>
      </c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>
        <v>918</v>
      </c>
      <c r="AS95" s="15">
        <v>30</v>
      </c>
      <c r="AT95" s="15">
        <v>30</v>
      </c>
      <c r="AU95" s="15"/>
      <c r="AV95" s="15">
        <v>30</v>
      </c>
      <c r="AW95" s="7"/>
      <c r="AX95" s="7">
        <v>0</v>
      </c>
      <c r="AY95" s="7"/>
      <c r="AZ95" s="7"/>
      <c r="BA95" s="7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 t="s">
        <v>75</v>
      </c>
    </row>
    <row r="96" spans="1:65" ht="12.75">
      <c r="A96" s="3" t="s">
        <v>66</v>
      </c>
      <c r="B96" s="3">
        <v>2014</v>
      </c>
      <c r="C96" s="4">
        <v>41640</v>
      </c>
      <c r="D96" s="3" t="s">
        <v>67</v>
      </c>
      <c r="E96" s="3">
        <v>4</v>
      </c>
      <c r="F96" s="3" t="s">
        <v>68</v>
      </c>
      <c r="G96" s="3">
        <v>6</v>
      </c>
      <c r="H96" s="3"/>
      <c r="I96" s="3"/>
      <c r="J96" s="3" t="s">
        <v>69</v>
      </c>
      <c r="K96" s="3">
        <v>8</v>
      </c>
      <c r="L96" s="1" t="s">
        <v>22</v>
      </c>
      <c r="M96" s="16" t="e">
        <f>VLOOKUP(L96,#REF!,2,FALSE)</f>
        <v>#REF!</v>
      </c>
      <c r="N96" s="2" t="s">
        <v>11</v>
      </c>
      <c r="O96" s="16">
        <v>11000</v>
      </c>
      <c r="P96" s="3" t="s">
        <v>70</v>
      </c>
      <c r="Q96" s="3">
        <v>1</v>
      </c>
      <c r="R96" s="3" t="s">
        <v>71</v>
      </c>
      <c r="S96" s="3">
        <v>10</v>
      </c>
      <c r="T96" s="3" t="s">
        <v>72</v>
      </c>
      <c r="U96" s="3">
        <v>110</v>
      </c>
      <c r="V96" s="5" t="s">
        <v>73</v>
      </c>
      <c r="W96" s="3" t="s">
        <v>74</v>
      </c>
      <c r="X96" s="12" t="str">
        <f t="shared" si="2"/>
        <v>Aide Humanitaire - FEI</v>
      </c>
      <c r="Y96" s="12" t="s">
        <v>148</v>
      </c>
      <c r="Z96" s="12">
        <v>72050</v>
      </c>
      <c r="AA96" s="6"/>
      <c r="AB96" s="4"/>
      <c r="AC96" s="4"/>
      <c r="AD96" s="5"/>
      <c r="AE96" s="3">
        <v>1</v>
      </c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>
        <v>918</v>
      </c>
      <c r="AS96" s="15">
        <v>240</v>
      </c>
      <c r="AT96" s="15">
        <v>240</v>
      </c>
      <c r="AU96" s="15"/>
      <c r="AV96" s="15">
        <v>240</v>
      </c>
      <c r="AW96" s="7"/>
      <c r="AX96" s="7">
        <v>0</v>
      </c>
      <c r="AY96" s="7"/>
      <c r="AZ96" s="7"/>
      <c r="BA96" s="7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 t="s">
        <v>75</v>
      </c>
    </row>
    <row r="97" spans="1:65" ht="12.75">
      <c r="A97" s="3" t="s">
        <v>66</v>
      </c>
      <c r="B97" s="3">
        <v>2014</v>
      </c>
      <c r="C97" s="4">
        <v>41640</v>
      </c>
      <c r="D97" s="3" t="s">
        <v>67</v>
      </c>
      <c r="E97" s="3">
        <v>4</v>
      </c>
      <c r="F97" s="3" t="s">
        <v>68</v>
      </c>
      <c r="G97" s="3">
        <v>6</v>
      </c>
      <c r="H97" s="3"/>
      <c r="I97" s="3"/>
      <c r="J97" s="3" t="s">
        <v>69</v>
      </c>
      <c r="K97" s="3">
        <v>8</v>
      </c>
      <c r="L97" s="1" t="s">
        <v>65</v>
      </c>
      <c r="M97" s="16" t="e">
        <f>VLOOKUP(L97,#REF!,2,FALSE)</f>
        <v>#REF!</v>
      </c>
      <c r="N97" s="2" t="s">
        <v>14</v>
      </c>
      <c r="O97" s="16">
        <v>11000</v>
      </c>
      <c r="P97" s="3" t="s">
        <v>70</v>
      </c>
      <c r="Q97" s="3">
        <v>1</v>
      </c>
      <c r="R97" s="3" t="s">
        <v>71</v>
      </c>
      <c r="S97" s="3">
        <v>10</v>
      </c>
      <c r="T97" s="3" t="s">
        <v>72</v>
      </c>
      <c r="U97" s="3">
        <v>110</v>
      </c>
      <c r="V97" s="5" t="s">
        <v>73</v>
      </c>
      <c r="W97" s="3" t="s">
        <v>74</v>
      </c>
      <c r="X97" s="12" t="str">
        <f t="shared" si="2"/>
        <v>Aide Humanitaire - CNH</v>
      </c>
      <c r="Y97" s="13" t="s">
        <v>151</v>
      </c>
      <c r="Z97" s="12">
        <v>99820</v>
      </c>
      <c r="AA97" s="6"/>
      <c r="AB97" s="4"/>
      <c r="AC97" s="4"/>
      <c r="AD97" s="5"/>
      <c r="AE97" s="3">
        <v>1</v>
      </c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>
        <v>918</v>
      </c>
      <c r="AS97" s="15">
        <v>55.672</v>
      </c>
      <c r="AT97" s="15">
        <v>55.672</v>
      </c>
      <c r="AU97" s="15"/>
      <c r="AV97" s="15">
        <v>55.672</v>
      </c>
      <c r="AW97" s="7"/>
      <c r="AX97" s="7">
        <v>0</v>
      </c>
      <c r="AY97" s="7"/>
      <c r="AZ97" s="7"/>
      <c r="BA97" s="7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 t="s">
        <v>75</v>
      </c>
    </row>
    <row r="98" spans="1:65" ht="12.75">
      <c r="A98" s="3" t="s">
        <v>66</v>
      </c>
      <c r="B98" s="3">
        <v>2014</v>
      </c>
      <c r="C98" s="4">
        <v>41640</v>
      </c>
      <c r="D98" s="3" t="s">
        <v>67</v>
      </c>
      <c r="E98" s="3">
        <v>4</v>
      </c>
      <c r="F98" s="3" t="s">
        <v>68</v>
      </c>
      <c r="G98" s="3">
        <v>6</v>
      </c>
      <c r="H98" s="3"/>
      <c r="I98" s="3"/>
      <c r="J98" s="3" t="s">
        <v>69</v>
      </c>
      <c r="K98" s="3">
        <v>8</v>
      </c>
      <c r="L98" s="1" t="s">
        <v>65</v>
      </c>
      <c r="M98" s="16" t="e">
        <f>VLOOKUP(L98,#REF!,2,FALSE)</f>
        <v>#REF!</v>
      </c>
      <c r="N98" s="2" t="s">
        <v>50</v>
      </c>
      <c r="O98" s="16">
        <v>22000</v>
      </c>
      <c r="P98" s="3" t="s">
        <v>70</v>
      </c>
      <c r="Q98" s="3">
        <v>1</v>
      </c>
      <c r="R98" s="3" t="s">
        <v>71</v>
      </c>
      <c r="S98" s="3">
        <v>10</v>
      </c>
      <c r="T98" s="3" t="s">
        <v>72</v>
      </c>
      <c r="U98" s="3">
        <v>110</v>
      </c>
      <c r="V98" s="5" t="s">
        <v>73</v>
      </c>
      <c r="W98" s="3" t="s">
        <v>74</v>
      </c>
      <c r="X98" s="12" t="str">
        <f aca="true" t="shared" si="3" ref="X98:X107">(BM98&amp;" - "&amp;N98)</f>
        <v>Aide Humanitaire - URD</v>
      </c>
      <c r="Y98" s="13" t="s">
        <v>151</v>
      </c>
      <c r="Z98" s="12">
        <v>99820</v>
      </c>
      <c r="AA98" s="6"/>
      <c r="AB98" s="4"/>
      <c r="AC98" s="4"/>
      <c r="AD98" s="5"/>
      <c r="AE98" s="3">
        <v>1</v>
      </c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>
        <v>918</v>
      </c>
      <c r="AS98" s="15">
        <v>50</v>
      </c>
      <c r="AT98" s="15">
        <v>50</v>
      </c>
      <c r="AU98" s="15"/>
      <c r="AV98" s="15">
        <v>50</v>
      </c>
      <c r="AW98" s="7"/>
      <c r="AX98" s="7">
        <v>0</v>
      </c>
      <c r="AY98" s="7"/>
      <c r="AZ98" s="7"/>
      <c r="BA98" s="7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 t="s">
        <v>75</v>
      </c>
    </row>
    <row r="99" spans="1:65" ht="12.75">
      <c r="A99" s="3" t="s">
        <v>66</v>
      </c>
      <c r="B99" s="3">
        <v>2014</v>
      </c>
      <c r="C99" s="4">
        <v>41640</v>
      </c>
      <c r="D99" s="3" t="s">
        <v>67</v>
      </c>
      <c r="E99" s="3">
        <v>4</v>
      </c>
      <c r="F99" s="3" t="s">
        <v>68</v>
      </c>
      <c r="G99" s="3">
        <v>6</v>
      </c>
      <c r="H99" s="3"/>
      <c r="I99" s="3"/>
      <c r="J99" s="3" t="s">
        <v>69</v>
      </c>
      <c r="K99" s="3">
        <v>8</v>
      </c>
      <c r="L99" s="1" t="s">
        <v>146</v>
      </c>
      <c r="M99" s="16" t="e">
        <f>VLOOKUP(L99,#REF!,2,FALSE)</f>
        <v>#REF!</v>
      </c>
      <c r="N99" s="2" t="s">
        <v>21</v>
      </c>
      <c r="O99" s="16">
        <v>21000</v>
      </c>
      <c r="P99" s="3" t="s">
        <v>70</v>
      </c>
      <c r="Q99" s="3">
        <v>1</v>
      </c>
      <c r="R99" s="3" t="s">
        <v>71</v>
      </c>
      <c r="S99" s="3">
        <v>10</v>
      </c>
      <c r="T99" s="3" t="s">
        <v>72</v>
      </c>
      <c r="U99" s="3">
        <v>110</v>
      </c>
      <c r="V99" s="5" t="s">
        <v>73</v>
      </c>
      <c r="W99" s="3" t="s">
        <v>74</v>
      </c>
      <c r="X99" s="12" t="str">
        <f t="shared" si="3"/>
        <v>Aide Humanitaire - ACTED</v>
      </c>
      <c r="Y99" s="12" t="s">
        <v>149</v>
      </c>
      <c r="Z99" s="12">
        <v>73010</v>
      </c>
      <c r="AA99" s="6"/>
      <c r="AB99" s="4"/>
      <c r="AC99" s="4"/>
      <c r="AD99" s="5"/>
      <c r="AE99" s="3">
        <v>1</v>
      </c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>
        <v>918</v>
      </c>
      <c r="AS99" s="15">
        <v>150</v>
      </c>
      <c r="AT99" s="15">
        <v>150</v>
      </c>
      <c r="AU99" s="15"/>
      <c r="AV99" s="15">
        <v>150</v>
      </c>
      <c r="AW99" s="7"/>
      <c r="AX99" s="7">
        <v>0</v>
      </c>
      <c r="AY99" s="7"/>
      <c r="AZ99" s="7"/>
      <c r="BA99" s="7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 t="s">
        <v>75</v>
      </c>
    </row>
    <row r="100" spans="1:65" ht="12.75">
      <c r="A100" s="3" t="s">
        <v>66</v>
      </c>
      <c r="B100" s="3">
        <v>2014</v>
      </c>
      <c r="C100" s="4">
        <v>41640</v>
      </c>
      <c r="D100" s="3" t="s">
        <v>67</v>
      </c>
      <c r="E100" s="3">
        <v>4</v>
      </c>
      <c r="F100" s="3" t="s">
        <v>68</v>
      </c>
      <c r="G100" s="3">
        <v>6</v>
      </c>
      <c r="H100" s="3"/>
      <c r="I100" s="3"/>
      <c r="J100" s="3" t="s">
        <v>69</v>
      </c>
      <c r="K100" s="3">
        <v>8</v>
      </c>
      <c r="L100" s="1" t="s">
        <v>146</v>
      </c>
      <c r="M100" s="16" t="e">
        <f>VLOOKUP(L100,#REF!,2,FALSE)</f>
        <v>#REF!</v>
      </c>
      <c r="N100" s="2" t="s">
        <v>0</v>
      </c>
      <c r="O100" s="16">
        <v>21000</v>
      </c>
      <c r="P100" s="3" t="s">
        <v>70</v>
      </c>
      <c r="Q100" s="3">
        <v>1</v>
      </c>
      <c r="R100" s="3" t="s">
        <v>71</v>
      </c>
      <c r="S100" s="3">
        <v>10</v>
      </c>
      <c r="T100" s="3" t="s">
        <v>72</v>
      </c>
      <c r="U100" s="3">
        <v>110</v>
      </c>
      <c r="V100" s="5" t="s">
        <v>73</v>
      </c>
      <c r="W100" s="3" t="s">
        <v>74</v>
      </c>
      <c r="X100" s="12" t="str">
        <f t="shared" si="3"/>
        <v>Aide Humanitaire - MDM</v>
      </c>
      <c r="Y100" s="12" t="s">
        <v>149</v>
      </c>
      <c r="Z100" s="12">
        <v>73010</v>
      </c>
      <c r="AA100" s="6"/>
      <c r="AB100" s="4"/>
      <c r="AC100" s="4"/>
      <c r="AD100" s="5"/>
      <c r="AE100" s="3">
        <v>1</v>
      </c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>
        <v>918</v>
      </c>
      <c r="AS100" s="15">
        <v>125</v>
      </c>
      <c r="AT100" s="15">
        <v>125</v>
      </c>
      <c r="AU100" s="15"/>
      <c r="AV100" s="15">
        <v>125</v>
      </c>
      <c r="AW100" s="7"/>
      <c r="AX100" s="7">
        <v>0</v>
      </c>
      <c r="AY100" s="7"/>
      <c r="AZ100" s="7"/>
      <c r="BA100" s="7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 t="s">
        <v>75</v>
      </c>
    </row>
    <row r="101" spans="1:65" ht="12.75">
      <c r="A101" s="3" t="s">
        <v>66</v>
      </c>
      <c r="B101" s="3">
        <v>2014</v>
      </c>
      <c r="C101" s="4">
        <v>41640</v>
      </c>
      <c r="D101" s="3" t="s">
        <v>67</v>
      </c>
      <c r="E101" s="3">
        <v>4</v>
      </c>
      <c r="F101" s="3" t="s">
        <v>68</v>
      </c>
      <c r="G101" s="3">
        <v>6</v>
      </c>
      <c r="H101" s="3"/>
      <c r="I101" s="3"/>
      <c r="J101" s="3" t="s">
        <v>69</v>
      </c>
      <c r="K101" s="3">
        <v>8</v>
      </c>
      <c r="L101" s="1" t="s">
        <v>146</v>
      </c>
      <c r="M101" s="16" t="e">
        <f>VLOOKUP(L101,#REF!,2,FALSE)</f>
        <v>#REF!</v>
      </c>
      <c r="N101" s="2" t="s">
        <v>0</v>
      </c>
      <c r="O101" s="16">
        <v>21000</v>
      </c>
      <c r="P101" s="3" t="s">
        <v>70</v>
      </c>
      <c r="Q101" s="3">
        <v>1</v>
      </c>
      <c r="R101" s="3" t="s">
        <v>71</v>
      </c>
      <c r="S101" s="3">
        <v>10</v>
      </c>
      <c r="T101" s="3" t="s">
        <v>72</v>
      </c>
      <c r="U101" s="3">
        <v>110</v>
      </c>
      <c r="V101" s="5" t="s">
        <v>73</v>
      </c>
      <c r="W101" s="3" t="s">
        <v>74</v>
      </c>
      <c r="X101" s="12" t="str">
        <f t="shared" si="3"/>
        <v>Aide Humanitaire - MDM</v>
      </c>
      <c r="Y101" s="12" t="s">
        <v>149</v>
      </c>
      <c r="Z101" s="12">
        <v>73010</v>
      </c>
      <c r="AA101" s="6"/>
      <c r="AB101" s="4"/>
      <c r="AC101" s="4"/>
      <c r="AD101" s="5"/>
      <c r="AE101" s="3">
        <v>1</v>
      </c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>
        <v>918</v>
      </c>
      <c r="AS101" s="15">
        <v>150</v>
      </c>
      <c r="AT101" s="15">
        <v>150</v>
      </c>
      <c r="AU101" s="15"/>
      <c r="AV101" s="15">
        <v>150</v>
      </c>
      <c r="AW101" s="7"/>
      <c r="AX101" s="7">
        <v>0</v>
      </c>
      <c r="AY101" s="7"/>
      <c r="AZ101" s="7"/>
      <c r="BA101" s="7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 t="s">
        <v>75</v>
      </c>
    </row>
    <row r="102" spans="1:65" ht="12.75">
      <c r="A102" s="3" t="s">
        <v>66</v>
      </c>
      <c r="B102" s="3">
        <v>2014</v>
      </c>
      <c r="C102" s="4">
        <v>41640</v>
      </c>
      <c r="D102" s="3" t="s">
        <v>67</v>
      </c>
      <c r="E102" s="3">
        <v>4</v>
      </c>
      <c r="F102" s="3" t="s">
        <v>68</v>
      </c>
      <c r="G102" s="3">
        <v>6</v>
      </c>
      <c r="H102" s="3"/>
      <c r="I102" s="3"/>
      <c r="J102" s="3" t="s">
        <v>69</v>
      </c>
      <c r="K102" s="3">
        <v>8</v>
      </c>
      <c r="L102" s="1" t="s">
        <v>146</v>
      </c>
      <c r="M102" s="16" t="e">
        <f>VLOOKUP(L102,#REF!,2,FALSE)</f>
        <v>#REF!</v>
      </c>
      <c r="N102" s="2" t="s">
        <v>24</v>
      </c>
      <c r="O102" s="16">
        <v>11000</v>
      </c>
      <c r="P102" s="3" t="s">
        <v>70</v>
      </c>
      <c r="Q102" s="3">
        <v>1</v>
      </c>
      <c r="R102" s="3" t="s">
        <v>71</v>
      </c>
      <c r="S102" s="3">
        <v>10</v>
      </c>
      <c r="T102" s="3" t="s">
        <v>72</v>
      </c>
      <c r="U102" s="3">
        <v>110</v>
      </c>
      <c r="V102" s="5" t="s">
        <v>73</v>
      </c>
      <c r="W102" s="3" t="s">
        <v>74</v>
      </c>
      <c r="X102" s="12" t="str">
        <f t="shared" si="3"/>
        <v>Aide Humanitaire - Poste</v>
      </c>
      <c r="Y102" s="12" t="s">
        <v>149</v>
      </c>
      <c r="Z102" s="12">
        <v>73010</v>
      </c>
      <c r="AA102" s="6"/>
      <c r="AB102" s="4"/>
      <c r="AC102" s="4"/>
      <c r="AD102" s="5"/>
      <c r="AE102" s="3">
        <v>1</v>
      </c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>
        <v>918</v>
      </c>
      <c r="AS102" s="15">
        <v>0.435</v>
      </c>
      <c r="AT102" s="15">
        <v>0.435</v>
      </c>
      <c r="AU102" s="15"/>
      <c r="AV102" s="15">
        <v>0.435</v>
      </c>
      <c r="AW102" s="7"/>
      <c r="AX102" s="7">
        <v>0</v>
      </c>
      <c r="AY102" s="7"/>
      <c r="AZ102" s="7"/>
      <c r="BA102" s="7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 t="s">
        <v>75</v>
      </c>
    </row>
    <row r="103" spans="1:65" ht="12.75">
      <c r="A103" s="3" t="s">
        <v>66</v>
      </c>
      <c r="B103" s="3">
        <v>2014</v>
      </c>
      <c r="C103" s="4">
        <v>41640</v>
      </c>
      <c r="D103" s="3" t="s">
        <v>67</v>
      </c>
      <c r="E103" s="3">
        <v>4</v>
      </c>
      <c r="F103" s="3" t="s">
        <v>68</v>
      </c>
      <c r="G103" s="3">
        <v>6</v>
      </c>
      <c r="H103" s="3"/>
      <c r="I103" s="3"/>
      <c r="J103" s="3" t="s">
        <v>69</v>
      </c>
      <c r="K103" s="3">
        <v>8</v>
      </c>
      <c r="L103" s="1" t="s">
        <v>146</v>
      </c>
      <c r="M103" s="16" t="e">
        <f>VLOOKUP(L103,#REF!,2,FALSE)</f>
        <v>#REF!</v>
      </c>
      <c r="N103" s="2" t="s">
        <v>1</v>
      </c>
      <c r="O103" s="16">
        <v>21000</v>
      </c>
      <c r="P103" s="3" t="s">
        <v>70</v>
      </c>
      <c r="Q103" s="3">
        <v>1</v>
      </c>
      <c r="R103" s="3" t="s">
        <v>71</v>
      </c>
      <c r="S103" s="3">
        <v>10</v>
      </c>
      <c r="T103" s="3" t="s">
        <v>72</v>
      </c>
      <c r="U103" s="3">
        <v>110</v>
      </c>
      <c r="V103" s="5" t="s">
        <v>73</v>
      </c>
      <c r="W103" s="3" t="s">
        <v>74</v>
      </c>
      <c r="X103" s="12" t="str">
        <f t="shared" si="3"/>
        <v>Aide Humanitaire - PU-AMI</v>
      </c>
      <c r="Y103" s="12" t="s">
        <v>149</v>
      </c>
      <c r="Z103" s="12">
        <v>73010</v>
      </c>
      <c r="AA103" s="6"/>
      <c r="AB103" s="4"/>
      <c r="AC103" s="4"/>
      <c r="AD103" s="5"/>
      <c r="AE103" s="3">
        <v>1</v>
      </c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>
        <v>918</v>
      </c>
      <c r="AS103" s="15">
        <v>125</v>
      </c>
      <c r="AT103" s="15">
        <v>125</v>
      </c>
      <c r="AU103" s="15"/>
      <c r="AV103" s="15">
        <v>125</v>
      </c>
      <c r="AW103" s="7"/>
      <c r="AX103" s="7">
        <v>0</v>
      </c>
      <c r="AY103" s="7"/>
      <c r="AZ103" s="7"/>
      <c r="BA103" s="7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 t="s">
        <v>75</v>
      </c>
    </row>
    <row r="104" spans="1:65" ht="12.75">
      <c r="A104" s="3" t="s">
        <v>66</v>
      </c>
      <c r="B104" s="3">
        <v>2014</v>
      </c>
      <c r="C104" s="4">
        <v>41640</v>
      </c>
      <c r="D104" s="3" t="s">
        <v>67</v>
      </c>
      <c r="E104" s="3">
        <v>4</v>
      </c>
      <c r="F104" s="3" t="s">
        <v>68</v>
      </c>
      <c r="G104" s="3">
        <v>6</v>
      </c>
      <c r="H104" s="3"/>
      <c r="I104" s="3"/>
      <c r="J104" s="3" t="s">
        <v>69</v>
      </c>
      <c r="K104" s="3">
        <v>8</v>
      </c>
      <c r="L104" s="1" t="s">
        <v>146</v>
      </c>
      <c r="M104" s="16" t="e">
        <f>VLOOKUP(L104,#REF!,2,FALSE)</f>
        <v>#REF!</v>
      </c>
      <c r="N104" s="2" t="s">
        <v>38</v>
      </c>
      <c r="O104" s="16">
        <v>21000</v>
      </c>
      <c r="P104" s="3" t="s">
        <v>70</v>
      </c>
      <c r="Q104" s="3">
        <v>1</v>
      </c>
      <c r="R104" s="3" t="s">
        <v>71</v>
      </c>
      <c r="S104" s="3">
        <v>10</v>
      </c>
      <c r="T104" s="3" t="s">
        <v>72</v>
      </c>
      <c r="U104" s="3">
        <v>110</v>
      </c>
      <c r="V104" s="5" t="s">
        <v>73</v>
      </c>
      <c r="W104" s="3" t="s">
        <v>74</v>
      </c>
      <c r="X104" s="12" t="str">
        <f t="shared" si="3"/>
        <v>Aide Humanitaire - SIF</v>
      </c>
      <c r="Y104" s="12" t="s">
        <v>149</v>
      </c>
      <c r="Z104" s="12">
        <v>73010</v>
      </c>
      <c r="AA104" s="6"/>
      <c r="AB104" s="4"/>
      <c r="AC104" s="4"/>
      <c r="AD104" s="5"/>
      <c r="AE104" s="3">
        <v>1</v>
      </c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>
        <v>918</v>
      </c>
      <c r="AS104" s="15">
        <v>150.581</v>
      </c>
      <c r="AT104" s="15">
        <v>150.581</v>
      </c>
      <c r="AU104" s="15"/>
      <c r="AV104" s="15">
        <v>150.581</v>
      </c>
      <c r="AW104" s="7"/>
      <c r="AX104" s="7">
        <v>0</v>
      </c>
      <c r="AY104" s="7"/>
      <c r="AZ104" s="7"/>
      <c r="BA104" s="7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 t="s">
        <v>75</v>
      </c>
    </row>
    <row r="105" spans="1:65" ht="12.75">
      <c r="A105" s="3" t="s">
        <v>66</v>
      </c>
      <c r="B105" s="3">
        <v>2014</v>
      </c>
      <c r="C105" s="4">
        <v>41640</v>
      </c>
      <c r="D105" s="3" t="s">
        <v>67</v>
      </c>
      <c r="E105" s="3">
        <v>4</v>
      </c>
      <c r="F105" s="3" t="s">
        <v>68</v>
      </c>
      <c r="G105" s="3">
        <v>6</v>
      </c>
      <c r="H105" s="3"/>
      <c r="I105" s="3"/>
      <c r="J105" s="3" t="s">
        <v>69</v>
      </c>
      <c r="K105" s="3">
        <v>8</v>
      </c>
      <c r="L105" s="1" t="s">
        <v>146</v>
      </c>
      <c r="M105" s="16" t="e">
        <f>VLOOKUP(L105,#REF!,2,FALSE)</f>
        <v>#REF!</v>
      </c>
      <c r="N105" s="2" t="s">
        <v>38</v>
      </c>
      <c r="O105" s="16">
        <v>21000</v>
      </c>
      <c r="P105" s="3" t="s">
        <v>70</v>
      </c>
      <c r="Q105" s="3">
        <v>1</v>
      </c>
      <c r="R105" s="3" t="s">
        <v>71</v>
      </c>
      <c r="S105" s="3">
        <v>10</v>
      </c>
      <c r="T105" s="3" t="s">
        <v>72</v>
      </c>
      <c r="U105" s="3">
        <v>110</v>
      </c>
      <c r="V105" s="5" t="s">
        <v>73</v>
      </c>
      <c r="W105" s="3" t="s">
        <v>74</v>
      </c>
      <c r="X105" s="12" t="str">
        <f t="shared" si="3"/>
        <v>Aide Humanitaire - SIF</v>
      </c>
      <c r="Y105" s="12" t="s">
        <v>149</v>
      </c>
      <c r="Z105" s="12">
        <v>73010</v>
      </c>
      <c r="AA105" s="6"/>
      <c r="AB105" s="4"/>
      <c r="AC105" s="4"/>
      <c r="AD105" s="5"/>
      <c r="AE105" s="3">
        <v>1</v>
      </c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>
        <v>918</v>
      </c>
      <c r="AS105" s="15">
        <v>100.992</v>
      </c>
      <c r="AT105" s="15">
        <v>100.992</v>
      </c>
      <c r="AU105" s="15"/>
      <c r="AV105" s="15">
        <v>100.992</v>
      </c>
      <c r="AW105" s="7"/>
      <c r="AX105" s="7">
        <v>0</v>
      </c>
      <c r="AY105" s="7"/>
      <c r="AZ105" s="7"/>
      <c r="BA105" s="7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 t="s">
        <v>75</v>
      </c>
    </row>
    <row r="106" spans="1:65" ht="12.75">
      <c r="A106" s="3" t="s">
        <v>66</v>
      </c>
      <c r="B106" s="3">
        <v>2014</v>
      </c>
      <c r="C106" s="4">
        <v>41640</v>
      </c>
      <c r="D106" s="3" t="s">
        <v>67</v>
      </c>
      <c r="E106" s="3">
        <v>4</v>
      </c>
      <c r="F106" s="3" t="s">
        <v>68</v>
      </c>
      <c r="G106" s="3">
        <v>6</v>
      </c>
      <c r="H106" s="3"/>
      <c r="I106" s="3"/>
      <c r="J106" s="3" t="s">
        <v>69</v>
      </c>
      <c r="K106" s="3">
        <v>8</v>
      </c>
      <c r="L106" s="1" t="s">
        <v>23</v>
      </c>
      <c r="M106" s="16" t="e">
        <f>VLOOKUP(L106,#REF!,2,FALSE)</f>
        <v>#REF!</v>
      </c>
      <c r="N106" s="2" t="s">
        <v>24</v>
      </c>
      <c r="O106" s="16">
        <v>11000</v>
      </c>
      <c r="P106" s="3" t="s">
        <v>70</v>
      </c>
      <c r="Q106" s="3">
        <v>1</v>
      </c>
      <c r="R106" s="3" t="s">
        <v>71</v>
      </c>
      <c r="S106" s="3">
        <v>10</v>
      </c>
      <c r="T106" s="3" t="s">
        <v>72</v>
      </c>
      <c r="U106" s="3">
        <v>110</v>
      </c>
      <c r="V106" s="5" t="s">
        <v>73</v>
      </c>
      <c r="W106" s="3" t="s">
        <v>74</v>
      </c>
      <c r="X106" s="12" t="str">
        <f t="shared" si="3"/>
        <v>Aide Humanitaire - Poste</v>
      </c>
      <c r="Y106" s="12" t="s">
        <v>149</v>
      </c>
      <c r="Z106" s="12">
        <v>73010</v>
      </c>
      <c r="AA106" s="6"/>
      <c r="AB106" s="4"/>
      <c r="AC106" s="4"/>
      <c r="AD106" s="5"/>
      <c r="AE106" s="3">
        <v>1</v>
      </c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>
        <v>918</v>
      </c>
      <c r="AS106" s="15">
        <v>0.522</v>
      </c>
      <c r="AT106" s="15">
        <v>0.522</v>
      </c>
      <c r="AU106" s="15"/>
      <c r="AV106" s="15">
        <v>0.522</v>
      </c>
      <c r="AW106" s="7"/>
      <c r="AX106" s="7">
        <v>0</v>
      </c>
      <c r="AY106" s="7"/>
      <c r="AZ106" s="7"/>
      <c r="BA106" s="7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 t="s">
        <v>75</v>
      </c>
    </row>
    <row r="107" spans="1:65" ht="12.75">
      <c r="A107" s="3" t="s">
        <v>66</v>
      </c>
      <c r="B107" s="3">
        <v>2014</v>
      </c>
      <c r="C107" s="4">
        <v>41640</v>
      </c>
      <c r="D107" s="3" t="s">
        <v>67</v>
      </c>
      <c r="E107" s="3">
        <v>4</v>
      </c>
      <c r="F107" s="3" t="s">
        <v>68</v>
      </c>
      <c r="G107" s="3">
        <v>6</v>
      </c>
      <c r="H107" s="3"/>
      <c r="I107" s="3"/>
      <c r="J107" s="3" t="s">
        <v>69</v>
      </c>
      <c r="K107" s="3">
        <v>8</v>
      </c>
      <c r="L107" s="1" t="s">
        <v>23</v>
      </c>
      <c r="M107" s="16" t="e">
        <f>VLOOKUP(L107,#REF!,2,FALSE)</f>
        <v>#REF!</v>
      </c>
      <c r="N107" s="2" t="s">
        <v>24</v>
      </c>
      <c r="O107" s="16">
        <v>11000</v>
      </c>
      <c r="P107" s="3" t="s">
        <v>70</v>
      </c>
      <c r="Q107" s="3">
        <v>1</v>
      </c>
      <c r="R107" s="3" t="s">
        <v>71</v>
      </c>
      <c r="S107" s="3">
        <v>10</v>
      </c>
      <c r="T107" s="3" t="s">
        <v>72</v>
      </c>
      <c r="U107" s="3">
        <v>110</v>
      </c>
      <c r="V107" s="5" t="s">
        <v>73</v>
      </c>
      <c r="W107" s="3" t="s">
        <v>74</v>
      </c>
      <c r="X107" s="12" t="str">
        <f t="shared" si="3"/>
        <v>Aide Humanitaire - Poste</v>
      </c>
      <c r="Y107" s="12" t="s">
        <v>149</v>
      </c>
      <c r="Z107" s="12">
        <v>73010</v>
      </c>
      <c r="AA107" s="6"/>
      <c r="AB107" s="4"/>
      <c r="AC107" s="4"/>
      <c r="AD107" s="5"/>
      <c r="AE107" s="3">
        <v>1</v>
      </c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>
        <v>918</v>
      </c>
      <c r="AS107" s="15">
        <v>138</v>
      </c>
      <c r="AT107" s="15">
        <v>138</v>
      </c>
      <c r="AU107" s="15"/>
      <c r="AV107" s="15">
        <v>138</v>
      </c>
      <c r="AW107" s="7"/>
      <c r="AX107" s="7">
        <v>0</v>
      </c>
      <c r="AY107" s="7"/>
      <c r="AZ107" s="7"/>
      <c r="BA107" s="7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 t="s">
        <v>75</v>
      </c>
    </row>
    <row r="109" ht="12.75">
      <c r="AT109" s="17">
        <f>SUM(AT2:AT107)</f>
        <v>15105.871320000006</v>
      </c>
    </row>
  </sheetData>
  <sheetProtection/>
  <autoFilter ref="A1:BM107">
    <sortState ref="A2:BM109">
      <sortCondition sortBy="value" ref="Y2:Y109"/>
    </sortState>
  </autoFilter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0" sqref="A40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burelp</dc:creator>
  <cp:keywords/>
  <dc:description/>
  <cp:lastModifiedBy>COULIBALY Assetou</cp:lastModifiedBy>
  <cp:lastPrinted>2015-02-20T14:00:38Z</cp:lastPrinted>
  <dcterms:created xsi:type="dcterms:W3CDTF">2012-04-11T10:40:13Z</dcterms:created>
  <dcterms:modified xsi:type="dcterms:W3CDTF">2016-11-25T12:52:00Z</dcterms:modified>
  <cp:category/>
  <cp:version/>
  <cp:contentType/>
  <cp:contentStatus/>
</cp:coreProperties>
</file>