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ml.chartshapes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" yWindow="-450" windowWidth="25200" windowHeight="15270" tabRatio="853"/>
  </bookViews>
  <sheets>
    <sheet name="Données" sheetId="2" r:id="rId1"/>
    <sheet name="G-Actes télétrans transmis" sheetId="15" r:id="rId2"/>
    <sheet name="G-TxActesTélétransmisAnnée" sheetId="12" r:id="rId3"/>
    <sheet name="G-NbrActesTélétransmisAnnée" sheetId="11" r:id="rId4"/>
    <sheet name="G-Actes par trimestre" sheetId="5" r:id="rId5"/>
    <sheet name="DonnéesActes télétransm pr trim" sheetId="3" r:id="rId6"/>
    <sheet name="Variations saisonnières" sheetId="17" r:id="rId7"/>
    <sheet name="GraphActesTélétransmParTrim" sheetId="14" r:id="rId8"/>
  </sheets>
  <definedNames>
    <definedName name="_xlnm.Print_Area" localSheetId="0">Données!$A$1:$O$20</definedName>
  </definedNames>
  <calcPr calcId="125725"/>
</workbook>
</file>

<file path=xl/calcChain.xml><?xml version="1.0" encoding="utf-8"?>
<calcChain xmlns="http://schemas.openxmlformats.org/spreadsheetml/2006/main">
  <c r="G16" i="3"/>
  <c r="P19" i="2"/>
  <c r="P20" s="1"/>
  <c r="P15"/>
  <c r="P16" s="1"/>
  <c r="P11"/>
  <c r="P12" s="1"/>
  <c r="P8"/>
  <c r="P7"/>
  <c r="O10" i="17"/>
  <c r="M11" i="2"/>
  <c r="L15"/>
  <c r="G2" i="3"/>
  <c r="G3"/>
  <c r="G4"/>
  <c r="G5"/>
  <c r="G6"/>
  <c r="G7"/>
  <c r="G8"/>
  <c r="G9"/>
  <c r="G10"/>
  <c r="G11"/>
  <c r="G12"/>
  <c r="G13"/>
  <c r="G14"/>
  <c r="G15"/>
  <c r="O19" i="2"/>
  <c r="N19"/>
  <c r="O20"/>
  <c r="O15"/>
  <c r="N15"/>
  <c r="O16"/>
  <c r="O11"/>
  <c r="N11"/>
  <c r="O12"/>
  <c r="O8"/>
  <c r="O7"/>
  <c r="O8" i="17"/>
  <c r="M19" i="2"/>
  <c r="N20"/>
  <c r="M15"/>
  <c r="N16"/>
  <c r="N12"/>
  <c r="N8"/>
  <c r="N7"/>
  <c r="E28" i="3"/>
  <c r="D28"/>
  <c r="C28"/>
  <c r="B28"/>
  <c r="L11" i="2"/>
  <c r="M20"/>
  <c r="M16"/>
  <c r="M12"/>
  <c r="M8"/>
  <c r="M7"/>
  <c r="E29" i="3"/>
  <c r="D29"/>
  <c r="C29"/>
  <c r="B29"/>
  <c r="L8" i="2"/>
  <c r="T5"/>
  <c r="K19"/>
  <c r="L20"/>
  <c r="K15"/>
  <c r="L16"/>
  <c r="K11"/>
  <c r="L12"/>
  <c r="L7"/>
  <c r="C8"/>
  <c r="D8"/>
  <c r="E8"/>
  <c r="F8"/>
  <c r="G8"/>
  <c r="H8"/>
  <c r="I8"/>
  <c r="J8"/>
  <c r="K8"/>
  <c r="B8"/>
  <c r="C24" i="3"/>
  <c r="D24"/>
  <c r="E24"/>
  <c r="B24"/>
  <c r="K7" i="2"/>
  <c r="K16"/>
  <c r="J16"/>
  <c r="I16"/>
  <c r="H16"/>
  <c r="G16"/>
  <c r="F16"/>
  <c r="E16"/>
  <c r="D16"/>
  <c r="C16"/>
  <c r="K20"/>
  <c r="J20"/>
  <c r="I20"/>
  <c r="H20"/>
  <c r="G20"/>
  <c r="F20"/>
  <c r="E20"/>
  <c r="D20"/>
  <c r="C20"/>
  <c r="C7"/>
  <c r="D7"/>
  <c r="E7"/>
  <c r="F7"/>
  <c r="G7"/>
  <c r="H7"/>
  <c r="I7"/>
  <c r="J7"/>
  <c r="B7"/>
  <c r="D12"/>
  <c r="E12"/>
  <c r="F12"/>
  <c r="G12"/>
  <c r="H12"/>
  <c r="I12"/>
  <c r="J12"/>
  <c r="K12"/>
  <c r="C12"/>
</calcChain>
</file>

<file path=xl/sharedStrings.xml><?xml version="1.0" encoding="utf-8"?>
<sst xmlns="http://schemas.openxmlformats.org/spreadsheetml/2006/main" count="54" uniqueCount="39">
  <si>
    <t>Nombre total d'actes transmis au contrôle de légalité</t>
  </si>
  <si>
    <t>Variation n / n-1</t>
  </si>
  <si>
    <t>2ème trimestre</t>
  </si>
  <si>
    <t>3ème trimestre</t>
  </si>
  <si>
    <t>4ème trimestre</t>
  </si>
  <si>
    <t>Nombre d'actes télétransmis</t>
  </si>
  <si>
    <t>Chiffres Indigo (France entière)</t>
  </si>
  <si>
    <t>Taux d'actes télétransmis (%)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</si>
  <si>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trimestre</t>
    </r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</si>
  <si>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</si>
  <si>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</si>
  <si>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</si>
  <si>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</si>
  <si>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</si>
  <si>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</si>
  <si>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</si>
  <si>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</si>
  <si>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</si>
  <si>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</si>
  <si>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</si>
  <si>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</si>
  <si>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Chiffres de la base de données @CTES (France entière)</t>
  </si>
  <si>
    <t>Prendre le chiffre en haut de la requête et soustraire la Pref de test (cf. sous-préfecture de Brive-La-Gaillarde déjà soustraite)</t>
  </si>
  <si>
    <t>Nombre d'actes transmis sur @CTES en matière de commande publique en 2013</t>
  </si>
  <si>
    <t>Nombre total d'actes transmis sur @CTES  en 2013</t>
  </si>
  <si>
    <t>Nombre total d'actes transmis sur @CTES  en 2014</t>
  </si>
  <si>
    <t>Nombre d'actes transmis sur @CTES  en matière de commande publique en 2014</t>
  </si>
  <si>
    <t>Nombre total d'actes transmis sur @CTES en 2015</t>
  </si>
  <si>
    <t>Nombre d'actes transmis sur @CTES en matière de commande publique en 2015</t>
  </si>
  <si>
    <t>Nombre total d'actes transmis sur @CTES en 2016</t>
  </si>
  <si>
    <t>Nombre d'actes transmis sur @CTES en matière de commande publique en 2016</t>
  </si>
  <si>
    <t>Nombre total d'actes transmis par voie électronique (données Indigo)</t>
  </si>
  <si>
    <t>Nombre total d'actes transmis par voie électronique (données de l'application @CTES)</t>
  </si>
  <si>
    <t>Nombre total d'actes transmis sur @CTES en 2017</t>
  </si>
  <si>
    <t>Nombre d'actes transmis sur @CTES en matière de commande publique en 2017</t>
  </si>
  <si>
    <t>Nombre total d'actes transmis au contrôle de légalité (données Indigo)</t>
  </si>
  <si>
    <t>Nombre total d'actes transmis sur @CTES en 2018</t>
  </si>
  <si>
    <t>Nombre d'actes transmis sur @CTES en matière de commande publique en 2018</t>
  </si>
  <si>
    <t>*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</si>
</sst>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color rgb="FF00B050"/>
      <name val="Arial"/>
      <family val="2"/>
    </font>
    <font>
      <b/>
      <sz val="10"/>
      <color indexed="17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color theme="7" tint="-0.249977111117893"/>
      <name val="Arial"/>
      <family val="2"/>
    </font>
    <font>
      <b/>
      <sz val="10"/>
      <color theme="8" tint="-0.249977111117893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03">
    <xf numFmtId="0" fontId="0" fillId="0" borderId="0" xfId="0"/>
    <xf numFmtId="3" fontId="0" fillId="0" borderId="0" xfId="0" applyNumberForma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3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/>
    <xf numFmtId="3" fontId="4" fillId="0" borderId="0" xfId="0" applyNumberFormat="1" applyFont="1" applyBorder="1"/>
    <xf numFmtId="3" fontId="0" fillId="0" borderId="0" xfId="0" applyNumberFormat="1" applyBorder="1"/>
    <xf numFmtId="3" fontId="4" fillId="0" borderId="1" xfId="0" applyNumberFormat="1" applyFont="1" applyBorder="1"/>
    <xf numFmtId="3" fontId="4" fillId="0" borderId="2" xfId="0" applyNumberFormat="1" applyFont="1" applyBorder="1"/>
    <xf numFmtId="0" fontId="3" fillId="0" borderId="3" xfId="0" applyFont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6" xfId="0" applyFon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6" fillId="0" borderId="0" xfId="0" applyNumberFormat="1" applyFont="1" applyBorder="1"/>
    <xf numFmtId="3" fontId="4" fillId="3" borderId="8" xfId="0" applyNumberFormat="1" applyFont="1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5" fillId="0" borderId="0" xfId="0" applyNumberFormat="1" applyFont="1"/>
    <xf numFmtId="3" fontId="4" fillId="0" borderId="6" xfId="0" applyNumberFormat="1" applyFont="1" applyBorder="1"/>
    <xf numFmtId="3" fontId="4" fillId="0" borderId="3" xfId="0" applyNumberFormat="1" applyFont="1" applyBorder="1"/>
    <xf numFmtId="3" fontId="5" fillId="0" borderId="3" xfId="0" applyNumberFormat="1" applyFont="1" applyBorder="1"/>
    <xf numFmtId="3" fontId="4" fillId="0" borderId="14" xfId="0" applyNumberFormat="1" applyFont="1" applyBorder="1"/>
    <xf numFmtId="164" fontId="4" fillId="0" borderId="15" xfId="0" applyNumberFormat="1" applyFont="1" applyBorder="1"/>
    <xf numFmtId="164" fontId="4" fillId="0" borderId="17" xfId="0" applyNumberFormat="1" applyFont="1" applyBorder="1"/>
    <xf numFmtId="3" fontId="4" fillId="0" borderId="15" xfId="0" applyNumberFormat="1" applyFont="1" applyBorder="1"/>
    <xf numFmtId="3" fontId="5" fillId="0" borderId="15" xfId="0" applyNumberFormat="1" applyFont="1" applyBorder="1"/>
    <xf numFmtId="0" fontId="3" fillId="0" borderId="18" xfId="0" applyFont="1" applyBorder="1" applyAlignment="1">
      <alignment wrapText="1" shrinkToFit="1"/>
    </xf>
    <xf numFmtId="0" fontId="3" fillId="0" borderId="19" xfId="0" applyFont="1" applyFill="1" applyBorder="1"/>
    <xf numFmtId="3" fontId="5" fillId="0" borderId="19" xfId="0" applyNumberFormat="1" applyFont="1" applyBorder="1"/>
    <xf numFmtId="3" fontId="7" fillId="0" borderId="17" xfId="0" applyNumberFormat="1" applyFont="1" applyBorder="1"/>
    <xf numFmtId="3" fontId="7" fillId="0" borderId="15" xfId="0" applyNumberFormat="1" applyFont="1" applyBorder="1"/>
    <xf numFmtId="3" fontId="7" fillId="0" borderId="0" xfId="0" applyNumberFormat="1" applyFont="1"/>
    <xf numFmtId="3" fontId="7" fillId="0" borderId="2" xfId="0" applyNumberFormat="1" applyFont="1" applyBorder="1"/>
    <xf numFmtId="3" fontId="7" fillId="0" borderId="21" xfId="0" applyNumberFormat="1" applyFont="1" applyBorder="1"/>
    <xf numFmtId="3" fontId="8" fillId="4" borderId="0" xfId="0" applyNumberFormat="1" applyFont="1" applyFill="1"/>
    <xf numFmtId="3" fontId="8" fillId="0" borderId="14" xfId="0" applyNumberFormat="1" applyFont="1" applyBorder="1"/>
    <xf numFmtId="3" fontId="8" fillId="0" borderId="15" xfId="0" applyNumberFormat="1" applyFont="1" applyBorder="1"/>
    <xf numFmtId="3" fontId="8" fillId="0" borderId="20" xfId="0" applyNumberFormat="1" applyFont="1" applyBorder="1"/>
    <xf numFmtId="3" fontId="8" fillId="4" borderId="17" xfId="0" applyNumberFormat="1" applyFont="1" applyFill="1" applyBorder="1"/>
    <xf numFmtId="3" fontId="9" fillId="0" borderId="17" xfId="0" applyNumberFormat="1" applyFont="1" applyBorder="1"/>
    <xf numFmtId="0" fontId="4" fillId="0" borderId="16" xfId="0" applyFont="1" applyBorder="1"/>
    <xf numFmtId="3" fontId="0" fillId="0" borderId="2" xfId="0" applyNumberFormat="1" applyBorder="1"/>
    <xf numFmtId="3" fontId="0" fillId="0" borderId="25" xfId="0" applyNumberFormat="1" applyBorder="1"/>
    <xf numFmtId="164" fontId="11" fillId="0" borderId="14" xfId="1" applyNumberFormat="1" applyFont="1" applyBorder="1"/>
    <xf numFmtId="164" fontId="11" fillId="0" borderId="15" xfId="1" applyNumberFormat="1" applyFont="1" applyBorder="1"/>
    <xf numFmtId="164" fontId="11" fillId="0" borderId="17" xfId="1" applyNumberFormat="1" applyFont="1" applyBorder="1"/>
    <xf numFmtId="0" fontId="1" fillId="0" borderId="0" xfId="0" applyFont="1"/>
    <xf numFmtId="3" fontId="10" fillId="0" borderId="16" xfId="0" applyNumberFormat="1" applyFont="1" applyBorder="1" applyAlignment="1">
      <alignment wrapText="1" shrinkToFit="1"/>
    </xf>
    <xf numFmtId="3" fontId="12" fillId="0" borderId="7" xfId="0" applyNumberFormat="1" applyFont="1" applyBorder="1" applyAlignment="1">
      <alignment wrapText="1" shrinkToFit="1"/>
    </xf>
    <xf numFmtId="3" fontId="13" fillId="0" borderId="7" xfId="0" applyNumberFormat="1" applyFont="1" applyBorder="1" applyAlignment="1">
      <alignment wrapText="1" shrinkToFit="1"/>
    </xf>
    <xf numFmtId="3" fontId="14" fillId="0" borderId="0" xfId="0" applyNumberFormat="1" applyFont="1" applyBorder="1" applyAlignment="1">
      <alignment wrapText="1" shrinkToFit="1"/>
    </xf>
    <xf numFmtId="3" fontId="14" fillId="0" borderId="18" xfId="0" applyNumberFormat="1" applyFont="1" applyBorder="1" applyAlignment="1">
      <alignment wrapText="1" shrinkToFit="1"/>
    </xf>
    <xf numFmtId="3" fontId="10" fillId="0" borderId="7" xfId="0" applyNumberFormat="1" applyFont="1" applyBorder="1" applyAlignment="1">
      <alignment wrapText="1" shrinkToFit="1"/>
    </xf>
    <xf numFmtId="3" fontId="11" fillId="0" borderId="26" xfId="0" applyNumberFormat="1" applyFont="1" applyBorder="1" applyAlignment="1">
      <alignment wrapText="1" shrinkToFit="1"/>
    </xf>
    <xf numFmtId="3" fontId="12" fillId="0" borderId="0" xfId="0" applyNumberFormat="1" applyFont="1" applyBorder="1" applyAlignment="1">
      <alignment wrapText="1" shrinkToFit="1"/>
    </xf>
    <xf numFmtId="3" fontId="3" fillId="0" borderId="7" xfId="0" applyNumberFormat="1" applyFont="1" applyBorder="1"/>
    <xf numFmtId="3" fontId="3" fillId="0" borderId="0" xfId="0" applyNumberFormat="1" applyFont="1"/>
    <xf numFmtId="3" fontId="3" fillId="0" borderId="5" xfId="0" applyNumberFormat="1" applyFont="1" applyBorder="1"/>
    <xf numFmtId="3" fontId="4" fillId="3" borderId="27" xfId="0" applyNumberFormat="1" applyFont="1" applyFill="1" applyBorder="1"/>
    <xf numFmtId="3" fontId="4" fillId="3" borderId="28" xfId="0" applyNumberFormat="1" applyFont="1" applyFill="1" applyBorder="1"/>
    <xf numFmtId="3" fontId="1" fillId="3" borderId="12" xfId="0" applyNumberFormat="1" applyFont="1" applyFill="1" applyBorder="1" applyAlignment="1">
      <alignment horizontal="center"/>
    </xf>
    <xf numFmtId="1" fontId="4" fillId="0" borderId="0" xfId="0" applyNumberFormat="1" applyFont="1"/>
    <xf numFmtId="3" fontId="17" fillId="0" borderId="16" xfId="0" applyNumberFormat="1" applyFont="1" applyBorder="1" applyAlignment="1">
      <alignment wrapText="1" shrinkToFi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9" xfId="0" applyFont="1" applyBorder="1" applyAlignment="1">
      <alignment wrapText="1" shrinkToFit="1"/>
    </xf>
    <xf numFmtId="0" fontId="3" fillId="0" borderId="27" xfId="0" applyFont="1" applyBorder="1"/>
    <xf numFmtId="3" fontId="18" fillId="0" borderId="7" xfId="0" applyNumberFormat="1" applyFont="1" applyBorder="1" applyAlignment="1">
      <alignment wrapText="1" shrinkToFit="1"/>
    </xf>
    <xf numFmtId="0" fontId="3" fillId="2" borderId="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164" fontId="10" fillId="0" borderId="6" xfId="1" applyNumberFormat="1" applyFont="1" applyBorder="1"/>
    <xf numFmtId="164" fontId="10" fillId="0" borderId="3" xfId="1" applyNumberFormat="1" applyFont="1" applyBorder="1"/>
    <xf numFmtId="164" fontId="10" fillId="0" borderId="19" xfId="1" applyNumberFormat="1" applyFont="1" applyBorder="1"/>
    <xf numFmtId="164" fontId="10" fillId="0" borderId="4" xfId="1" applyNumberFormat="1" applyFont="1" applyBorder="1"/>
    <xf numFmtId="3" fontId="1" fillId="3" borderId="33" xfId="0" applyNumberFormat="1" applyFont="1" applyFill="1" applyBorder="1" applyAlignment="1">
      <alignment horizontal="center"/>
    </xf>
    <xf numFmtId="165" fontId="0" fillId="0" borderId="0" xfId="0" applyNumberFormat="1"/>
    <xf numFmtId="10" fontId="11" fillId="0" borderId="17" xfId="1" applyNumberFormat="1" applyFont="1" applyBorder="1"/>
    <xf numFmtId="3" fontId="17" fillId="0" borderId="34" xfId="0" applyNumberFormat="1" applyFont="1" applyFill="1" applyBorder="1" applyAlignment="1">
      <alignment wrapText="1" shrinkToFit="1"/>
    </xf>
    <xf numFmtId="165" fontId="17" fillId="0" borderId="30" xfId="2" applyNumberFormat="1" applyFont="1" applyBorder="1" applyAlignment="1">
      <alignment horizontal="center" vertical="center"/>
    </xf>
    <xf numFmtId="165" fontId="17" fillId="0" borderId="31" xfId="2" applyNumberFormat="1" applyFont="1" applyBorder="1" applyAlignment="1">
      <alignment horizontal="center" vertical="center"/>
    </xf>
    <xf numFmtId="165" fontId="17" fillId="0" borderId="32" xfId="2" applyNumberFormat="1" applyFont="1" applyBorder="1" applyAlignment="1">
      <alignment horizontal="center" vertical="center"/>
    </xf>
    <xf numFmtId="165" fontId="18" fillId="0" borderId="13" xfId="2" applyNumberFormat="1" applyFont="1" applyBorder="1" applyAlignment="1">
      <alignment horizontal="center" vertical="center"/>
    </xf>
    <xf numFmtId="165" fontId="18" fillId="0" borderId="10" xfId="2" applyNumberFormat="1" applyFont="1" applyBorder="1" applyAlignment="1">
      <alignment horizontal="center" vertical="center"/>
    </xf>
    <xf numFmtId="165" fontId="18" fillId="0" borderId="11" xfId="2" applyNumberFormat="1" applyFont="1" applyBorder="1" applyAlignment="1">
      <alignment horizontal="center" vertical="center"/>
    </xf>
    <xf numFmtId="165" fontId="17" fillId="0" borderId="0" xfId="2" applyNumberFormat="1" applyFont="1" applyAlignment="1">
      <alignment horizontal="center" vertical="center"/>
    </xf>
    <xf numFmtId="165" fontId="17" fillId="0" borderId="2" xfId="2" applyNumberFormat="1" applyFont="1" applyBorder="1" applyAlignment="1">
      <alignment horizontal="center" vertical="center"/>
    </xf>
    <xf numFmtId="165" fontId="17" fillId="0" borderId="25" xfId="2" applyNumberFormat="1" applyFont="1" applyBorder="1" applyAlignment="1">
      <alignment horizontal="center" vertical="center"/>
    </xf>
    <xf numFmtId="165" fontId="17" fillId="0" borderId="2" xfId="2" applyNumberFormat="1" applyFont="1" applyBorder="1" applyAlignment="1">
      <alignment horizontal="center" vertical="center" wrapText="1"/>
    </xf>
    <xf numFmtId="3" fontId="19" fillId="5" borderId="0" xfId="0" applyNumberFormat="1" applyFont="1" applyFill="1" applyAlignment="1">
      <alignment horizontal="center" vertical="top" wrapText="1"/>
    </xf>
    <xf numFmtId="0" fontId="3" fillId="2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4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2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31"/>
  <c:chart>
    <c:title>
      <c:tx>
        <c:rich>
          <a:bodyPr/>
          <a:lstStyle/>
          <a:p>
            <a:pPr>
              <a:defRPr/>
            </a:pPr>
            <a:r>
              <a:rPr lang="fr-FR"/>
              <a:t>Nombre d'actes transmis au contrôle de légalité</a:t>
            </a:r>
            <a:br>
              <a:rPr lang="fr-FR"/>
            </a:br>
            <a:r>
              <a:rPr lang="fr-FR"/>
              <a:t>et nombre d'actes transmis sur le système d'information @CTES </a:t>
            </a:r>
            <a:br>
              <a:rPr lang="fr-FR"/>
            </a:br>
            <a:r>
              <a:rPr lang="fr-FR"/>
              <a:t>de 2004 à 2018</a:t>
            </a:r>
            <a:r>
              <a:rPr lang="fr-FR" baseline="0"/>
              <a:t> </a:t>
            </a:r>
            <a:r>
              <a:rPr lang="fr-FR"/>
              <a:t>(données Indigo)</a:t>
            </a:r>
          </a:p>
        </c:rich>
      </c:tx>
    </c:title>
    <c:plotArea>
      <c:layout>
        <c:manualLayout>
          <c:layoutTarget val="inner"/>
          <c:xMode val="edge"/>
          <c:yMode val="edge"/>
          <c:x val="7.4728660826974824E-2"/>
          <c:y val="0.19002904008038171"/>
          <c:w val="0.78453064224959213"/>
          <c:h val="0.74634587083116199"/>
        </c:manualLayout>
      </c:layout>
      <c:barChart>
        <c:barDir val="col"/>
        <c:grouping val="clustered"/>
        <c:ser>
          <c:idx val="0"/>
          <c:order val="0"/>
          <c:tx>
            <c:strRef>
              <c:f>Données!$A$3</c:f>
              <c:strCache>
                <c:ptCount val="1"/>
                <c:pt idx="0">
                  <c:v>Nombre total d'actes transmis par voie électronique (données Indigo)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dLbls>
            <c:txPr>
              <a:bodyPr rot="-5400000" vert="horz"/>
              <a:lstStyle/>
              <a:p>
                <a:pPr>
                  <a:defRPr sz="1000" b="1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fr-FR"/>
              </a:p>
            </c:txPr>
            <c:dLblPos val="outEnd"/>
            <c:showVal val="1"/>
          </c:dLbls>
          <c:cat>
            <c:numRef>
              <c:f>Données!$B$1:$P$1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Données!$B$3:$P$3</c:f>
              <c:numCache>
                <c:formatCode>#,##0</c:formatCode>
                <c:ptCount val="15"/>
                <c:pt idx="0">
                  <c:v>77</c:v>
                </c:pt>
                <c:pt idx="1">
                  <c:v>7660</c:v>
                </c:pt>
                <c:pt idx="2">
                  <c:v>39953</c:v>
                </c:pt>
                <c:pt idx="3">
                  <c:v>144312</c:v>
                </c:pt>
                <c:pt idx="4">
                  <c:v>340546</c:v>
                </c:pt>
                <c:pt idx="5">
                  <c:v>561149</c:v>
                </c:pt>
                <c:pt idx="6">
                  <c:v>815393</c:v>
                </c:pt>
                <c:pt idx="7">
                  <c:v>1161543</c:v>
                </c:pt>
                <c:pt idx="8">
                  <c:v>1447592</c:v>
                </c:pt>
                <c:pt idx="9">
                  <c:v>1768285</c:v>
                </c:pt>
                <c:pt idx="10">
                  <c:v>2288421</c:v>
                </c:pt>
                <c:pt idx="11">
                  <c:v>2376263</c:v>
                </c:pt>
                <c:pt idx="12">
                  <c:v>2712413</c:v>
                </c:pt>
                <c:pt idx="13">
                  <c:v>3019703</c:v>
                </c:pt>
                <c:pt idx="14">
                  <c:v>3333419</c:v>
                </c:pt>
              </c:numCache>
            </c:numRef>
          </c:val>
        </c:ser>
        <c:ser>
          <c:idx val="1"/>
          <c:order val="1"/>
          <c:tx>
            <c:strRef>
              <c:f>Données!$A$4</c:f>
              <c:strCache>
                <c:ptCount val="1"/>
                <c:pt idx="0">
                  <c:v>Nombre total d'actes transmis au contrôle de légalité (données Indigo)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dLbl>
              <c:idx val="11"/>
              <c:layout>
                <c:manualLayout>
                  <c:x val="1.3656898653616686E-3"/>
                  <c:y val="0.11916936710273685"/>
                </c:manualLayout>
              </c:layout>
              <c:dLblPos val="outEnd"/>
              <c:showVal val="1"/>
            </c:dLbl>
            <c:txPr>
              <a:bodyPr rot="-5400000" vert="horz"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</c:dLbls>
          <c:cat>
            <c:numRef>
              <c:f>Données!$B$1:$P$1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Données!$B$4:$P$4</c:f>
              <c:numCache>
                <c:formatCode>#,##0</c:formatCode>
                <c:ptCount val="15"/>
                <c:pt idx="0">
                  <c:v>8311681</c:v>
                </c:pt>
                <c:pt idx="1">
                  <c:v>6517802</c:v>
                </c:pt>
                <c:pt idx="2">
                  <c:v>6347752</c:v>
                </c:pt>
                <c:pt idx="3">
                  <c:v>5892730</c:v>
                </c:pt>
                <c:pt idx="4">
                  <c:v>6551199</c:v>
                </c:pt>
                <c:pt idx="5">
                  <c:v>5567609</c:v>
                </c:pt>
                <c:pt idx="6">
                  <c:v>6300530.769230769</c:v>
                </c:pt>
                <c:pt idx="7">
                  <c:v>5246244</c:v>
                </c:pt>
                <c:pt idx="8">
                  <c:v>5202165</c:v>
                </c:pt>
                <c:pt idx="9">
                  <c:v>5242948</c:v>
                </c:pt>
                <c:pt idx="10">
                  <c:v>5726535</c:v>
                </c:pt>
                <c:pt idx="11">
                  <c:v>5156958</c:v>
                </c:pt>
                <c:pt idx="12">
                  <c:v>5094960</c:v>
                </c:pt>
                <c:pt idx="13">
                  <c:v>5387886</c:v>
                </c:pt>
                <c:pt idx="14">
                  <c:v>5508175</c:v>
                </c:pt>
              </c:numCache>
            </c:numRef>
          </c:val>
        </c:ser>
        <c:gapWidth val="49"/>
        <c:overlap val="-100"/>
        <c:axId val="163050240"/>
        <c:axId val="163051392"/>
      </c:barChart>
      <c:catAx>
        <c:axId val="1630502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163051392"/>
        <c:crosses val="autoZero"/>
        <c:auto val="1"/>
        <c:lblAlgn val="ctr"/>
        <c:lblOffset val="100"/>
      </c:catAx>
      <c:valAx>
        <c:axId val="163051392"/>
        <c:scaling>
          <c:orientation val="minMax"/>
          <c:max val="9000000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16305024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b="1"/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b="1"/>
            </a:pPr>
            <a:endParaRPr lang="fr-FR"/>
          </a:p>
        </c:txPr>
      </c:legendEntry>
      <c:layout>
        <c:manualLayout>
          <c:xMode val="edge"/>
          <c:yMode val="edge"/>
          <c:x val="0.87018654282461616"/>
          <c:y val="0.34845610459894838"/>
          <c:w val="0.12844755220687759"/>
          <c:h val="0.44732655594261617"/>
        </c:manualLayout>
      </c:layout>
      <c:txPr>
        <a:bodyPr/>
        <a:lstStyle/>
        <a:p>
          <a:pPr>
            <a:defRPr b="1"/>
          </a:pPr>
          <a:endParaRPr lang="fr-FR"/>
        </a:p>
      </c:txPr>
    </c:legend>
    <c:plotVisOnly val="1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7"/>
  <c:chart>
    <c:title>
      <c:tx>
        <c:rich>
          <a:bodyPr/>
          <a:lstStyle/>
          <a:p>
            <a:pPr>
              <a:defRPr/>
            </a:pPr>
            <a:r>
              <a:rPr lang="fr-FR" sz="1400"/>
              <a:t>Evolution du taux d'actes transmis  </a:t>
            </a:r>
            <a:br>
              <a:rPr lang="fr-FR" sz="1400"/>
            </a:br>
            <a:r>
              <a:rPr lang="fr-FR" sz="1400"/>
              <a:t>sur le système d'information @CTES de 2004 à 2018
par rapport au nombre d'actes transmis au contrôle de légalité
(données Indigo)</a:t>
            </a:r>
          </a:p>
        </c:rich>
      </c:tx>
      <c:layout>
        <c:manualLayout>
          <c:xMode val="edge"/>
          <c:yMode val="edge"/>
          <c:x val="0.21493055555555565"/>
          <c:y val="8.9786756453423128E-3"/>
        </c:manualLayout>
      </c:layout>
    </c:title>
    <c:plotArea>
      <c:layout>
        <c:manualLayout>
          <c:layoutTarget val="inner"/>
          <c:xMode val="edge"/>
          <c:yMode val="edge"/>
          <c:x val="4.1827537182852141E-2"/>
          <c:y val="0.19921436588103275"/>
          <c:w val="0.95817246281714752"/>
          <c:h val="0.76038159371492708"/>
        </c:manualLayout>
      </c:layout>
      <c:barChart>
        <c:barDir val="col"/>
        <c:grouping val="clustered"/>
        <c:ser>
          <c:idx val="0"/>
          <c:order val="0"/>
          <c:tx>
            <c:strRef>
              <c:f>Données!$A$7</c:f>
              <c:strCache>
                <c:ptCount val="1"/>
                <c:pt idx="0">
                  <c:v>Taux d'actes télétransmis (%)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dPt>
            <c:idx val="13"/>
            <c:spPr>
              <a:solidFill>
                <a:schemeClr val="accent5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1.2146325459317743E-2"/>
                  <c:y val="-1.5356186537288917E-2"/>
                </c:manualLayout>
              </c:layout>
              <c:showVal val="1"/>
            </c:dLbl>
            <c:dLbl>
              <c:idx val="1"/>
              <c:layout>
                <c:manualLayout>
                  <c:x val="9.7656386701664068E-3"/>
                  <c:y val="-1.6037894253117524E-2"/>
                </c:manualLayout>
              </c:layout>
              <c:showVal val="1"/>
            </c:dLbl>
            <c:dLbl>
              <c:idx val="2"/>
              <c:layout>
                <c:manualLayout>
                  <c:x val="1.3634842519685041E-2"/>
                  <c:y val="-7.6166741783539734E-3"/>
                </c:manualLayout>
              </c:layout>
              <c:showVal val="1"/>
            </c:dLbl>
            <c:dLbl>
              <c:idx val="3"/>
              <c:layout>
                <c:manualLayout>
                  <c:x val="9.1708223972003528E-3"/>
                  <c:y val="-7.8001360940994514E-3"/>
                </c:manualLayout>
              </c:layout>
              <c:showVal val="1"/>
            </c:dLbl>
            <c:dLbl>
              <c:idx val="4"/>
              <c:layout>
                <c:manualLayout>
                  <c:x val="8.8724846894138365E-4"/>
                  <c:y val="-3.9700592981432876E-3"/>
                </c:manualLayout>
              </c:layout>
              <c:showVal val="1"/>
            </c:dLbl>
            <c:dLbl>
              <c:idx val="5"/>
              <c:layout>
                <c:manualLayout>
                  <c:x val="-6.2882764654418247E-5"/>
                  <c:y val="5.7339802221691993E-3"/>
                </c:manualLayout>
              </c:layout>
              <c:showVal val="1"/>
            </c:dLbl>
            <c:dLbl>
              <c:idx val="6"/>
              <c:layout>
                <c:manualLayout>
                  <c:x val="-5.9159011373578329E-3"/>
                  <c:y val="-1.0606502470019531E-2"/>
                </c:manualLayout>
              </c:layout>
              <c:showVal val="1"/>
            </c:dLbl>
            <c:dLbl>
              <c:idx val="7"/>
              <c:layout>
                <c:manualLayout>
                  <c:x val="4.8978565179352545E-3"/>
                  <c:y val="-1.8201260196010855E-3"/>
                </c:manualLayout>
              </c:layout>
              <c:showVal val="1"/>
            </c:dLbl>
            <c:dLbl>
              <c:idx val="8"/>
              <c:layout>
                <c:manualLayout>
                  <c:x val="1.2586614173228336E-2"/>
                  <c:y val="2.9907120195834152E-3"/>
                </c:manualLayout>
              </c:layout>
              <c:showVal val="1"/>
            </c:dLbl>
            <c:dLbl>
              <c:idx val="9"/>
              <c:layout>
                <c:manualLayout>
                  <c:x val="0"/>
                  <c:y val="-6.7343602251738813E-3"/>
                </c:manualLayout>
              </c:layout>
              <c:showVal val="1"/>
            </c:dLbl>
            <c:dLbl>
              <c:idx val="10"/>
              <c:layout>
                <c:manualLayout>
                  <c:x val="-2.7778871391076132E-3"/>
                  <c:y val="0"/>
                </c:manualLayout>
              </c:layout>
              <c:showVal val="1"/>
            </c:dLbl>
            <c:dLbl>
              <c:idx val="11"/>
              <c:layout>
                <c:manualLayout>
                  <c:x val="5.5554461942258302E-3"/>
                  <c:y val="-2.2446689113355782E-3"/>
                </c:manualLayout>
              </c:layout>
              <c:showVal val="1"/>
            </c:dLbl>
            <c:dLbl>
              <c:idx val="12"/>
              <c:layout>
                <c:manualLayout>
                  <c:x val="2.7777777777777822E-3"/>
                  <c:y val="-1.1223521302261476E-2"/>
                </c:manualLayout>
              </c:layout>
              <c:showVal val="1"/>
            </c:dLbl>
            <c:dLbl>
              <c:idx val="13"/>
              <c:layout>
                <c:manualLayout>
                  <c:x val="8.3333333333333367E-3"/>
                  <c:y val="2.2446689113355782E-3"/>
                </c:manualLayout>
              </c:layout>
              <c:showVal val="1"/>
            </c:dLbl>
            <c:dLbl>
              <c:idx val="14"/>
              <c:layout>
                <c:manualLayout>
                  <c:x val="0"/>
                  <c:y val="-4.489337822671159E-3"/>
                </c:manualLayout>
              </c:layout>
              <c:showVal val="1"/>
            </c:dLbl>
            <c:txPr>
              <a:bodyPr/>
              <a:lstStyle/>
              <a:p>
                <a:pPr>
                  <a:defRPr sz="1200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fr-FR"/>
              </a:p>
            </c:txPr>
            <c:showVal val="1"/>
          </c:dLbls>
          <c:cat>
            <c:numRef>
              <c:f>Données!$D$6:$P$6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Données!$D$8:$P$8</c:f>
              <c:numCache>
                <c:formatCode>0.0%</c:formatCode>
                <c:ptCount val="13"/>
                <c:pt idx="0">
                  <c:v>6.2940392126220428E-3</c:v>
                </c:pt>
                <c:pt idx="1">
                  <c:v>2.448983747770558E-2</c:v>
                </c:pt>
                <c:pt idx="2">
                  <c:v>5.1982240197557726E-2</c:v>
                </c:pt>
                <c:pt idx="3">
                  <c:v>0.10078814801829654</c:v>
                </c:pt>
                <c:pt idx="4">
                  <c:v>0.12941655709103872</c:v>
                </c:pt>
                <c:pt idx="5">
                  <c:v>0.22140468495174834</c:v>
                </c:pt>
                <c:pt idx="6">
                  <c:v>0.27826722143569071</c:v>
                </c:pt>
                <c:pt idx="7">
                  <c:v>0.33726922334533932</c:v>
                </c:pt>
                <c:pt idx="8">
                  <c:v>0.39961704590996128</c:v>
                </c:pt>
                <c:pt idx="9">
                  <c:v>0.4607877357155129</c:v>
                </c:pt>
                <c:pt idx="10">
                  <c:v>0.53237179487179487</c:v>
                </c:pt>
                <c:pt idx="11" formatCode="0.00%">
                  <c:v>0.5604615613619145</c:v>
                </c:pt>
                <c:pt idx="12" formatCode="0.00%">
                  <c:v>0.60517666922347235</c:v>
                </c:pt>
              </c:numCache>
            </c:numRef>
          </c:val>
        </c:ser>
        <c:axId val="168845312"/>
        <c:axId val="168846848"/>
      </c:barChart>
      <c:catAx>
        <c:axId val="168845312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900"/>
            </a:pPr>
            <a:endParaRPr lang="fr-FR"/>
          </a:p>
        </c:txPr>
        <c:crossAx val="168846848"/>
        <c:crosses val="autoZero"/>
        <c:auto val="1"/>
        <c:lblAlgn val="ctr"/>
        <c:lblOffset val="100"/>
        <c:tickLblSkip val="1"/>
        <c:tickMarkSkip val="1"/>
      </c:catAx>
      <c:valAx>
        <c:axId val="168846848"/>
        <c:scaling>
          <c:orientation val="minMax"/>
          <c:max val="0.65000000000000058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Taux d'actes transmis par voie électronique</a:t>
                </a:r>
              </a:p>
            </c:rich>
          </c:tx>
          <c:layout>
            <c:manualLayout>
              <c:xMode val="edge"/>
              <c:yMode val="edge"/>
              <c:x val="4.4791666666666834E-2"/>
              <c:y val="0.36700336700336794"/>
            </c:manualLayout>
          </c:layout>
        </c:title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68845312"/>
        <c:crosses val="autoZero"/>
        <c:crossBetween val="between"/>
        <c:majorUnit val="0.05"/>
      </c:valAx>
    </c:plotArea>
    <c:plotVisOnly val="1"/>
    <c:dispBlanksAs val="gap"/>
  </c:chart>
  <c:txPr>
    <a:bodyPr/>
    <a:lstStyle/>
    <a:p>
      <a:pPr>
        <a:defRPr b="1">
          <a:latin typeface="Arial" pitchFamily="34" charset="0"/>
          <a:cs typeface="Arial" pitchFamily="34" charset="0"/>
        </a:defRPr>
      </a:pPr>
      <a:endParaRPr lang="fr-F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7"/>
  <c:chart>
    <c:title>
      <c:tx>
        <c:rich>
          <a:bodyPr/>
          <a:lstStyle/>
          <a:p>
            <a:pPr>
              <a:defRPr/>
            </a:pPr>
            <a:r>
              <a:rPr lang="fr-FR"/>
              <a:t>Evolution du nombre d'actes transmis</a:t>
            </a:r>
          </a:p>
          <a:p>
            <a:pPr>
              <a:defRPr/>
            </a:pPr>
            <a:r>
              <a:rPr lang="fr-FR"/>
              <a:t>sur le système d'information @CTES de 2004 à 2018
(données Indigo)</a:t>
            </a:r>
          </a:p>
        </c:rich>
      </c:tx>
      <c:layout>
        <c:manualLayout>
          <c:xMode val="edge"/>
          <c:yMode val="edge"/>
          <c:x val="0.18263888888888891"/>
          <c:y val="1.1223344556677889E-2"/>
        </c:manualLayout>
      </c:layout>
    </c:title>
    <c:plotArea>
      <c:layout>
        <c:manualLayout>
          <c:layoutTarget val="inner"/>
          <c:xMode val="edge"/>
          <c:yMode val="edge"/>
          <c:x val="9.6646981627296596E-2"/>
          <c:y val="0.15881032547699225"/>
          <c:w val="0.89501968503937013"/>
          <c:h val="0.75043788718329418"/>
        </c:manualLayout>
      </c:layout>
      <c:barChart>
        <c:barDir val="col"/>
        <c:grouping val="clustered"/>
        <c:ser>
          <c:idx val="0"/>
          <c:order val="0"/>
          <c:tx>
            <c:strRef>
              <c:f>Données!$A$3</c:f>
              <c:strCache>
                <c:ptCount val="1"/>
                <c:pt idx="0">
                  <c:v>Nombre total d'actes transmis par voie électronique (données Indigo)</c:v>
                </c:pt>
              </c:strCache>
            </c:strRef>
          </c:tx>
          <c:dPt>
            <c:idx val="13"/>
            <c:spPr>
              <a:solidFill>
                <a:schemeClr val="accent5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1.203860454943132E-2"/>
                  <c:y val="-1.5267106763169823E-2"/>
                </c:manualLayout>
              </c:layout>
              <c:showVal val="1"/>
            </c:dLbl>
            <c:dLbl>
              <c:idx val="1"/>
              <c:layout>
                <c:manualLayout>
                  <c:x val="1.1193460192475951E-2"/>
                  <c:y val="-1.5368558728138986E-2"/>
                </c:manualLayout>
              </c:layout>
              <c:showVal val="1"/>
            </c:dLbl>
            <c:dLbl>
              <c:idx val="2"/>
              <c:layout>
                <c:manualLayout>
                  <c:x val="1.4973315835520546E-2"/>
                  <c:y val="-6.5121910266266918E-3"/>
                </c:manualLayout>
              </c:layout>
              <c:showVal val="1"/>
            </c:dLbl>
            <c:dLbl>
              <c:idx val="3"/>
              <c:layout>
                <c:manualLayout>
                  <c:x val="5.2115048118985116E-3"/>
                  <c:y val="1.9535689351962366E-3"/>
                </c:manualLayout>
              </c:layout>
              <c:showVal val="1"/>
            </c:dLbl>
            <c:dLbl>
              <c:idx val="4"/>
              <c:layout>
                <c:manualLayout>
                  <c:x val="6.8663604549431554E-3"/>
                  <c:y val="-2.2038406815309787E-3"/>
                </c:manualLayout>
              </c:layout>
              <c:showVal val="1"/>
            </c:dLbl>
            <c:dLbl>
              <c:idx val="5"/>
              <c:layout>
                <c:manualLayout>
                  <c:x val="6.7851049868765893E-3"/>
                  <c:y val="2.0484813135731791E-4"/>
                </c:manualLayout>
              </c:layout>
              <c:showVal val="1"/>
            </c:dLbl>
            <c:dLbl>
              <c:idx val="6"/>
              <c:layout>
                <c:manualLayout>
                  <c:x val="8.0927384076990728E-3"/>
                  <c:y val="-4.3237272108662362E-3"/>
                </c:manualLayout>
              </c:layout>
              <c:showVal val="1"/>
            </c:dLbl>
            <c:dLbl>
              <c:idx val="7"/>
              <c:layout>
                <c:manualLayout>
                  <c:x val="4.4280402449693888E-3"/>
                  <c:y val="-1.3307174986965063E-3"/>
                </c:manualLayout>
              </c:layout>
              <c:showVal val="1"/>
            </c:dLbl>
            <c:dLbl>
              <c:idx val="8"/>
              <c:layout>
                <c:manualLayout>
                  <c:x val="9.5552274715660808E-3"/>
                  <c:y val="1.708069319617876E-3"/>
                </c:manualLayout>
              </c:layout>
              <c:showVal val="1"/>
            </c:dLbl>
            <c:dLbl>
              <c:idx val="9"/>
              <c:layout>
                <c:manualLayout>
                  <c:x val="5.5555555555555558E-3"/>
                  <c:y val="2.2444921657520166E-3"/>
                </c:manualLayout>
              </c:layout>
              <c:showVal val="1"/>
            </c:dLbl>
            <c:dLbl>
              <c:idx val="10"/>
              <c:layout>
                <c:manualLayout>
                  <c:x val="4.1666666666666683E-3"/>
                  <c:y val="2.2446689113355782E-3"/>
                </c:manualLayout>
              </c:layout>
              <c:showVal val="1"/>
            </c:dLbl>
            <c:dLbl>
              <c:idx val="11"/>
              <c:layout>
                <c:manualLayout>
                  <c:x val="6.9444444444445499E-3"/>
                  <c:y val="-4.4895145682547254E-3"/>
                </c:manualLayout>
              </c:layout>
              <c:showVal val="1"/>
            </c:dLbl>
            <c:dLbl>
              <c:idx val="12"/>
              <c:layout>
                <c:manualLayout>
                  <c:x val="1.1111111111111125E-2"/>
                  <c:y val="-4.4895145682547254E-3"/>
                </c:manualLayout>
              </c:layout>
              <c:showVal val="1"/>
            </c:dLbl>
            <c:dLbl>
              <c:idx val="13"/>
              <c:layout>
                <c:manualLayout>
                  <c:x val="9.7222222222222224E-3"/>
                  <c:y val="-6.7340067340067242E-3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fr-FR"/>
              </a:p>
            </c:txPr>
            <c:showVal val="1"/>
          </c:dLbls>
          <c:cat>
            <c:numRef>
              <c:f>Données!$D$1:$P$1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Données!$D$3:$P$3</c:f>
              <c:numCache>
                <c:formatCode>#,##0</c:formatCode>
                <c:ptCount val="13"/>
                <c:pt idx="0">
                  <c:v>39953</c:v>
                </c:pt>
                <c:pt idx="1">
                  <c:v>144312</c:v>
                </c:pt>
                <c:pt idx="2">
                  <c:v>340546</c:v>
                </c:pt>
                <c:pt idx="3">
                  <c:v>561149</c:v>
                </c:pt>
                <c:pt idx="4">
                  <c:v>815393</c:v>
                </c:pt>
                <c:pt idx="5">
                  <c:v>1161543</c:v>
                </c:pt>
                <c:pt idx="6">
                  <c:v>1447592</c:v>
                </c:pt>
                <c:pt idx="7">
                  <c:v>1768285</c:v>
                </c:pt>
                <c:pt idx="8">
                  <c:v>2288421</c:v>
                </c:pt>
                <c:pt idx="9">
                  <c:v>2376263</c:v>
                </c:pt>
                <c:pt idx="10">
                  <c:v>2712413</c:v>
                </c:pt>
                <c:pt idx="11">
                  <c:v>3019703</c:v>
                </c:pt>
                <c:pt idx="12">
                  <c:v>3333419</c:v>
                </c:pt>
              </c:numCache>
            </c:numRef>
          </c:val>
        </c:ser>
        <c:axId val="168935424"/>
        <c:axId val="168936960"/>
      </c:barChart>
      <c:catAx>
        <c:axId val="168935424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fr-FR"/>
          </a:p>
        </c:txPr>
        <c:crossAx val="168936960"/>
        <c:crosses val="autoZero"/>
        <c:auto val="1"/>
        <c:lblAlgn val="ctr"/>
        <c:lblOffset val="100"/>
        <c:tickLblSkip val="1"/>
        <c:tickMarkSkip val="1"/>
      </c:catAx>
      <c:valAx>
        <c:axId val="168936960"/>
        <c:scaling>
          <c:orientation val="minMax"/>
          <c:max val="34000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Nombre d'actes transmis par voie électronique</a:t>
                </a:r>
              </a:p>
            </c:rich>
          </c:tx>
          <c:layout>
            <c:manualLayout>
              <c:xMode val="edge"/>
              <c:yMode val="edge"/>
              <c:x val="3.4722222222222229E-3"/>
              <c:y val="0.38439955106621781"/>
            </c:manualLayout>
          </c:layout>
        </c:title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68935424"/>
        <c:crosses val="autoZero"/>
        <c:crossBetween val="between"/>
        <c:majorUnit val="200000"/>
      </c:valAx>
    </c:plotArea>
    <c:plotVisOnly val="1"/>
    <c:dispBlanksAs val="gap"/>
  </c:chart>
  <c:txPr>
    <a:bodyPr/>
    <a:lstStyle/>
    <a:p>
      <a:pPr>
        <a:defRPr b="1">
          <a:latin typeface="Arial" pitchFamily="34" charset="0"/>
          <a:cs typeface="Arial" pitchFamily="34" charset="0"/>
        </a:defRPr>
      </a:pPr>
      <a:endParaRPr lang="fr-F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Variations saisonnières (par trimestre)
du nombre d'actes transmis </a:t>
            </a:r>
            <a:r>
              <a:rPr lang="fr-FR" sz="1400" b="1" i="0" u="none" strike="noStrike" baseline="0"/>
              <a:t>sur le système d'information @CTES </a:t>
            </a:r>
            <a:br>
              <a:rPr lang="fr-FR" sz="1400" b="1" i="0" u="none" strike="noStrike" baseline="0"/>
            </a:br>
            <a:r>
              <a:rPr lang="fr-FR"/>
              <a:t>de 2004 à 2018</a:t>
            </a:r>
          </a:p>
        </c:rich>
      </c:tx>
      <c:layout>
        <c:manualLayout>
          <c:xMode val="edge"/>
          <c:yMode val="edge"/>
          <c:x val="0.17649122807017611"/>
          <c:y val="2.22929936305733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52631578947371"/>
          <c:y val="0.15127405252687368"/>
          <c:w val="0.78210526315789475"/>
          <c:h val="0.79617884547871065"/>
        </c:manualLayout>
      </c:layout>
      <c:lineChart>
        <c:grouping val="standard"/>
        <c:ser>
          <c:idx val="6"/>
          <c:order val="0"/>
          <c:tx>
            <c:strRef>
              <c:f>'DonnéesActes télétransm pr trim'!$A$8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'DonnéesActes télétransm pr trim'!$B$1:$E$1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'DonnéesActes télétransm pr trim'!$B$8:$E$8</c:f>
              <c:numCache>
                <c:formatCode>#,##0</c:formatCode>
                <c:ptCount val="4"/>
                <c:pt idx="0">
                  <c:v>166072</c:v>
                </c:pt>
                <c:pt idx="1">
                  <c:v>209207</c:v>
                </c:pt>
                <c:pt idx="2">
                  <c:v>181314</c:v>
                </c:pt>
                <c:pt idx="3">
                  <c:v>262476</c:v>
                </c:pt>
              </c:numCache>
            </c:numRef>
          </c:val>
        </c:ser>
        <c:ser>
          <c:idx val="7"/>
          <c:order val="1"/>
          <c:tx>
            <c:strRef>
              <c:f>'DonnéesActes télétransm pr trim'!$A$9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'DonnéesActes télétransm pr trim'!$B$1:$E$1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'DonnéesActes télétransm pr trim'!$B$9:$E$9</c:f>
              <c:numCache>
                <c:formatCode>#,##0</c:formatCode>
                <c:ptCount val="4"/>
                <c:pt idx="0">
                  <c:v>235022</c:v>
                </c:pt>
                <c:pt idx="1">
                  <c:v>310757</c:v>
                </c:pt>
                <c:pt idx="2">
                  <c:v>250101</c:v>
                </c:pt>
                <c:pt idx="3">
                  <c:v>367639</c:v>
                </c:pt>
              </c:numCache>
            </c:numRef>
          </c:val>
        </c:ser>
        <c:ser>
          <c:idx val="8"/>
          <c:order val="2"/>
          <c:tx>
            <c:strRef>
              <c:f>'DonnéesActes télétransm pr trim'!$A$10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'DonnéesActes télétransm pr trim'!$B$1:$E$1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'DonnéesActes télétransm pr trim'!$B$10:$E$10</c:f>
              <c:numCache>
                <c:formatCode>#,##0</c:formatCode>
                <c:ptCount val="4"/>
                <c:pt idx="0">
                  <c:v>323082</c:v>
                </c:pt>
                <c:pt idx="1">
                  <c:v>378417</c:v>
                </c:pt>
                <c:pt idx="2">
                  <c:v>301334</c:v>
                </c:pt>
                <c:pt idx="3">
                  <c:v>460937</c:v>
                </c:pt>
              </c:numCache>
            </c:numRef>
          </c:val>
        </c:ser>
        <c:ser>
          <c:idx val="9"/>
          <c:order val="3"/>
          <c:tx>
            <c:strRef>
              <c:f>'DonnéesActes télétransm pr trim'!$A$11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'DonnéesActes télétransm pr trim'!$B$1:$E$1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'DonnéesActes télétransm pr trim'!$B$11:$E$11</c:f>
              <c:numCache>
                <c:formatCode>#,##0</c:formatCode>
                <c:ptCount val="4"/>
                <c:pt idx="0">
                  <c:v>389494</c:v>
                </c:pt>
                <c:pt idx="1">
                  <c:v>481889</c:v>
                </c:pt>
                <c:pt idx="2">
                  <c:v>371333</c:v>
                </c:pt>
                <c:pt idx="3">
                  <c:v>535468</c:v>
                </c:pt>
              </c:numCache>
            </c:numRef>
          </c:val>
        </c:ser>
        <c:ser>
          <c:idx val="10"/>
          <c:order val="4"/>
          <c:tx>
            <c:strRef>
              <c:f>'DonnéesActes télétransm pr trim'!$A$12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'DonnéesActes télétransm pr trim'!$B$1:$E$1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'DonnéesActes télétransm pr trim'!$B$12:$E$12</c:f>
              <c:numCache>
                <c:formatCode>#,##0</c:formatCode>
                <c:ptCount val="4"/>
                <c:pt idx="0">
                  <c:v>482461</c:v>
                </c:pt>
                <c:pt idx="1">
                  <c:v>740429</c:v>
                </c:pt>
                <c:pt idx="2">
                  <c:v>455118</c:v>
                </c:pt>
                <c:pt idx="3">
                  <c:v>633834</c:v>
                </c:pt>
              </c:numCache>
            </c:numRef>
          </c:val>
        </c:ser>
        <c:ser>
          <c:idx val="11"/>
          <c:order val="5"/>
          <c:tx>
            <c:strRef>
              <c:f>'DonnéesActes télétransm pr trim'!$A$13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cat>
            <c:strRef>
              <c:f>'DonnéesActes télétransm pr trim'!$B$1:$E$1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'DonnéesActes télétransm pr trim'!$B$13:$E$13</c:f>
              <c:numCache>
                <c:formatCode>#,##0</c:formatCode>
                <c:ptCount val="4"/>
                <c:pt idx="0">
                  <c:v>504033</c:v>
                </c:pt>
                <c:pt idx="1">
                  <c:v>678654</c:v>
                </c:pt>
                <c:pt idx="2">
                  <c:v>508217</c:v>
                </c:pt>
                <c:pt idx="3">
                  <c:v>731331</c:v>
                </c:pt>
              </c:numCache>
            </c:numRef>
          </c:val>
        </c:ser>
        <c:ser>
          <c:idx val="12"/>
          <c:order val="6"/>
          <c:tx>
            <c:strRef>
              <c:f>'DonnéesActes télétransm pr trim'!$A$14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035098770548418E-2"/>
                  <c:y val="-2.5477707006369442E-2"/>
                </c:manualLayout>
              </c:layout>
              <c:showVal val="1"/>
            </c:dLbl>
            <c:dLbl>
              <c:idx val="1"/>
              <c:layout>
                <c:manualLayout>
                  <c:x val="-4.0701754385964857E-2"/>
                  <c:y val="-8.4925690021231456E-3"/>
                </c:manualLayout>
              </c:layout>
              <c:showVal val="1"/>
            </c:dLbl>
            <c:dLbl>
              <c:idx val="2"/>
              <c:layout>
                <c:manualLayout>
                  <c:x val="-4.0701754385964899E-2"/>
                  <c:y val="-3.3970276008492575E-2"/>
                </c:manualLayout>
              </c:layout>
              <c:showVal val="1"/>
            </c:dLbl>
            <c:dLbl>
              <c:idx val="3"/>
              <c:layout>
                <c:manualLayout>
                  <c:x val="-4.2105263157894745E-3"/>
                  <c:y val="-6.3694267515923579E-3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showVal val="1"/>
          </c:dLbls>
          <c:cat>
            <c:strRef>
              <c:f>'DonnéesActes télétransm pr trim'!$B$1:$E$1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'DonnéesActes télétransm pr trim'!$B$14:$E$14</c:f>
              <c:numCache>
                <c:formatCode>#,##0</c:formatCode>
                <c:ptCount val="4"/>
                <c:pt idx="0">
                  <c:v>590390</c:v>
                </c:pt>
                <c:pt idx="1">
                  <c:v>810987</c:v>
                </c:pt>
                <c:pt idx="2">
                  <c:v>554645</c:v>
                </c:pt>
                <c:pt idx="3">
                  <c:v>810027</c:v>
                </c:pt>
              </c:numCache>
            </c:numRef>
          </c:val>
        </c:ser>
        <c:ser>
          <c:idx val="13"/>
          <c:order val="7"/>
          <c:tx>
            <c:strRef>
              <c:f>'DonnéesActes télétransm pr trim'!$A$15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5.8947478933554363E-2"/>
                  <c:y val="2.7600849256900217E-2"/>
                </c:manualLayout>
              </c:layout>
              <c:showVal val="1"/>
            </c:dLbl>
            <c:dLbl>
              <c:idx val="1"/>
              <c:layout>
                <c:manualLayout>
                  <c:x val="-3.2280701754385924E-2"/>
                  <c:y val="-2.3354564755838629E-2"/>
                </c:manualLayout>
              </c:layout>
              <c:showVal val="1"/>
            </c:dLbl>
            <c:dLbl>
              <c:idx val="2"/>
              <c:layout>
                <c:manualLayout>
                  <c:x val="-3.9298245614035096E-2"/>
                  <c:y val="-3.609341825902336E-2"/>
                </c:manualLayout>
              </c:layout>
              <c:showVal val="1"/>
            </c:dLbl>
            <c:dLbl>
              <c:idx val="3"/>
              <c:layout>
                <c:manualLayout>
                  <c:x val="-1.6842105263157957E-2"/>
                  <c:y val="-1.6985138004246315E-2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fr-FR"/>
              </a:p>
            </c:txPr>
            <c:showVal val="1"/>
          </c:dLbls>
          <c:cat>
            <c:strRef>
              <c:f>'DonnéesActes télétransm pr trim'!$B$1:$E$1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'DonnéesActes télétransm pr trim'!$B$15:$E$15</c:f>
              <c:numCache>
                <c:formatCode>#,##0</c:formatCode>
                <c:ptCount val="4"/>
                <c:pt idx="0">
                  <c:v>733565</c:v>
                </c:pt>
                <c:pt idx="1">
                  <c:v>879405</c:v>
                </c:pt>
                <c:pt idx="2">
                  <c:v>622306</c:v>
                </c:pt>
                <c:pt idx="3">
                  <c:v>926369</c:v>
                </c:pt>
              </c:numCache>
            </c:numRef>
          </c:val>
        </c:ser>
        <c:ser>
          <c:idx val="0"/>
          <c:order val="8"/>
          <c:tx>
            <c:strRef>
              <c:f>'DonnéesActes télétransm pr trim'!$A$16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6315789473684227E-2"/>
                  <c:y val="-3.8216560509554187E-2"/>
                </c:manualLayout>
              </c:layout>
              <c:showVal val="1"/>
            </c:dLbl>
            <c:dLbl>
              <c:idx val="1"/>
              <c:layout>
                <c:manualLayout>
                  <c:x val="-3.3684210526315754E-2"/>
                  <c:y val="-2.5477707006369442E-2"/>
                </c:manualLayout>
              </c:layout>
              <c:showVal val="1"/>
            </c:dLbl>
            <c:dLbl>
              <c:idx val="2"/>
              <c:layout>
                <c:manualLayout>
                  <c:x val="-3.5087719298245612E-2"/>
                  <c:y val="-4.4585987261146501E-2"/>
                </c:manualLayout>
              </c:layout>
              <c:showVal val="1"/>
            </c:dLbl>
            <c:dLbl>
              <c:idx val="3"/>
              <c:layout>
                <c:manualLayout>
                  <c:x val="-4.2105263157894745E-3"/>
                  <c:y val="-1.6985138004246288E-2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showVal val="1"/>
          </c:dLbls>
          <c:cat>
            <c:strRef>
              <c:f>'DonnéesActes télétransm pr trim'!$B$1:$E$1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'DonnéesActes télétransm pr trim'!$B$16:$E$16</c:f>
              <c:numCache>
                <c:formatCode>#,##0</c:formatCode>
                <c:ptCount val="4"/>
                <c:pt idx="0">
                  <c:v>769207</c:v>
                </c:pt>
                <c:pt idx="1">
                  <c:v>995170</c:v>
                </c:pt>
                <c:pt idx="2">
                  <c:v>696028</c:v>
                </c:pt>
                <c:pt idx="3">
                  <c:v>1005214</c:v>
                </c:pt>
              </c:numCache>
            </c:numRef>
          </c:val>
        </c:ser>
        <c:marker val="1"/>
        <c:axId val="169938944"/>
        <c:axId val="169940480"/>
      </c:lineChart>
      <c:catAx>
        <c:axId val="169938944"/>
        <c:scaling>
          <c:orientation val="minMax"/>
        </c:scaling>
        <c:axPos val="b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9940480"/>
        <c:crosses val="autoZero"/>
        <c:auto val="1"/>
        <c:lblAlgn val="ctr"/>
        <c:lblOffset val="100"/>
        <c:tickLblSkip val="1"/>
        <c:tickMarkSkip val="1"/>
      </c:catAx>
      <c:valAx>
        <c:axId val="169940480"/>
        <c:scaling>
          <c:orientation val="minMax"/>
          <c:max val="1100000"/>
          <c:min val="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d'actes transmis par voie électronique</a:t>
                </a:r>
              </a:p>
            </c:rich>
          </c:tx>
          <c:layout>
            <c:manualLayout>
              <c:xMode val="edge"/>
              <c:yMode val="edge"/>
              <c:x val="9.4736842105265558E-3"/>
              <c:y val="0.33757988030880576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9938944"/>
        <c:crosses val="autoZero"/>
        <c:crossBetween val="between"/>
      </c:valAx>
      <c:spPr>
        <a:solidFill>
          <a:srgbClr val="C0C0C0"/>
        </a:solidFill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157894736842104"/>
          <c:y val="0.25212330942708594"/>
          <c:w val="7.6463157894736858E-2"/>
          <c:h val="0.3471402778474347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7"/>
  <c:chart>
    <c:plotArea>
      <c:layout>
        <c:manualLayout>
          <c:layoutTarget val="inner"/>
          <c:xMode val="edge"/>
          <c:yMode val="edge"/>
          <c:x val="8.5316787014526399E-2"/>
          <c:y val="0.10378184923951456"/>
          <c:w val="0.71384970427083738"/>
          <c:h val="0.76083783707071651"/>
        </c:manualLayout>
      </c:layout>
      <c:lineChart>
        <c:grouping val="standard"/>
        <c:ser>
          <c:idx val="1"/>
          <c:order val="0"/>
          <c:tx>
            <c:strRef>
              <c:f>'Variations saisonnières'!$A$3</c:f>
              <c:strCache>
                <c:ptCount val="1"/>
                <c:pt idx="0">
                  <c:v>Nombre d'actes transmis sur @CTES en matière de commande publique en 2013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pPr>
              <a:solidFill>
                <a:schemeClr val="accent5">
                  <a:lumMod val="50000"/>
                </a:schemeClr>
              </a:solidFill>
            </c:spPr>
          </c:marker>
          <c:cat>
            <c:strRef>
              <c:f>'Variations saisonnières'!$B$1:$M$1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'Variations saisonnières'!$B$3:$M$3</c:f>
              <c:numCache>
                <c:formatCode>_-* #,##0\ _€_-;\-* #,##0\ _€_-;_-* "-"??\ _€_-;_-@_-</c:formatCode>
                <c:ptCount val="12"/>
                <c:pt idx="0">
                  <c:v>13593</c:v>
                </c:pt>
                <c:pt idx="1">
                  <c:v>18171</c:v>
                </c:pt>
                <c:pt idx="2">
                  <c:v>18498</c:v>
                </c:pt>
                <c:pt idx="3">
                  <c:v>21530</c:v>
                </c:pt>
                <c:pt idx="4">
                  <c:v>17395</c:v>
                </c:pt>
                <c:pt idx="5">
                  <c:v>22519</c:v>
                </c:pt>
                <c:pt idx="6">
                  <c:v>27082</c:v>
                </c:pt>
                <c:pt idx="7">
                  <c:v>9753</c:v>
                </c:pt>
                <c:pt idx="8">
                  <c:v>17025</c:v>
                </c:pt>
                <c:pt idx="9">
                  <c:v>25156</c:v>
                </c:pt>
                <c:pt idx="10">
                  <c:v>19912</c:v>
                </c:pt>
                <c:pt idx="11">
                  <c:v>29097</c:v>
                </c:pt>
              </c:numCache>
            </c:numRef>
          </c:val>
        </c:ser>
        <c:ser>
          <c:idx val="3"/>
          <c:order val="1"/>
          <c:tx>
            <c:strRef>
              <c:f>'Variations saisonnières'!$A$5</c:f>
              <c:strCache>
                <c:ptCount val="1"/>
                <c:pt idx="0">
                  <c:v>Nombre d'actes transmis sur @CTES  en matière de commande publique en 2014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pPr>
              <a:solidFill>
                <a:schemeClr val="accent4">
                  <a:lumMod val="75000"/>
                </a:schemeClr>
              </a:solidFill>
            </c:spPr>
          </c:marker>
          <c:cat>
            <c:strRef>
              <c:f>'Variations saisonnières'!$B$1:$M$1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'Variations saisonnières'!$B$5:$M$5</c:f>
              <c:numCache>
                <c:formatCode>_-* #,##0\ _€_-;\-* #,##0\ _€_-;_-* "-"??\ _€_-;_-@_-</c:formatCode>
                <c:ptCount val="12"/>
                <c:pt idx="0">
                  <c:v>15840</c:v>
                </c:pt>
                <c:pt idx="1">
                  <c:v>21792</c:v>
                </c:pt>
                <c:pt idx="2">
                  <c:v>21801</c:v>
                </c:pt>
                <c:pt idx="3">
                  <c:v>15306</c:v>
                </c:pt>
                <c:pt idx="4">
                  <c:v>16297</c:v>
                </c:pt>
                <c:pt idx="5">
                  <c:v>23220</c:v>
                </c:pt>
                <c:pt idx="6">
                  <c:v>27921</c:v>
                </c:pt>
                <c:pt idx="7">
                  <c:v>9815</c:v>
                </c:pt>
                <c:pt idx="8">
                  <c:v>20998</c:v>
                </c:pt>
                <c:pt idx="9">
                  <c:v>26587</c:v>
                </c:pt>
                <c:pt idx="10">
                  <c:v>22318</c:v>
                </c:pt>
                <c:pt idx="11">
                  <c:v>33699</c:v>
                </c:pt>
              </c:numCache>
            </c:numRef>
          </c:val>
        </c:ser>
        <c:ser>
          <c:idx val="0"/>
          <c:order val="2"/>
          <c:tx>
            <c:strRef>
              <c:f>'Variations saisonnières'!$A$7</c:f>
              <c:strCache>
                <c:ptCount val="1"/>
                <c:pt idx="0">
                  <c:v>Nombre d'actes transmis sur @CTES en matière de commande publique en 2015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</c:spPr>
          </c:marker>
          <c:cat>
            <c:strRef>
              <c:f>'Variations saisonnières'!$B$1:$M$1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'Variations saisonnières'!$B$7:$M$7</c:f>
              <c:numCache>
                <c:formatCode>_-* #,##0\ _€_-;\-* #,##0\ _€_-;_-* "-"??\ _€_-;_-@_-</c:formatCode>
                <c:ptCount val="12"/>
                <c:pt idx="0">
                  <c:v>16988</c:v>
                </c:pt>
                <c:pt idx="1">
                  <c:v>22737</c:v>
                </c:pt>
                <c:pt idx="2">
                  <c:v>25762</c:v>
                </c:pt>
                <c:pt idx="3">
                  <c:v>26591</c:v>
                </c:pt>
                <c:pt idx="4">
                  <c:v>19033</c:v>
                </c:pt>
                <c:pt idx="5">
                  <c:v>30655</c:v>
                </c:pt>
                <c:pt idx="6">
                  <c:v>30570</c:v>
                </c:pt>
                <c:pt idx="7">
                  <c:v>11182</c:v>
                </c:pt>
                <c:pt idx="8">
                  <c:v>24095</c:v>
                </c:pt>
                <c:pt idx="9">
                  <c:v>29035</c:v>
                </c:pt>
                <c:pt idx="10">
                  <c:v>25750</c:v>
                </c:pt>
                <c:pt idx="11">
                  <c:v>36786</c:v>
                </c:pt>
              </c:numCache>
            </c:numRef>
          </c:val>
        </c:ser>
        <c:ser>
          <c:idx val="2"/>
          <c:order val="3"/>
          <c:tx>
            <c:strRef>
              <c:f>'Variations saisonnières'!$A$9</c:f>
              <c:strCache>
                <c:ptCount val="1"/>
                <c:pt idx="0">
                  <c:v>Nombre d'actes transmis sur @CTES en matière de commande publique en 2016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strRef>
              <c:f>'Variations saisonnières'!$B$1:$M$1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'Variations saisonnières'!$B$9:$M$9</c:f>
              <c:numCache>
                <c:formatCode>_-* #,##0\ _€_-;\-* #,##0\ _€_-;_-* "-"??\ _€_-;_-@_-</c:formatCode>
                <c:ptCount val="12"/>
                <c:pt idx="0">
                  <c:v>11674</c:v>
                </c:pt>
                <c:pt idx="1">
                  <c:v>15832</c:v>
                </c:pt>
                <c:pt idx="2">
                  <c:v>17861</c:v>
                </c:pt>
                <c:pt idx="3">
                  <c:v>19069</c:v>
                </c:pt>
                <c:pt idx="4">
                  <c:v>16635</c:v>
                </c:pt>
                <c:pt idx="5">
                  <c:v>21976</c:v>
                </c:pt>
                <c:pt idx="6">
                  <c:v>21598</c:v>
                </c:pt>
                <c:pt idx="7">
                  <c:v>9348</c:v>
                </c:pt>
                <c:pt idx="8">
                  <c:v>17259</c:v>
                </c:pt>
                <c:pt idx="9">
                  <c:v>20416</c:v>
                </c:pt>
                <c:pt idx="10">
                  <c:v>19849</c:v>
                </c:pt>
                <c:pt idx="11">
                  <c:v>29584</c:v>
                </c:pt>
              </c:numCache>
            </c:numRef>
          </c:val>
        </c:ser>
        <c:ser>
          <c:idx val="4"/>
          <c:order val="4"/>
          <c:tx>
            <c:strRef>
              <c:f>'Variations saisonnières'!$A$11</c:f>
              <c:strCache>
                <c:ptCount val="1"/>
                <c:pt idx="0">
                  <c:v>Nombre d'actes transmis sur @CTES en matière de commande publique en 2017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50000"/>
                </a:schemeClr>
              </a:solidFill>
            </c:spPr>
          </c:marker>
          <c:dLbls>
            <c:dLbl>
              <c:idx val="0"/>
              <c:layout>
                <c:manualLayout>
                  <c:x val="-6.2672811059907851E-2"/>
                  <c:y val="2.8673830501214692E-2"/>
                </c:manualLayout>
              </c:layout>
              <c:showVal val="1"/>
            </c:dLbl>
            <c:dLbl>
              <c:idx val="1"/>
              <c:layout>
                <c:manualLayout>
                  <c:x val="-3.4408602150537634E-2"/>
                  <c:y val="-3.2770092001388217E-2"/>
                </c:manualLayout>
              </c:layout>
              <c:showVal val="1"/>
            </c:dLbl>
            <c:dLbl>
              <c:idx val="2"/>
              <c:layout>
                <c:manualLayout>
                  <c:x val="-3.6866359447004613E-3"/>
                  <c:y val="-1.2288784500520579E-2"/>
                </c:manualLayout>
              </c:layout>
              <c:showVal val="1"/>
            </c:dLbl>
            <c:dLbl>
              <c:idx val="3"/>
              <c:layout>
                <c:manualLayout>
                  <c:x val="-2.0890937019969288E-2"/>
                  <c:y val="-4.0962615001735286E-2"/>
                </c:manualLayout>
              </c:layout>
              <c:showVal val="1"/>
            </c:dLbl>
            <c:dLbl>
              <c:idx val="4"/>
              <c:layout>
                <c:manualLayout>
                  <c:x val="7.3732718894009243E-3"/>
                  <c:y val="3.89144842516485E-2"/>
                </c:manualLayout>
              </c:layout>
              <c:showVal val="1"/>
            </c:dLbl>
            <c:dLbl>
              <c:idx val="5"/>
              <c:layout>
                <c:manualLayout>
                  <c:x val="-1.4746543778801888E-2"/>
                  <c:y val="-2.662569975112793E-2"/>
                </c:manualLayout>
              </c:layout>
              <c:showVal val="1"/>
            </c:dLbl>
            <c:dLbl>
              <c:idx val="6"/>
              <c:layout>
                <c:manualLayout>
                  <c:x val="1.2288786482334868E-2"/>
                  <c:y val="-1.2288784500520579E-2"/>
                </c:manualLayout>
              </c:layout>
              <c:showVal val="1"/>
            </c:dLbl>
            <c:dLbl>
              <c:idx val="7"/>
              <c:layout>
                <c:manualLayout>
                  <c:x val="9.8310291858678955E-3"/>
                  <c:y val="1.0240653750433818E-2"/>
                </c:manualLayout>
              </c:layout>
              <c:showVal val="1"/>
            </c:dLbl>
            <c:dLbl>
              <c:idx val="8"/>
              <c:layout>
                <c:manualLayout>
                  <c:x val="3.6866359447004613E-3"/>
                  <c:y val="3.6866353501561748E-2"/>
                </c:manualLayout>
              </c:layout>
              <c:showVal val="1"/>
            </c:dLbl>
            <c:dLbl>
              <c:idx val="9"/>
              <c:layout>
                <c:manualLayout>
                  <c:x val="0"/>
                  <c:y val="-1.8433176750780874E-2"/>
                </c:manualLayout>
              </c:layout>
              <c:showVal val="1"/>
            </c:dLbl>
            <c:dLbl>
              <c:idx val="10"/>
              <c:layout>
                <c:manualLayout>
                  <c:x val="1.8433179723502401E-2"/>
                  <c:y val="1.2288784500520579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fr-FR"/>
              </a:p>
            </c:txPr>
            <c:showVal val="1"/>
          </c:dLbls>
          <c:cat>
            <c:strRef>
              <c:f>'Variations saisonnières'!$B$1:$M$1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'Variations saisonnières'!$B$11:$M$11</c:f>
              <c:numCache>
                <c:formatCode>_-* #,##0\ _€_-;\-* #,##0\ _€_-;_-* "-"??\ _€_-;_-@_-</c:formatCode>
                <c:ptCount val="12"/>
                <c:pt idx="0">
                  <c:v>14909</c:v>
                </c:pt>
                <c:pt idx="1">
                  <c:v>18034</c:v>
                </c:pt>
                <c:pt idx="2">
                  <c:v>22405</c:v>
                </c:pt>
                <c:pt idx="3">
                  <c:v>20524</c:v>
                </c:pt>
                <c:pt idx="4">
                  <c:v>19870</c:v>
                </c:pt>
                <c:pt idx="5">
                  <c:v>25359</c:v>
                </c:pt>
                <c:pt idx="6">
                  <c:v>25332</c:v>
                </c:pt>
                <c:pt idx="7">
                  <c:v>11422</c:v>
                </c:pt>
                <c:pt idx="8">
                  <c:v>19064</c:v>
                </c:pt>
                <c:pt idx="9">
                  <c:v>25139</c:v>
                </c:pt>
                <c:pt idx="10">
                  <c:v>23886</c:v>
                </c:pt>
                <c:pt idx="11">
                  <c:v>32446</c:v>
                </c:pt>
              </c:numCache>
            </c:numRef>
          </c:val>
        </c:ser>
        <c:ser>
          <c:idx val="5"/>
          <c:order val="5"/>
          <c:tx>
            <c:strRef>
              <c:f>'Variations saisonnières'!$A$13</c:f>
              <c:strCache>
                <c:ptCount val="1"/>
                <c:pt idx="0">
                  <c:v>Nombre d'actes transmis sur @CTES en matière de commande publique en 2018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5.7757296466973897E-2"/>
                  <c:y val="6.1443922502602902E-3"/>
                </c:manualLayout>
              </c:layout>
              <c:showVal val="1"/>
            </c:dLbl>
            <c:dLbl>
              <c:idx val="1"/>
              <c:layout>
                <c:manualLayout>
                  <c:x val="-3.4408602150537634E-2"/>
                  <c:y val="-6.7588314752863199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1.0240653750433818E-2"/>
                </c:manualLayout>
              </c:layout>
              <c:showVal val="1"/>
            </c:dLbl>
            <c:dLbl>
              <c:idx val="4"/>
              <c:layout>
                <c:manualLayout>
                  <c:x val="-3.1950844854070667E-2"/>
                  <c:y val="-6.3492053252689681E-2"/>
                </c:manualLayout>
              </c:layout>
              <c:showVal val="1"/>
            </c:dLbl>
            <c:dLbl>
              <c:idx val="5"/>
              <c:layout>
                <c:manualLayout>
                  <c:x val="-2.9493184319701972E-2"/>
                  <c:y val="-3.4818222751474982E-2"/>
                </c:manualLayout>
              </c:layout>
              <c:showVal val="1"/>
            </c:dLbl>
            <c:dLbl>
              <c:idx val="7"/>
              <c:layout>
                <c:manualLayout>
                  <c:x val="3.4408602150537634E-2"/>
                  <c:y val="4.0962615001734525E-3"/>
                </c:manualLayout>
              </c:layout>
              <c:showVal val="1"/>
            </c:dLbl>
            <c:dLbl>
              <c:idx val="8"/>
              <c:layout>
                <c:manualLayout>
                  <c:x val="-7.6190476190476197E-2"/>
                  <c:y val="-8.1925230003470541E-3"/>
                </c:manualLayout>
              </c:layout>
              <c:showVal val="1"/>
            </c:dLbl>
            <c:dLbl>
              <c:idx val="10"/>
              <c:layout>
                <c:manualLayout>
                  <c:x val="-3.8095238095238008E-2"/>
                  <c:y val="-4.3010745751822024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accent5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fr-FR"/>
              </a:p>
            </c:txPr>
            <c:showVal val="1"/>
          </c:dLbls>
          <c:cat>
            <c:strRef>
              <c:f>'Variations saisonnières'!$B$1:$M$1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'Variations saisonnières'!$B$13:$M$13</c:f>
              <c:numCache>
                <c:formatCode>_-* #,##0\ _€_-;\-* #,##0\ _€_-;_-* "-"??\ _€_-;_-@_-</c:formatCode>
                <c:ptCount val="12"/>
                <c:pt idx="0">
                  <c:v>18435</c:v>
                </c:pt>
                <c:pt idx="1">
                  <c:v>21046</c:v>
                </c:pt>
                <c:pt idx="2">
                  <c:v>24916</c:v>
                </c:pt>
                <c:pt idx="3">
                  <c:v>27453</c:v>
                </c:pt>
                <c:pt idx="4">
                  <c:v>21294</c:v>
                </c:pt>
                <c:pt idx="5">
                  <c:v>30332</c:v>
                </c:pt>
                <c:pt idx="6">
                  <c:v>32505</c:v>
                </c:pt>
                <c:pt idx="7">
                  <c:v>13801</c:v>
                </c:pt>
                <c:pt idx="8">
                  <c:v>21264</c:v>
                </c:pt>
                <c:pt idx="9">
                  <c:v>31936</c:v>
                </c:pt>
                <c:pt idx="10">
                  <c:v>27488</c:v>
                </c:pt>
                <c:pt idx="11">
                  <c:v>37152</c:v>
                </c:pt>
              </c:numCache>
            </c:numRef>
          </c:val>
        </c:ser>
        <c:marker val="1"/>
        <c:axId val="169856384"/>
        <c:axId val="170140800"/>
      </c:lineChart>
      <c:catAx>
        <c:axId val="169856384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70140800"/>
        <c:crosses val="autoZero"/>
        <c:auto val="1"/>
        <c:lblAlgn val="ctr"/>
        <c:lblOffset val="100"/>
      </c:catAx>
      <c:valAx>
        <c:axId val="170140800"/>
        <c:scaling>
          <c:orientation val="minMax"/>
          <c:max val="40000"/>
          <c:min val="5000"/>
        </c:scaling>
        <c:axPos val="l"/>
        <c:majorGridlines/>
        <c:numFmt formatCode="_-* #,##0\ _€_-;\-* #,##0\ _€_-;_-* &quot;-&quot;??\ _€_-;_-@_-" sourceLinked="1"/>
        <c:tickLblPos val="nextTo"/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69856384"/>
        <c:crosses val="autoZero"/>
        <c:crossBetween val="midCat"/>
      </c:valAx>
    </c:plotArea>
    <c:legend>
      <c:legendPos val="r"/>
      <c:legendEntry>
        <c:idx val="0"/>
        <c:txPr>
          <a:bodyPr/>
          <a:lstStyle/>
          <a:p>
            <a:pPr>
              <a:defRPr b="1">
                <a:solidFill>
                  <a:schemeClr val="accent5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b="1">
                <a:solidFill>
                  <a:schemeClr val="accent4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1000" b="1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fr-FR"/>
          </a:p>
        </c:txPr>
      </c:legendEntry>
      <c:legendEntry>
        <c:idx val="3"/>
        <c:txPr>
          <a:bodyPr/>
          <a:lstStyle/>
          <a:p>
            <a:pPr>
              <a:defRPr sz="1000" b="1">
                <a:solidFill>
                  <a:schemeClr val="tx2">
                    <a:lumMod val="60000"/>
                    <a:lumOff val="4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fr-FR"/>
          </a:p>
        </c:txPr>
      </c:legendEntry>
      <c:legendEntry>
        <c:idx val="4"/>
        <c:txPr>
          <a:bodyPr/>
          <a:lstStyle/>
          <a:p>
            <a:pPr>
              <a:defRPr b="1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fr-FR"/>
          </a:p>
        </c:txPr>
      </c:legendEntry>
      <c:legendEntry>
        <c:idx val="5"/>
        <c:txPr>
          <a:bodyPr/>
          <a:lstStyle/>
          <a:p>
            <a:pPr>
              <a:defRPr b="1">
                <a:solidFill>
                  <a:schemeClr val="accent5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fr-FR"/>
          </a:p>
        </c:txPr>
      </c:legendEntry>
      <c:layout>
        <c:manualLayout>
          <c:xMode val="edge"/>
          <c:yMode val="edge"/>
          <c:x val="0.85040211908995234"/>
          <c:y val="6.9686761785944198E-2"/>
          <c:w val="0.14959788091004753"/>
          <c:h val="0.86020459374762126"/>
        </c:manualLayout>
      </c:layout>
    </c:legend>
    <c:plotVisOnly val="1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000000000000344" l="0.70000000000000062" r="0.70000000000000062" t="0.75000000000000344" header="0.30000000000000032" footer="0.30000000000000032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6"/>
  <c:chart>
    <c:plotArea>
      <c:layout>
        <c:manualLayout>
          <c:layoutTarget val="inner"/>
          <c:xMode val="edge"/>
          <c:yMode val="edge"/>
          <c:x val="6.8970035192850665E-2"/>
          <c:y val="0.10800290659582833"/>
          <c:w val="0.76026078624892834"/>
          <c:h val="0.84923202349310245"/>
        </c:manualLayout>
      </c:layout>
      <c:lineChart>
        <c:grouping val="standard"/>
        <c:ser>
          <c:idx val="0"/>
          <c:order val="0"/>
          <c:tx>
            <c:strRef>
              <c:f>'Variations saisonnières'!$A$2</c:f>
              <c:strCache>
                <c:ptCount val="1"/>
                <c:pt idx="0">
                  <c:v>Nombre total d'actes transmis sur @CTES  en 2013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pPr>
              <a:solidFill>
                <a:schemeClr val="accent5">
                  <a:lumMod val="50000"/>
                </a:schemeClr>
              </a:solidFill>
            </c:spPr>
          </c:marker>
          <c:cat>
            <c:strRef>
              <c:f>'Variations saisonnières'!$B$1:$M$1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'Variations saisonnières'!$B$2:$M$2</c:f>
              <c:numCache>
                <c:formatCode>_-* #,##0\ _€_-;\-* #,##0\ _€_-;_-* "-"??\ _€_-;_-@_-</c:formatCode>
                <c:ptCount val="12"/>
                <c:pt idx="0">
                  <c:v>102345</c:v>
                </c:pt>
                <c:pt idx="1">
                  <c:v>130746</c:v>
                </c:pt>
                <c:pt idx="2">
                  <c:v>158718</c:v>
                </c:pt>
                <c:pt idx="3">
                  <c:v>221603</c:v>
                </c:pt>
                <c:pt idx="4">
                  <c:v>116881</c:v>
                </c:pt>
                <c:pt idx="5">
                  <c:v>155002</c:v>
                </c:pt>
                <c:pt idx="6">
                  <c:v>183855</c:v>
                </c:pt>
                <c:pt idx="7">
                  <c:v>64429</c:v>
                </c:pt>
                <c:pt idx="8">
                  <c:v>128199</c:v>
                </c:pt>
                <c:pt idx="9">
                  <c:v>177368</c:v>
                </c:pt>
                <c:pt idx="10">
                  <c:v>141147</c:v>
                </c:pt>
                <c:pt idx="11">
                  <c:v>229387</c:v>
                </c:pt>
              </c:numCache>
            </c:numRef>
          </c:val>
        </c:ser>
        <c:ser>
          <c:idx val="2"/>
          <c:order val="1"/>
          <c:tx>
            <c:strRef>
              <c:f>'Variations saisonnières'!$A$4</c:f>
              <c:strCache>
                <c:ptCount val="1"/>
                <c:pt idx="0">
                  <c:v>Nombre total d'actes transmis sur @CTES  en 2014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4">
                  <a:lumMod val="75000"/>
                </a:schemeClr>
              </a:solidFill>
            </c:spPr>
          </c:marker>
          <c:cat>
            <c:strRef>
              <c:f>'Variations saisonnières'!$B$1:$M$1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'Variations saisonnières'!$B$4:$M$4</c:f>
              <c:numCache>
                <c:formatCode>_-* #,##0\ _€_-;\-* #,##0\ _€_-;_-* "-"??\ _€_-;_-@_-</c:formatCode>
                <c:ptCount val="12"/>
                <c:pt idx="0">
                  <c:v>123435</c:v>
                </c:pt>
                <c:pt idx="1">
                  <c:v>162367</c:v>
                </c:pt>
                <c:pt idx="2">
                  <c:v>214093</c:v>
                </c:pt>
                <c:pt idx="3">
                  <c:v>343077</c:v>
                </c:pt>
                <c:pt idx="4">
                  <c:v>199467</c:v>
                </c:pt>
                <c:pt idx="5">
                  <c:v>202188</c:v>
                </c:pt>
                <c:pt idx="6">
                  <c:v>216626</c:v>
                </c:pt>
                <c:pt idx="7">
                  <c:v>71390</c:v>
                </c:pt>
                <c:pt idx="8">
                  <c:v>169117</c:v>
                </c:pt>
                <c:pt idx="9">
                  <c:v>205066</c:v>
                </c:pt>
                <c:pt idx="10">
                  <c:v>167076</c:v>
                </c:pt>
                <c:pt idx="11">
                  <c:v>264917</c:v>
                </c:pt>
              </c:numCache>
            </c:numRef>
          </c:val>
        </c:ser>
        <c:ser>
          <c:idx val="1"/>
          <c:order val="2"/>
          <c:tx>
            <c:strRef>
              <c:f>'Variations saisonnières'!$A$6</c:f>
              <c:strCache>
                <c:ptCount val="1"/>
                <c:pt idx="0">
                  <c:v>Nombre total d'actes transmis sur @CTES en 2015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</c:spPr>
          </c:marker>
          <c:cat>
            <c:strRef>
              <c:f>'Variations saisonnières'!$B$1:$M$1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'Variations saisonnières'!$B$6:$M$6</c:f>
              <c:numCache>
                <c:formatCode>_-* #,##0\ _€_-;\-* #,##0\ _€_-;_-* "-"??\ _€_-;_-@_-</c:formatCode>
                <c:ptCount val="12"/>
                <c:pt idx="0">
                  <c:v>131067</c:v>
                </c:pt>
                <c:pt idx="1">
                  <c:v>167931</c:v>
                </c:pt>
                <c:pt idx="2">
                  <c:v>222468</c:v>
                </c:pt>
                <c:pt idx="3">
                  <c:v>305166</c:v>
                </c:pt>
                <c:pt idx="4">
                  <c:v>141699</c:v>
                </c:pt>
                <c:pt idx="5">
                  <c:v>232627</c:v>
                </c:pt>
                <c:pt idx="6">
                  <c:v>232766</c:v>
                </c:pt>
                <c:pt idx="7">
                  <c:v>79544</c:v>
                </c:pt>
                <c:pt idx="8">
                  <c:v>196089</c:v>
                </c:pt>
                <c:pt idx="9">
                  <c:v>219022</c:v>
                </c:pt>
                <c:pt idx="10">
                  <c:v>206334</c:v>
                </c:pt>
                <c:pt idx="11">
                  <c:v>306593</c:v>
                </c:pt>
              </c:numCache>
            </c:numRef>
          </c:val>
        </c:ser>
        <c:ser>
          <c:idx val="3"/>
          <c:order val="3"/>
          <c:tx>
            <c:strRef>
              <c:f>'Variations saisonnières'!$A$8</c:f>
              <c:strCache>
                <c:ptCount val="1"/>
                <c:pt idx="0">
                  <c:v>Nombre total d'actes transmis sur @CTES en 2016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strRef>
              <c:f>'Variations saisonnières'!$B$1:$M$1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'Variations saisonnières'!$B$8:$M$8</c:f>
              <c:numCache>
                <c:formatCode>_-* #,##0\ _€_-;\-* #,##0\ _€_-;_-* "-"??\ _€_-;_-@_-</c:formatCode>
                <c:ptCount val="12"/>
                <c:pt idx="0">
                  <c:v>145287</c:v>
                </c:pt>
                <c:pt idx="1">
                  <c:v>192452</c:v>
                </c:pt>
                <c:pt idx="2">
                  <c:v>273342</c:v>
                </c:pt>
                <c:pt idx="3">
                  <c:v>362619</c:v>
                </c:pt>
                <c:pt idx="4">
                  <c:v>195229</c:v>
                </c:pt>
                <c:pt idx="5">
                  <c:v>253635</c:v>
                </c:pt>
                <c:pt idx="6">
                  <c:v>242739</c:v>
                </c:pt>
                <c:pt idx="7">
                  <c:v>101290</c:v>
                </c:pt>
                <c:pt idx="8">
                  <c:v>210992</c:v>
                </c:pt>
                <c:pt idx="9">
                  <c:v>238105</c:v>
                </c:pt>
                <c:pt idx="10">
                  <c:v>224403</c:v>
                </c:pt>
                <c:pt idx="11">
                  <c:v>347949</c:v>
                </c:pt>
              </c:numCache>
            </c:numRef>
          </c:val>
        </c:ser>
        <c:ser>
          <c:idx val="4"/>
          <c:order val="4"/>
          <c:tx>
            <c:strRef>
              <c:f>'Variations saisonnières'!$A$10</c:f>
              <c:strCache>
                <c:ptCount val="1"/>
                <c:pt idx="0">
                  <c:v>Nombre total d'actes transmis sur @CTES en 2017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50000"/>
                </a:schemeClr>
              </a:solidFill>
            </c:spPr>
          </c:marker>
          <c:dLbls>
            <c:dLbl>
              <c:idx val="0"/>
              <c:layout>
                <c:manualLayout>
                  <c:x val="-4.6355596218359253E-2"/>
                  <c:y val="3.8034865293185421E-2"/>
                </c:manualLayout>
              </c:layout>
              <c:showVal val="1"/>
            </c:dLbl>
            <c:dLbl>
              <c:idx val="1"/>
              <c:layout>
                <c:manualLayout>
                  <c:x val="-3.6596523330283584E-2"/>
                  <c:y val="-2.5356576862123614E-2"/>
                </c:manualLayout>
              </c:layout>
              <c:showVal val="1"/>
            </c:dLbl>
            <c:dLbl>
              <c:idx val="2"/>
              <c:layout>
                <c:manualLayout>
                  <c:x val="-4.5135712107349797E-2"/>
                  <c:y val="-5.4939249867934498E-2"/>
                </c:manualLayout>
              </c:layout>
              <c:showVal val="1"/>
            </c:dLbl>
            <c:dLbl>
              <c:idx val="3"/>
              <c:layout>
                <c:manualLayout>
                  <c:x val="-4.2695943885330892E-2"/>
                  <c:y val="-3.3808769149498145E-2"/>
                </c:manualLayout>
              </c:layout>
              <c:showVal val="1"/>
            </c:dLbl>
            <c:dLbl>
              <c:idx val="4"/>
              <c:layout>
                <c:manualLayout>
                  <c:x val="-2.3177798109179585E-2"/>
                  <c:y val="-8.2408874801901705E-2"/>
                </c:manualLayout>
              </c:layout>
              <c:showVal val="1"/>
            </c:dLbl>
            <c:dLbl>
              <c:idx val="5"/>
              <c:layout>
                <c:manualLayout>
                  <c:x val="-3.7816407441293151E-2"/>
                  <c:y val="-3.1695721077654573E-2"/>
                </c:manualLayout>
              </c:layout>
              <c:showVal val="1"/>
            </c:dLbl>
            <c:dLbl>
              <c:idx val="6"/>
              <c:layout>
                <c:manualLayout>
                  <c:x val="-2.1957913998170212E-2"/>
                  <c:y val="-1.9017432646592721E-2"/>
                </c:manualLayout>
              </c:layout>
              <c:showVal val="1"/>
            </c:dLbl>
            <c:dLbl>
              <c:idx val="7"/>
              <c:layout>
                <c:manualLayout>
                  <c:x val="4.3915827996340424E-2"/>
                  <c:y val="1.690438457474908E-2"/>
                </c:manualLayout>
              </c:layout>
              <c:showVal val="1"/>
            </c:dLbl>
            <c:dLbl>
              <c:idx val="8"/>
              <c:layout>
                <c:manualLayout>
                  <c:x val="-6.7093626105519985E-2"/>
                  <c:y val="-2.7469624933967245E-2"/>
                </c:manualLayout>
              </c:layout>
              <c:showVal val="1"/>
            </c:dLbl>
            <c:dLbl>
              <c:idx val="9"/>
              <c:layout>
                <c:manualLayout>
                  <c:x val="-3.9036291552302552E-2"/>
                  <c:y val="-1.9017432646592721E-2"/>
                </c:manualLayout>
              </c:layout>
              <c:showVal val="1"/>
            </c:dLbl>
            <c:dLbl>
              <c:idx val="10"/>
              <c:layout>
                <c:manualLayout>
                  <c:x val="-4.6355596218359253E-2"/>
                  <c:y val="-5.0713153724247319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fr-FR"/>
              </a:p>
            </c:txPr>
            <c:showVal val="1"/>
          </c:dLbls>
          <c:cat>
            <c:strRef>
              <c:f>'Variations saisonnières'!$B$1:$M$1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'Variations saisonnières'!$B$10:$M$10</c:f>
              <c:numCache>
                <c:formatCode>_-* #,##0\ _€_-;\-* #,##0\ _€_-;_-* "-"??\ _€_-;_-@_-</c:formatCode>
                <c:ptCount val="12"/>
                <c:pt idx="0">
                  <c:v>186249</c:v>
                </c:pt>
                <c:pt idx="1">
                  <c:v>327170</c:v>
                </c:pt>
                <c:pt idx="2">
                  <c:v>326747</c:v>
                </c:pt>
                <c:pt idx="3">
                  <c:v>387164</c:v>
                </c:pt>
                <c:pt idx="4">
                  <c:v>226316</c:v>
                </c:pt>
                <c:pt idx="5">
                  <c:v>265925</c:v>
                </c:pt>
                <c:pt idx="6">
                  <c:v>284687</c:v>
                </c:pt>
                <c:pt idx="7">
                  <c:v>114460</c:v>
                </c:pt>
                <c:pt idx="8">
                  <c:v>223159</c:v>
                </c:pt>
                <c:pt idx="9">
                  <c:v>283408</c:v>
                </c:pt>
                <c:pt idx="10">
                  <c:v>260753</c:v>
                </c:pt>
                <c:pt idx="11">
                  <c:v>370570</c:v>
                </c:pt>
              </c:numCache>
            </c:numRef>
          </c:val>
        </c:ser>
        <c:ser>
          <c:idx val="5"/>
          <c:order val="5"/>
          <c:tx>
            <c:strRef>
              <c:f>'Variations saisonnières'!$A$12</c:f>
              <c:strCache>
                <c:ptCount val="1"/>
                <c:pt idx="0">
                  <c:v>Nombre total d'actes transmis sur @CTES en 2018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5.245501677340654E-2"/>
                  <c:y val="-2.9582673005810887E-2"/>
                </c:manualLayout>
              </c:layout>
              <c:showVal val="1"/>
            </c:dLbl>
            <c:dLbl>
              <c:idx val="1"/>
              <c:layout>
                <c:manualLayout>
                  <c:x val="-3.2936870997255265E-2"/>
                  <c:y val="3.3808602767760217E-2"/>
                </c:manualLayout>
              </c:layout>
              <c:showVal val="1"/>
            </c:dLbl>
            <c:dLbl>
              <c:idx val="4"/>
              <c:layout>
                <c:manualLayout>
                  <c:x val="-4.8795364440377713E-3"/>
                  <c:y val="0"/>
                </c:manualLayout>
              </c:layout>
              <c:showVal val="1"/>
            </c:dLbl>
            <c:dLbl>
              <c:idx val="11"/>
              <c:layout>
                <c:manualLayout>
                  <c:x val="-2.4397682220189082E-3"/>
                  <c:y val="1.2678288431061766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accent5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fr-FR"/>
              </a:p>
            </c:txPr>
            <c:showVal val="1"/>
          </c:dLbls>
          <c:cat>
            <c:strRef>
              <c:f>'Variations saisonnières'!$B$1:$M$1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'Variations saisonnières'!$B$12:$M$12</c:f>
              <c:numCache>
                <c:formatCode>_-* #,##0\ _€_-;\-* #,##0\ _€_-;_-* "-"??\ _€_-;_-@_-</c:formatCode>
                <c:ptCount val="12"/>
                <c:pt idx="0">
                  <c:v>199180</c:v>
                </c:pt>
                <c:pt idx="1">
                  <c:v>246019</c:v>
                </c:pt>
                <c:pt idx="2">
                  <c:v>324008</c:v>
                </c:pt>
                <c:pt idx="3">
                  <c:v>472125</c:v>
                </c:pt>
                <c:pt idx="4">
                  <c:v>221273</c:v>
                </c:pt>
                <c:pt idx="5">
                  <c:v>301772</c:v>
                </c:pt>
                <c:pt idx="6">
                  <c:v>325332</c:v>
                </c:pt>
                <c:pt idx="7">
                  <c:v>133017</c:v>
                </c:pt>
                <c:pt idx="8">
                  <c:v>237679</c:v>
                </c:pt>
                <c:pt idx="9">
                  <c:v>328882</c:v>
                </c:pt>
                <c:pt idx="10">
                  <c:v>278480</c:v>
                </c:pt>
                <c:pt idx="11">
                  <c:v>397852</c:v>
                </c:pt>
              </c:numCache>
            </c:numRef>
          </c:val>
        </c:ser>
        <c:marker val="1"/>
        <c:axId val="170278272"/>
        <c:axId val="170288256"/>
      </c:lineChart>
      <c:catAx>
        <c:axId val="170278272"/>
        <c:scaling>
          <c:orientation val="minMax"/>
        </c:scaling>
        <c:axPos val="b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70288256"/>
        <c:crosses val="autoZero"/>
        <c:auto val="1"/>
        <c:lblAlgn val="ctr"/>
        <c:lblOffset val="100"/>
      </c:catAx>
      <c:valAx>
        <c:axId val="170288256"/>
        <c:scaling>
          <c:orientation val="minMax"/>
          <c:max val="500000"/>
          <c:min val="50000"/>
        </c:scaling>
        <c:axPos val="l"/>
        <c:majorGridlines/>
        <c:numFmt formatCode="_-* #,##0\ _€_-;\-* #,##0\ _€_-;_-* &quot;-&quot;??\ _€_-;_-@_-" sourceLinked="1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7027827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b="1">
                <a:solidFill>
                  <a:schemeClr val="accent5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b="1">
                <a:solidFill>
                  <a:schemeClr val="accent4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b="1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fr-FR"/>
          </a:p>
        </c:txPr>
      </c:legendEntry>
      <c:legendEntry>
        <c:idx val="3"/>
        <c:txPr>
          <a:bodyPr/>
          <a:lstStyle/>
          <a:p>
            <a:pPr>
              <a:defRPr b="1">
                <a:solidFill>
                  <a:schemeClr val="tx2">
                    <a:lumMod val="60000"/>
                    <a:lumOff val="4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fr-FR"/>
          </a:p>
        </c:txPr>
      </c:legendEntry>
      <c:legendEntry>
        <c:idx val="4"/>
        <c:txPr>
          <a:bodyPr/>
          <a:lstStyle/>
          <a:p>
            <a:pPr>
              <a:defRPr b="1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fr-FR"/>
          </a:p>
        </c:txPr>
      </c:legendEntry>
      <c:legendEntry>
        <c:idx val="5"/>
        <c:txPr>
          <a:bodyPr/>
          <a:lstStyle/>
          <a:p>
            <a:pPr>
              <a:defRPr b="1">
                <a:solidFill>
                  <a:schemeClr val="accent5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fr-FR"/>
          </a:p>
        </c:txPr>
      </c:legendEntry>
      <c:layout>
        <c:manualLayout>
          <c:xMode val="edge"/>
          <c:yMode val="edge"/>
          <c:x val="0.8448043262661703"/>
          <c:y val="0.22061070416911038"/>
          <c:w val="0.15275590551181106"/>
          <c:h val="0.70120651717267513"/>
        </c:manualLayout>
      </c:layout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</c:chart>
  <c:printSettings>
    <c:headerFooter/>
    <c:pageMargins b="0.75000000000000011" l="0.70000000000000007" r="0.70000000000000007" t="0.75000000000000011" header="0.30000000000000032" footer="0.30000000000000032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15"/>
  <c:chart>
    <c:title>
      <c:tx>
        <c:rich>
          <a:bodyPr/>
          <a:lstStyle/>
          <a:p>
            <a:pPr>
              <a:defRPr/>
            </a:pPr>
            <a:r>
              <a:rPr lang="fr-FR"/>
              <a:t>Nombre d'actes transmis sur le système d'information @CTES, par trimestre,</a:t>
            </a:r>
          </a:p>
          <a:p>
            <a:pPr>
              <a:defRPr/>
            </a:pPr>
            <a:r>
              <a:rPr lang="fr-FR"/>
              <a:t>de 2011 à 2017</a:t>
            </a:r>
          </a:p>
        </c:rich>
      </c:tx>
      <c:layout>
        <c:manualLayout>
          <c:xMode val="edge"/>
          <c:yMode val="edge"/>
          <c:x val="0.14652777777777778"/>
          <c:y val="1.7957351290684643E-2"/>
        </c:manualLayout>
      </c:layout>
    </c:title>
    <c:plotArea>
      <c:layout>
        <c:manualLayout>
          <c:layoutTarget val="inner"/>
          <c:xMode val="edge"/>
          <c:yMode val="edge"/>
          <c:x val="0.12222222222222281"/>
          <c:y val="0.12457912457912459"/>
          <c:w val="0.81076388888888884"/>
          <c:h val="0.82435465768799165"/>
        </c:manualLayout>
      </c:layout>
      <c:barChart>
        <c:barDir val="col"/>
        <c:grouping val="clustered"/>
        <c:ser>
          <c:idx val="0"/>
          <c:order val="0"/>
          <c:tx>
            <c:strRef>
              <c:f>'DonnéesActes télétransm pr trim'!$B$18:$E$18</c:f>
              <c:strCache>
                <c:ptCount val="1"/>
                <c:pt idx="0">
                  <c:v>2011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inEnd"/>
            <c:showVal val="1"/>
          </c:dLbls>
          <c:cat>
            <c:strRef>
              <c:f>'DonnéesActes télétransm pr trim'!$B$19:$E$19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'DonnéesActes télétransm pr trim'!$B$20:$E$20</c:f>
              <c:numCache>
                <c:formatCode>#,##0</c:formatCode>
                <c:ptCount val="4"/>
                <c:pt idx="0">
                  <c:v>235022</c:v>
                </c:pt>
                <c:pt idx="1">
                  <c:v>310757</c:v>
                </c:pt>
                <c:pt idx="2">
                  <c:v>250101</c:v>
                </c:pt>
                <c:pt idx="3">
                  <c:v>367639</c:v>
                </c:pt>
              </c:numCache>
            </c:numRef>
          </c:val>
        </c:ser>
        <c:ser>
          <c:idx val="2"/>
          <c:order val="1"/>
          <c:tx>
            <c:strRef>
              <c:f>'DonnéesActes télétransm pr trim'!$B$21:$E$21</c:f>
              <c:strCache>
                <c:ptCount val="1"/>
                <c:pt idx="0">
                  <c:v>2012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inEnd"/>
            <c:showVal val="1"/>
          </c:dLbls>
          <c:cat>
            <c:strRef>
              <c:f>'DonnéesActes télétransm pr trim'!$B$19:$E$19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'DonnéesActes télétransm pr trim'!$B$22:$E$22</c:f>
              <c:numCache>
                <c:formatCode>#,##0</c:formatCode>
                <c:ptCount val="4"/>
                <c:pt idx="0">
                  <c:v>323082</c:v>
                </c:pt>
                <c:pt idx="1">
                  <c:v>378417</c:v>
                </c:pt>
                <c:pt idx="2">
                  <c:v>301334</c:v>
                </c:pt>
                <c:pt idx="3">
                  <c:v>460937</c:v>
                </c:pt>
              </c:numCache>
            </c:numRef>
          </c:val>
        </c:ser>
        <c:ser>
          <c:idx val="1"/>
          <c:order val="2"/>
          <c:tx>
            <c:v>2013</c:v>
          </c:tx>
          <c:dLbls>
            <c:dLbl>
              <c:idx val="0"/>
              <c:layout>
                <c:manualLayout>
                  <c:x val="1.3888888888889046E-3"/>
                  <c:y val="0.1122334455667798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0.1122334455667798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0.11447811447811462"/>
                </c:manualLayout>
              </c:layout>
              <c:showVal val="1"/>
            </c:dLbl>
            <c:dLbl>
              <c:idx val="3"/>
              <c:layout>
                <c:manualLayout>
                  <c:x val="1.3888888888888061E-3"/>
                  <c:y val="0.1122334455667798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showVal val="1"/>
          </c:dLbls>
          <c:val>
            <c:numRef>
              <c:f>'DonnéesActes télétransm pr trim'!$B$24:$E$24</c:f>
              <c:numCache>
                <c:formatCode>#,##0</c:formatCode>
                <c:ptCount val="4"/>
                <c:pt idx="0">
                  <c:v>389494</c:v>
                </c:pt>
                <c:pt idx="1">
                  <c:v>481889</c:v>
                </c:pt>
                <c:pt idx="2">
                  <c:v>371333</c:v>
                </c:pt>
                <c:pt idx="3">
                  <c:v>535468</c:v>
                </c:pt>
              </c:numCache>
            </c:numRef>
          </c:val>
        </c:ser>
        <c:ser>
          <c:idx val="3"/>
          <c:order val="3"/>
          <c:tx>
            <c:v>2014</c:v>
          </c:tx>
          <c:dLbls>
            <c:dLbl>
              <c:idx val="1"/>
              <c:spPr>
                <a:solidFill>
                  <a:schemeClr val="accent5">
                    <a:lumMod val="20000"/>
                    <a:lumOff val="80000"/>
                  </a:schemeClr>
                </a:solidFill>
              </c:spPr>
              <c:txPr>
                <a:bodyPr rot="-5400000" vert="horz"/>
                <a:lstStyle/>
                <a:p>
                  <a:pPr>
                    <a:defRPr/>
                  </a:pPr>
                  <a:endParaRPr lang="fr-FR"/>
                </a:p>
              </c:txPr>
            </c:dLbl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inEnd"/>
            <c:showVal val="1"/>
          </c:dLbls>
          <c:val>
            <c:numRef>
              <c:f>'DonnéesActes télétransm pr trim'!$B$26:$E$26</c:f>
              <c:numCache>
                <c:formatCode>#,##0</c:formatCode>
                <c:ptCount val="4"/>
                <c:pt idx="0">
                  <c:v>480493</c:v>
                </c:pt>
                <c:pt idx="1">
                  <c:v>740429</c:v>
                </c:pt>
                <c:pt idx="2">
                  <c:v>455118</c:v>
                </c:pt>
                <c:pt idx="3">
                  <c:v>633834</c:v>
                </c:pt>
              </c:numCache>
            </c:numRef>
          </c:val>
        </c:ser>
        <c:ser>
          <c:idx val="4"/>
          <c:order val="4"/>
          <c:tx>
            <c:strRef>
              <c:f>'DonnéesActes télétransm pr trim'!$A$13</c:f>
              <c:strCache>
                <c:ptCount val="1"/>
                <c:pt idx="0">
                  <c:v>2015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inEnd"/>
            <c:showVal val="1"/>
          </c:dLbls>
          <c:val>
            <c:numRef>
              <c:f>'DonnéesActes télétransm pr trim'!$B$13:$E$13</c:f>
              <c:numCache>
                <c:formatCode>#,##0</c:formatCode>
                <c:ptCount val="4"/>
                <c:pt idx="0">
                  <c:v>504033</c:v>
                </c:pt>
                <c:pt idx="1">
                  <c:v>678654</c:v>
                </c:pt>
                <c:pt idx="2">
                  <c:v>508217</c:v>
                </c:pt>
                <c:pt idx="3">
                  <c:v>731331</c:v>
                </c:pt>
              </c:numCache>
            </c:numRef>
          </c:val>
        </c:ser>
        <c:ser>
          <c:idx val="5"/>
          <c:order val="5"/>
          <c:tx>
            <c:strRef>
              <c:f>'DonnéesActes télétransm pr trim'!$A$15</c:f>
              <c:strCache>
                <c:ptCount val="1"/>
                <c:pt idx="0">
                  <c:v>2017</c:v>
                </c:pt>
              </c:strCache>
            </c:strRef>
          </c:tx>
          <c:dLbls>
            <c:txPr>
              <a:bodyPr rot="-5400000" vert="horz" anchor="b" anchorCtr="0"/>
              <a:lstStyle/>
              <a:p>
                <a:pPr>
                  <a:defRPr/>
                </a:pPr>
                <a:endParaRPr lang="fr-FR"/>
              </a:p>
            </c:txPr>
            <c:dLblPos val="inEnd"/>
            <c:showVal val="1"/>
          </c:dLbls>
          <c:val>
            <c:numRef>
              <c:f>'DonnéesActes télétransm pr trim'!$B$15:$E$15</c:f>
              <c:numCache>
                <c:formatCode>#,##0</c:formatCode>
                <c:ptCount val="4"/>
                <c:pt idx="0">
                  <c:v>733565</c:v>
                </c:pt>
                <c:pt idx="1">
                  <c:v>879405</c:v>
                </c:pt>
                <c:pt idx="2">
                  <c:v>622306</c:v>
                </c:pt>
                <c:pt idx="3">
                  <c:v>926369</c:v>
                </c:pt>
              </c:numCache>
            </c:numRef>
          </c:val>
        </c:ser>
        <c:dLbls>
          <c:showVal val="1"/>
        </c:dLbls>
        <c:axId val="170239872"/>
        <c:axId val="170241408"/>
      </c:barChart>
      <c:catAx>
        <c:axId val="170239872"/>
        <c:scaling>
          <c:orientation val="minMax"/>
        </c:scaling>
        <c:axPos val="b"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70241408"/>
        <c:crosses val="autoZero"/>
        <c:auto val="1"/>
        <c:lblAlgn val="ctr"/>
        <c:lblOffset val="100"/>
        <c:tickLblSkip val="1"/>
        <c:tickMarkSkip val="1"/>
      </c:catAx>
      <c:valAx>
        <c:axId val="1702414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Nombre d'actes transmis par voie électronique</a:t>
                </a:r>
              </a:p>
            </c:rich>
          </c:tx>
          <c:layout>
            <c:manualLayout>
              <c:xMode val="edge"/>
              <c:yMode val="edge"/>
              <c:x val="1.7361111111111236E-3"/>
              <c:y val="0.3557800224466891"/>
            </c:manualLayout>
          </c:layout>
        </c:title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70239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472222222222223"/>
          <c:y val="0.4511784511784534"/>
          <c:w val="6.2179243219597495E-2"/>
          <c:h val="0.25960815504122575"/>
        </c:manualLayout>
      </c:layout>
    </c:legend>
    <c:plotVisOnly val="1"/>
    <c:dispBlanksAs val="gap"/>
  </c:chart>
  <c:txPr>
    <a:bodyPr/>
    <a:lstStyle/>
    <a:p>
      <a:pPr>
        <a:defRPr sz="1200" b="1">
          <a:latin typeface="Arial" pitchFamily="34" charset="0"/>
          <a:cs typeface="Arial" pitchFamily="34" charset="0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8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34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7417" y="0"/>
    <xdr:ext cx="9297865" cy="607401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0.15917</cdr:x>
      <cdr:y>0.00426</cdr:y>
    </cdr:from>
    <cdr:to>
      <cdr:x>0.82554</cdr:x>
      <cdr:y>0.10485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685925" y="30042"/>
          <a:ext cx="7058025" cy="709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200" b="1">
              <a:latin typeface="Arial" pitchFamily="34" charset="0"/>
              <a:cs typeface="Arial" pitchFamily="34" charset="0"/>
            </a:rPr>
            <a:t>Variations saisonnières du nombre d'actes transmis sur le système d'information @CTES</a:t>
          </a:r>
        </a:p>
        <a:p xmlns:a="http://schemas.openxmlformats.org/drawingml/2006/main">
          <a:pPr algn="ctr"/>
          <a:r>
            <a:rPr lang="fr-FR" sz="1200" b="1">
              <a:latin typeface="Arial" pitchFamily="34" charset="0"/>
              <a:cs typeface="Arial" pitchFamily="34" charset="0"/>
            </a:rPr>
            <a:t>en matière de commande publique de 2013 à 2018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0.15917</cdr:x>
      <cdr:y>0.00426</cdr:y>
    </cdr:from>
    <cdr:to>
      <cdr:x>0.83989</cdr:x>
      <cdr:y>0.10485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657091" y="25604"/>
          <a:ext cx="7086859" cy="6045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200" b="1">
              <a:latin typeface="Arial" pitchFamily="34" charset="0"/>
              <a:cs typeface="Arial" pitchFamily="34" charset="0"/>
            </a:rPr>
            <a:t>Variations saisonnières du nombre total </a:t>
          </a:r>
          <a:r>
            <a:rPr lang="fr-FR" sz="1200" b="1">
              <a:latin typeface="Arial" pitchFamily="34" charset="0"/>
              <a:ea typeface="+mn-ea"/>
              <a:cs typeface="Arial" pitchFamily="34" charset="0"/>
            </a:rPr>
            <a:t>d'actes transmis sur le système d'information @CTES</a:t>
          </a:r>
        </a:p>
        <a:p xmlns:a="http://schemas.openxmlformats.org/drawingml/2006/main">
          <a:pPr algn="ctr"/>
          <a:r>
            <a:rPr lang="fr-FR" sz="1200" b="1">
              <a:latin typeface="Arial" pitchFamily="34" charset="0"/>
              <a:ea typeface="+mn-ea"/>
              <a:cs typeface="Arial" pitchFamily="34" charset="0"/>
            </a:rPr>
            <a:t>de 2013 à 2018</a:t>
          </a:r>
          <a:r>
            <a:rPr lang="fr-FR" sz="1200" b="1">
              <a:latin typeface="Arial" pitchFamily="34" charset="0"/>
              <a:cs typeface="Arial" pitchFamily="34" charset="0"/>
            </a:rPr>
            <a:t>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-21325" y="0"/>
    <xdr:ext cx="9144000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0.27751</cdr:x>
      <cdr:y>0.17086</cdr:y>
    </cdr:from>
    <cdr:to>
      <cdr:x>0.46719</cdr:x>
      <cdr:y>0.21107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537587" y="966716"/>
          <a:ext cx="1734434" cy="227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50" b="1">
              <a:solidFill>
                <a:srgbClr val="00B050"/>
              </a:solidFill>
              <a:latin typeface="Times New Roman" pitchFamily="18" charset="0"/>
              <a:cs typeface="Times New Roman" pitchFamily="18" charset="0"/>
            </a:rPr>
            <a:t>Elections municipales 2014</a:t>
          </a:r>
        </a:p>
      </cdr:txBody>
    </cdr:sp>
  </cdr:relSizeAnchor>
  <cdr:relSizeAnchor xmlns:cdr="http://schemas.openxmlformats.org/drawingml/2006/chartDrawing">
    <cdr:from>
      <cdr:x>0.43654</cdr:x>
      <cdr:y>0.21232</cdr:y>
    </cdr:from>
    <cdr:to>
      <cdr:x>0.44154</cdr:x>
      <cdr:y>0.33042</cdr:y>
    </cdr:to>
    <cdr:sp macro="" textlink="">
      <cdr:nvSpPr>
        <cdr:cNvPr id="4" name="Connecteur droit avec flèche 3"/>
        <cdr:cNvSpPr/>
      </cdr:nvSpPr>
      <cdr:spPr>
        <a:xfrm xmlns:a="http://schemas.openxmlformats.org/drawingml/2006/main" flipH="1">
          <a:off x="3991722" y="1201275"/>
          <a:ext cx="45719" cy="668184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rgbClr val="00B05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0.00909</cdr:x>
      <cdr:y>0.0784</cdr:y>
    </cdr:from>
    <cdr:to>
      <cdr:x>0.08427</cdr:x>
      <cdr:y>0.15648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4496" y="476231"/>
          <a:ext cx="699013" cy="474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="1">
              <a:latin typeface="+mn-lt"/>
              <a:cs typeface="Arial" pitchFamily="34" charset="0"/>
            </a:rPr>
            <a:t>Nombre d'actes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380" y="-4970"/>
    <xdr:ext cx="9144000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0.44033</cdr:x>
      <cdr:y>0.60414</cdr:y>
    </cdr:from>
    <cdr:to>
      <cdr:x>0.4936</cdr:x>
      <cdr:y>0.63535</cdr:y>
    </cdr:to>
    <cdr:sp macro="" textlink="">
      <cdr:nvSpPr>
        <cdr:cNvPr id="2" name="Flèche courbée vers le bas 1"/>
        <cdr:cNvSpPr/>
      </cdr:nvSpPr>
      <cdr:spPr>
        <a:xfrm xmlns:a="http://schemas.openxmlformats.org/drawingml/2006/main" rot="19510364">
          <a:off x="4026344" y="3418137"/>
          <a:ext cx="487101" cy="176581"/>
        </a:xfrm>
        <a:prstGeom xmlns:a="http://schemas.openxmlformats.org/drawingml/2006/main" prst="curvedDownArrow">
          <a:avLst>
            <a:gd name="adj1" fmla="val 8600"/>
            <a:gd name="adj2" fmla="val 50000"/>
            <a:gd name="adj3" fmla="val 25000"/>
          </a:avLst>
        </a:prstGeom>
        <a:solidFill xmlns:a="http://schemas.openxmlformats.org/drawingml/2006/main">
          <a:srgbClr val="4BACC6">
            <a:lumMod val="75000"/>
          </a:srgbClr>
        </a:solidFill>
        <a:ln xmlns:a="http://schemas.openxmlformats.org/drawingml/2006/main" w="15875" cap="flat" cmpd="sng" algn="ctr">
          <a:solidFill>
            <a:srgbClr val="4BACC6">
              <a:lumMod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0.41591</cdr:x>
      <cdr:y>0.56971</cdr:y>
    </cdr:from>
    <cdr:to>
      <cdr:x>0.48516</cdr:x>
      <cdr:y>0.60509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803076" y="3223337"/>
          <a:ext cx="633222" cy="200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000" b="1">
              <a:solidFill>
                <a:srgbClr val="4BACC6">
                  <a:lumMod val="50000"/>
                </a:srgbClr>
              </a:solidFill>
            </a:rPr>
            <a:t>+ 5,7 pts</a:t>
          </a:r>
        </a:p>
      </cdr:txBody>
    </cdr:sp>
  </cdr:relSizeAnchor>
  <cdr:relSizeAnchor xmlns:cdr="http://schemas.openxmlformats.org/drawingml/2006/chartDrawing">
    <cdr:from>
      <cdr:x>0.52053</cdr:x>
      <cdr:y>0.53066</cdr:y>
    </cdr:from>
    <cdr:to>
      <cdr:x>0.57175</cdr:x>
      <cdr:y>0.56187</cdr:y>
    </cdr:to>
    <cdr:sp macro="" textlink="">
      <cdr:nvSpPr>
        <cdr:cNvPr id="4" name="Flèche courbée vers le bas 3"/>
        <cdr:cNvSpPr/>
      </cdr:nvSpPr>
      <cdr:spPr>
        <a:xfrm xmlns:a="http://schemas.openxmlformats.org/drawingml/2006/main" rot="19510364">
          <a:off x="4759697" y="3002399"/>
          <a:ext cx="468356" cy="176582"/>
        </a:xfrm>
        <a:prstGeom xmlns:a="http://schemas.openxmlformats.org/drawingml/2006/main" prst="curvedDownArrow">
          <a:avLst>
            <a:gd name="adj1" fmla="val 8600"/>
            <a:gd name="adj2" fmla="val 50000"/>
            <a:gd name="adj3" fmla="val 25000"/>
          </a:avLst>
        </a:prstGeom>
        <a:solidFill xmlns:a="http://schemas.openxmlformats.org/drawingml/2006/main">
          <a:srgbClr val="4BACC6">
            <a:lumMod val="75000"/>
          </a:srgbClr>
        </a:solidFill>
        <a:ln xmlns:a="http://schemas.openxmlformats.org/drawingml/2006/main" w="15875" cap="flat" cmpd="sng" algn="ctr">
          <a:solidFill>
            <a:srgbClr val="4BACC6">
              <a:lumMod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0.48686</cdr:x>
      <cdr:y>0.49529</cdr:y>
    </cdr:from>
    <cdr:to>
      <cdr:x>0.56442</cdr:x>
      <cdr:y>0.53067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4451861" y="2802280"/>
          <a:ext cx="709209" cy="200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4BACC6">
                  <a:lumMod val="50000"/>
                </a:srgbClr>
              </a:solidFill>
            </a:rPr>
            <a:t>+ 5,9 pts</a:t>
          </a:r>
        </a:p>
      </cdr:txBody>
    </cdr:sp>
  </cdr:relSizeAnchor>
  <cdr:relSizeAnchor xmlns:cdr="http://schemas.openxmlformats.org/drawingml/2006/chartDrawing">
    <cdr:from>
      <cdr:x>0.59812</cdr:x>
      <cdr:y>0.47136</cdr:y>
    </cdr:from>
    <cdr:to>
      <cdr:x>0.65096</cdr:x>
      <cdr:y>0.50257</cdr:y>
    </cdr:to>
    <cdr:sp macro="" textlink="">
      <cdr:nvSpPr>
        <cdr:cNvPr id="6" name="Flèche courbée vers le bas 5"/>
        <cdr:cNvSpPr/>
      </cdr:nvSpPr>
      <cdr:spPr>
        <a:xfrm xmlns:a="http://schemas.openxmlformats.org/drawingml/2006/main" rot="19510364">
          <a:off x="5469193" y="2666883"/>
          <a:ext cx="483169" cy="176581"/>
        </a:xfrm>
        <a:prstGeom xmlns:a="http://schemas.openxmlformats.org/drawingml/2006/main" prst="curvedDownArrow">
          <a:avLst>
            <a:gd name="adj1" fmla="val 8600"/>
            <a:gd name="adj2" fmla="val 50000"/>
            <a:gd name="adj3" fmla="val 25000"/>
          </a:avLst>
        </a:prstGeom>
        <a:solidFill xmlns:a="http://schemas.openxmlformats.org/drawingml/2006/main">
          <a:srgbClr val="4BACC6">
            <a:lumMod val="75000"/>
          </a:srgbClr>
        </a:solidFill>
        <a:ln xmlns:a="http://schemas.openxmlformats.org/drawingml/2006/main" w="15875" cap="flat" cmpd="sng" algn="ctr">
          <a:solidFill>
            <a:srgbClr val="4BACC6">
              <a:lumMod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0.56084</cdr:x>
      <cdr:y>0.43918</cdr:y>
    </cdr:from>
    <cdr:to>
      <cdr:x>0.63839</cdr:x>
      <cdr:y>0.47456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5128364" y="2484813"/>
          <a:ext cx="709117" cy="200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4BACC6">
                  <a:lumMod val="50000"/>
                </a:srgbClr>
              </a:solidFill>
            </a:rPr>
            <a:t>+ 6,3 pts</a:t>
          </a:r>
        </a:p>
      </cdr:txBody>
    </cdr:sp>
  </cdr:relSizeAnchor>
  <cdr:relSizeAnchor xmlns:cdr="http://schemas.openxmlformats.org/drawingml/2006/chartDrawing">
    <cdr:from>
      <cdr:x>0.64689</cdr:x>
      <cdr:y>0.3733</cdr:y>
    </cdr:from>
    <cdr:to>
      <cdr:x>0.72445</cdr:x>
      <cdr:y>0.40868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5915123" y="2112065"/>
          <a:ext cx="709209" cy="200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4BACC6">
                  <a:lumMod val="50000"/>
                </a:srgbClr>
              </a:solidFill>
            </a:rPr>
            <a:t>+ 6,1 pts</a:t>
          </a:r>
        </a:p>
      </cdr:txBody>
    </cdr:sp>
  </cdr:relSizeAnchor>
  <cdr:relSizeAnchor xmlns:cdr="http://schemas.openxmlformats.org/drawingml/2006/chartDrawing">
    <cdr:from>
      <cdr:x>0.67157</cdr:x>
      <cdr:y>0.41195</cdr:y>
    </cdr:from>
    <cdr:to>
      <cdr:x>0.72136</cdr:x>
      <cdr:y>0.44316</cdr:y>
    </cdr:to>
    <cdr:sp macro="" textlink="">
      <cdr:nvSpPr>
        <cdr:cNvPr id="9" name="Flèche courbée vers le bas 8"/>
        <cdr:cNvSpPr/>
      </cdr:nvSpPr>
      <cdr:spPr>
        <a:xfrm xmlns:a="http://schemas.openxmlformats.org/drawingml/2006/main" rot="19510364">
          <a:off x="6140832" y="2330773"/>
          <a:ext cx="455260" cy="176581"/>
        </a:xfrm>
        <a:prstGeom xmlns:a="http://schemas.openxmlformats.org/drawingml/2006/main" prst="curvedDownArrow">
          <a:avLst>
            <a:gd name="adj1" fmla="val 8600"/>
            <a:gd name="adj2" fmla="val 50000"/>
            <a:gd name="adj3" fmla="val 25000"/>
          </a:avLst>
        </a:prstGeom>
        <a:solidFill xmlns:a="http://schemas.openxmlformats.org/drawingml/2006/main">
          <a:srgbClr val="4BACC6">
            <a:lumMod val="75000"/>
          </a:srgbClr>
        </a:solidFill>
        <a:ln xmlns:a="http://schemas.openxmlformats.org/drawingml/2006/main" w="15875" cap="flat" cmpd="sng" algn="ctr">
          <a:solidFill>
            <a:srgbClr val="4BACC6">
              <a:lumMod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0.73126</cdr:x>
      <cdr:y>0.32531</cdr:y>
    </cdr:from>
    <cdr:to>
      <cdr:x>0.78311</cdr:x>
      <cdr:y>0.35147</cdr:y>
    </cdr:to>
    <cdr:sp macro="" textlink="">
      <cdr:nvSpPr>
        <cdr:cNvPr id="10" name="Flèche courbée vers le bas 9"/>
        <cdr:cNvSpPr/>
      </cdr:nvSpPr>
      <cdr:spPr>
        <a:xfrm xmlns:a="http://schemas.openxmlformats.org/drawingml/2006/main" rot="19510364">
          <a:off x="6686614" y="1840553"/>
          <a:ext cx="474117" cy="148009"/>
        </a:xfrm>
        <a:prstGeom xmlns:a="http://schemas.openxmlformats.org/drawingml/2006/main" prst="curvedDownArrow">
          <a:avLst>
            <a:gd name="adj1" fmla="val 8600"/>
            <a:gd name="adj2" fmla="val 50000"/>
            <a:gd name="adj3" fmla="val 25000"/>
          </a:avLst>
        </a:prstGeom>
        <a:solidFill xmlns:a="http://schemas.openxmlformats.org/drawingml/2006/main">
          <a:srgbClr val="4BACC6">
            <a:lumMod val="75000"/>
          </a:srgbClr>
        </a:solidFill>
        <a:ln xmlns:a="http://schemas.openxmlformats.org/drawingml/2006/main" w="15875" cap="flat" cmpd="sng" algn="ctr">
          <a:solidFill>
            <a:srgbClr val="4BACC6">
              <a:lumMod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0.70879</cdr:x>
      <cdr:y>0.28424</cdr:y>
    </cdr:from>
    <cdr:to>
      <cdr:x>0.78634</cdr:x>
      <cdr:y>0.31962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6481175" y="1608187"/>
          <a:ext cx="709117" cy="200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4BACC6">
                  <a:lumMod val="50000"/>
                </a:srgbClr>
              </a:solidFill>
            </a:rPr>
            <a:t>+ 7,1 pts</a:t>
          </a:r>
        </a:p>
      </cdr:txBody>
    </cdr:sp>
  </cdr:relSizeAnchor>
  <cdr:relSizeAnchor xmlns:cdr="http://schemas.openxmlformats.org/drawingml/2006/chartDrawing">
    <cdr:from>
      <cdr:x>0.81365</cdr:x>
      <cdr:y>0.26558</cdr:y>
    </cdr:from>
    <cdr:to>
      <cdr:x>0.86225</cdr:x>
      <cdr:y>0.28432</cdr:y>
    </cdr:to>
    <cdr:sp macro="" textlink="">
      <cdr:nvSpPr>
        <cdr:cNvPr id="12" name="Flèche courbée vers le bas 11"/>
        <cdr:cNvSpPr/>
      </cdr:nvSpPr>
      <cdr:spPr>
        <a:xfrm xmlns:a="http://schemas.openxmlformats.org/drawingml/2006/main" rot="20829373">
          <a:off x="7439985" y="1502608"/>
          <a:ext cx="444398" cy="106028"/>
        </a:xfrm>
        <a:prstGeom xmlns:a="http://schemas.openxmlformats.org/drawingml/2006/main" prst="curvedDownArrow">
          <a:avLst>
            <a:gd name="adj1" fmla="val 8600"/>
            <a:gd name="adj2" fmla="val 50000"/>
            <a:gd name="adj3" fmla="val 25000"/>
          </a:avLst>
        </a:prstGeom>
        <a:solidFill xmlns:a="http://schemas.openxmlformats.org/drawingml/2006/main">
          <a:srgbClr val="4BACC6">
            <a:lumMod val="75000"/>
          </a:srgbClr>
        </a:solidFill>
        <a:ln xmlns:a="http://schemas.openxmlformats.org/drawingml/2006/main" w="15875" cap="flat" cmpd="sng" algn="ctr">
          <a:solidFill>
            <a:srgbClr val="4BACC6">
              <a:lumMod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0.8039</cdr:x>
      <cdr:y>0.21959</cdr:y>
    </cdr:from>
    <cdr:to>
      <cdr:x>0.88145</cdr:x>
      <cdr:y>0.25497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7350838" y="1242409"/>
          <a:ext cx="709117" cy="200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4BACC6">
                  <a:lumMod val="50000"/>
                </a:srgbClr>
              </a:solidFill>
            </a:rPr>
            <a:t>+ 2,8 pts</a:t>
          </a:r>
        </a:p>
      </cdr:txBody>
    </cdr:sp>
  </cdr:relSizeAnchor>
  <cdr:relSizeAnchor xmlns:cdr="http://schemas.openxmlformats.org/drawingml/2006/chartDrawing">
    <cdr:from>
      <cdr:x>0.89522</cdr:x>
      <cdr:y>0.22686</cdr:y>
    </cdr:from>
    <cdr:to>
      <cdr:x>0.93773</cdr:x>
      <cdr:y>0.24764</cdr:y>
    </cdr:to>
    <cdr:sp macro="" textlink="">
      <cdr:nvSpPr>
        <cdr:cNvPr id="15" name="Flèche courbée vers le bas 14"/>
        <cdr:cNvSpPr/>
      </cdr:nvSpPr>
      <cdr:spPr>
        <a:xfrm xmlns:a="http://schemas.openxmlformats.org/drawingml/2006/main" rot="20900746">
          <a:off x="8185892" y="1283540"/>
          <a:ext cx="388711" cy="117570"/>
        </a:xfrm>
        <a:prstGeom xmlns:a="http://schemas.openxmlformats.org/drawingml/2006/main" prst="curvedDownArrow">
          <a:avLst>
            <a:gd name="adj1" fmla="val 8600"/>
            <a:gd name="adj2" fmla="val 50000"/>
            <a:gd name="adj3" fmla="val 25000"/>
          </a:avLst>
        </a:prstGeom>
        <a:solidFill xmlns:a="http://schemas.openxmlformats.org/drawingml/2006/main">
          <a:srgbClr val="4BACC6">
            <a:lumMod val="75000"/>
          </a:srgbClr>
        </a:solidFill>
        <a:ln xmlns:a="http://schemas.openxmlformats.org/drawingml/2006/main" w="15875" cap="flat" cmpd="sng" algn="ctr">
          <a:solidFill>
            <a:srgbClr val="4BACC6">
              <a:lumMod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0.87711</cdr:x>
      <cdr:y>0.18787</cdr:y>
    </cdr:from>
    <cdr:to>
      <cdr:x>0.95466</cdr:x>
      <cdr:y>0.22325</cdr:y>
    </cdr:to>
    <cdr:sp macro="" textlink="">
      <cdr:nvSpPr>
        <cdr:cNvPr id="16" name="ZoneTexte 1"/>
        <cdr:cNvSpPr txBox="1"/>
      </cdr:nvSpPr>
      <cdr:spPr>
        <a:xfrm xmlns:a="http://schemas.openxmlformats.org/drawingml/2006/main">
          <a:off x="8020326" y="1062935"/>
          <a:ext cx="709117" cy="200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4BACC6">
                  <a:lumMod val="50000"/>
                </a:srgbClr>
              </a:solidFill>
            </a:rPr>
            <a:t>+ 4,5 pts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38100" y="22639"/>
    <xdr:ext cx="9144000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0.24468</cdr:x>
      <cdr:y>0.68335</cdr:y>
    </cdr:from>
    <cdr:to>
      <cdr:x>0.31035</cdr:x>
      <cdr:y>0.71873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2237339" y="3866270"/>
          <a:ext cx="600486" cy="200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>
              <a:solidFill>
                <a:srgbClr val="4BACC6">
                  <a:lumMod val="50000"/>
                </a:srgbClr>
              </a:solidFill>
            </a:rPr>
            <a:t>+ 65</a:t>
          </a:r>
          <a:r>
            <a:rPr lang="fr-FR" sz="1100" b="1" baseline="0">
              <a:solidFill>
                <a:srgbClr val="4BACC6">
                  <a:lumMod val="50000"/>
                </a:srgbClr>
              </a:solidFill>
            </a:rPr>
            <a:t> %</a:t>
          </a:r>
          <a:endParaRPr lang="fr-FR" sz="1100" b="1">
            <a:solidFill>
              <a:srgbClr val="4BACC6">
                <a:lumMod val="50000"/>
              </a:srgbClr>
            </a:solidFill>
          </a:endParaRPr>
        </a:p>
      </cdr:txBody>
    </cdr:sp>
  </cdr:relSizeAnchor>
  <cdr:relSizeAnchor xmlns:cdr="http://schemas.openxmlformats.org/drawingml/2006/chartDrawing">
    <cdr:from>
      <cdr:x>0.13132</cdr:x>
      <cdr:y>0.79881</cdr:y>
    </cdr:from>
    <cdr:to>
      <cdr:x>0.19103</cdr:x>
      <cdr:y>0.83367</cdr:y>
    </cdr:to>
    <cdr:sp macro="" textlink="">
      <cdr:nvSpPr>
        <cdr:cNvPr id="6" name="Flèche courbée vers le bas 5"/>
        <cdr:cNvSpPr/>
      </cdr:nvSpPr>
      <cdr:spPr>
        <a:xfrm xmlns:a="http://schemas.openxmlformats.org/drawingml/2006/main" rot="21202649">
          <a:off x="1200775" y="4519531"/>
          <a:ext cx="545988" cy="197233"/>
        </a:xfrm>
        <a:prstGeom xmlns:a="http://schemas.openxmlformats.org/drawingml/2006/main" prst="curvedDownArrow">
          <a:avLst>
            <a:gd name="adj1" fmla="val 8600"/>
            <a:gd name="adj2" fmla="val 50000"/>
            <a:gd name="adj3" fmla="val 25000"/>
          </a:avLst>
        </a:prstGeom>
        <a:solidFill xmlns:a="http://schemas.openxmlformats.org/drawingml/2006/main">
          <a:srgbClr val="4BACC6">
            <a:lumMod val="75000"/>
          </a:srgbClr>
        </a:solidFill>
        <a:ln xmlns:a="http://schemas.openxmlformats.org/drawingml/2006/main" w="15875" cap="flat" cmpd="sng" algn="ctr">
          <a:solidFill>
            <a:srgbClr val="4BACC6">
              <a:lumMod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0.10729</cdr:x>
      <cdr:y>0.76504</cdr:y>
    </cdr:from>
    <cdr:to>
      <cdr:x>0.17656</cdr:x>
      <cdr:y>0.80017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981105" y="4328497"/>
          <a:ext cx="633314" cy="198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>
              <a:solidFill>
                <a:srgbClr val="4BACC6">
                  <a:lumMod val="50000"/>
                </a:srgbClr>
              </a:solidFill>
            </a:rPr>
            <a:t>+ 261</a:t>
          </a:r>
          <a:r>
            <a:rPr lang="fr-FR" sz="1100" b="1" baseline="0">
              <a:solidFill>
                <a:srgbClr val="4BACC6">
                  <a:lumMod val="50000"/>
                </a:srgbClr>
              </a:solidFill>
            </a:rPr>
            <a:t> %</a:t>
          </a:r>
          <a:endParaRPr lang="fr-FR" sz="1100" b="1">
            <a:solidFill>
              <a:srgbClr val="4BACC6">
                <a:lumMod val="50000"/>
              </a:srgbClr>
            </a:solidFill>
          </a:endParaRPr>
        </a:p>
      </cdr:txBody>
    </cdr:sp>
  </cdr:relSizeAnchor>
  <cdr:relSizeAnchor xmlns:cdr="http://schemas.openxmlformats.org/drawingml/2006/chartDrawing">
    <cdr:from>
      <cdr:x>0.22481</cdr:x>
      <cdr:y>0.75216</cdr:y>
    </cdr:from>
    <cdr:to>
      <cdr:x>0.27551</cdr:x>
      <cdr:y>0.78724</cdr:y>
    </cdr:to>
    <cdr:sp macro="" textlink="">
      <cdr:nvSpPr>
        <cdr:cNvPr id="8" name="Flèche courbée vers le bas 7"/>
        <cdr:cNvSpPr/>
      </cdr:nvSpPr>
      <cdr:spPr>
        <a:xfrm xmlns:a="http://schemas.openxmlformats.org/drawingml/2006/main" rot="20315875">
          <a:off x="2055708" y="4255632"/>
          <a:ext cx="463510" cy="198478"/>
        </a:xfrm>
        <a:prstGeom xmlns:a="http://schemas.openxmlformats.org/drawingml/2006/main" prst="curvedDownArrow">
          <a:avLst>
            <a:gd name="adj1" fmla="val 8600"/>
            <a:gd name="adj2" fmla="val 50000"/>
            <a:gd name="adj3" fmla="val 25000"/>
          </a:avLst>
        </a:prstGeom>
        <a:solidFill xmlns:a="http://schemas.openxmlformats.org/drawingml/2006/main">
          <a:srgbClr val="4BACC6">
            <a:lumMod val="75000"/>
          </a:srgbClr>
        </a:solidFill>
        <a:ln xmlns:a="http://schemas.openxmlformats.org/drawingml/2006/main" w="15875" cap="flat" cmpd="sng" algn="ctr">
          <a:solidFill>
            <a:srgbClr val="4BACC6">
              <a:lumMod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0.18683</cdr:x>
      <cdr:y>0.72802</cdr:y>
    </cdr:from>
    <cdr:to>
      <cdr:x>0.25608</cdr:x>
      <cdr:y>0.76315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1708343" y="4119055"/>
          <a:ext cx="633222" cy="198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>
              <a:solidFill>
                <a:srgbClr val="4BACC6">
                  <a:lumMod val="50000"/>
                </a:srgbClr>
              </a:solidFill>
            </a:rPr>
            <a:t>+ 136</a:t>
          </a:r>
          <a:r>
            <a:rPr lang="fr-FR" sz="1100" b="1" baseline="0">
              <a:solidFill>
                <a:srgbClr val="4BACC6">
                  <a:lumMod val="50000"/>
                </a:srgbClr>
              </a:solidFill>
            </a:rPr>
            <a:t> %</a:t>
          </a:r>
          <a:endParaRPr lang="fr-FR" sz="1100" b="1">
            <a:solidFill>
              <a:srgbClr val="4BACC6">
                <a:lumMod val="50000"/>
              </a:srgbClr>
            </a:solidFill>
          </a:endParaRPr>
        </a:p>
      </cdr:txBody>
    </cdr:sp>
  </cdr:relSizeAnchor>
  <cdr:relSizeAnchor xmlns:cdr="http://schemas.openxmlformats.org/drawingml/2006/chartDrawing">
    <cdr:from>
      <cdr:x>0.28486</cdr:x>
      <cdr:y>0.70196</cdr:y>
    </cdr:from>
    <cdr:to>
      <cdr:x>0.3435</cdr:x>
      <cdr:y>0.73502</cdr:y>
    </cdr:to>
    <cdr:sp macro="" textlink="">
      <cdr:nvSpPr>
        <cdr:cNvPr id="10" name="Flèche courbée vers le bas 9"/>
        <cdr:cNvSpPr/>
      </cdr:nvSpPr>
      <cdr:spPr>
        <a:xfrm xmlns:a="http://schemas.openxmlformats.org/drawingml/2006/main" rot="20562428">
          <a:off x="2604790" y="3971587"/>
          <a:ext cx="536204" cy="187049"/>
        </a:xfrm>
        <a:prstGeom xmlns:a="http://schemas.openxmlformats.org/drawingml/2006/main" prst="curvedDownArrow">
          <a:avLst>
            <a:gd name="adj1" fmla="val 8600"/>
            <a:gd name="adj2" fmla="val 50000"/>
            <a:gd name="adj3" fmla="val 25000"/>
          </a:avLst>
        </a:prstGeom>
        <a:solidFill xmlns:a="http://schemas.openxmlformats.org/drawingml/2006/main">
          <a:srgbClr val="4BACC6">
            <a:lumMod val="75000"/>
          </a:srgbClr>
        </a:solidFill>
        <a:ln xmlns:a="http://schemas.openxmlformats.org/drawingml/2006/main" w="15875" cap="flat" cmpd="sng" algn="ctr">
          <a:solidFill>
            <a:srgbClr val="4BACC6">
              <a:lumMod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0.35372</cdr:x>
      <cdr:y>0.59926</cdr:y>
    </cdr:from>
    <cdr:to>
      <cdr:x>0.42298</cdr:x>
      <cdr:y>0.63464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3234416" y="3390511"/>
          <a:ext cx="633313" cy="200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>
              <a:solidFill>
                <a:srgbClr val="4BACC6">
                  <a:lumMod val="50000"/>
                </a:srgbClr>
              </a:solidFill>
            </a:rPr>
            <a:t>+ 45</a:t>
          </a:r>
          <a:r>
            <a:rPr lang="fr-FR" sz="1100" b="1" baseline="0">
              <a:solidFill>
                <a:srgbClr val="4BACC6">
                  <a:lumMod val="50000"/>
                </a:srgbClr>
              </a:solidFill>
            </a:rPr>
            <a:t> %</a:t>
          </a:r>
          <a:endParaRPr lang="fr-FR" sz="1100" b="1">
            <a:solidFill>
              <a:srgbClr val="4BACC6">
                <a:lumMod val="50000"/>
              </a:srgbClr>
            </a:solidFill>
          </a:endParaRPr>
        </a:p>
      </cdr:txBody>
    </cdr:sp>
  </cdr:relSizeAnchor>
  <cdr:relSizeAnchor xmlns:cdr="http://schemas.openxmlformats.org/drawingml/2006/chartDrawing">
    <cdr:from>
      <cdr:x>0.34768</cdr:x>
      <cdr:y>0.63937</cdr:y>
    </cdr:from>
    <cdr:to>
      <cdr:x>0.41576</cdr:x>
      <cdr:y>0.68285</cdr:y>
    </cdr:to>
    <cdr:sp macro="" textlink="">
      <cdr:nvSpPr>
        <cdr:cNvPr id="13" name="Flèche courbée vers le bas 12"/>
        <cdr:cNvSpPr/>
      </cdr:nvSpPr>
      <cdr:spPr>
        <a:xfrm xmlns:a="http://schemas.openxmlformats.org/drawingml/2006/main" rot="20019224">
          <a:off x="3179186" y="3617447"/>
          <a:ext cx="622523" cy="246004"/>
        </a:xfrm>
        <a:prstGeom xmlns:a="http://schemas.openxmlformats.org/drawingml/2006/main" prst="curvedDownArrow">
          <a:avLst>
            <a:gd name="adj1" fmla="val 8600"/>
            <a:gd name="adj2" fmla="val 50000"/>
            <a:gd name="adj3" fmla="val 25000"/>
          </a:avLst>
        </a:prstGeom>
        <a:solidFill xmlns:a="http://schemas.openxmlformats.org/drawingml/2006/main">
          <a:srgbClr val="4BACC6">
            <a:lumMod val="75000"/>
          </a:srgbClr>
        </a:solidFill>
        <a:ln xmlns:a="http://schemas.openxmlformats.org/drawingml/2006/main" w="15875" cap="flat" cmpd="sng" algn="ctr">
          <a:solidFill>
            <a:srgbClr val="4BACC6">
              <a:lumMod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0.39019</cdr:x>
      <cdr:y>0.54407</cdr:y>
    </cdr:from>
    <cdr:to>
      <cdr:x>0.45944</cdr:x>
      <cdr:y>0.57945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3567852" y="3078243"/>
          <a:ext cx="633313" cy="200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>
              <a:solidFill>
                <a:srgbClr val="4BACC6">
                  <a:lumMod val="50000"/>
                </a:srgbClr>
              </a:solidFill>
            </a:rPr>
            <a:t>+ 43</a:t>
          </a:r>
          <a:r>
            <a:rPr lang="fr-FR" sz="1100" b="1" baseline="0">
              <a:solidFill>
                <a:srgbClr val="4BACC6">
                  <a:lumMod val="50000"/>
                </a:srgbClr>
              </a:solidFill>
            </a:rPr>
            <a:t> %</a:t>
          </a:r>
          <a:endParaRPr lang="fr-FR" sz="1100" b="1">
            <a:solidFill>
              <a:srgbClr val="4BACC6">
                <a:lumMod val="50000"/>
              </a:srgbClr>
            </a:solidFill>
          </a:endParaRPr>
        </a:p>
      </cdr:txBody>
    </cdr:sp>
  </cdr:relSizeAnchor>
  <cdr:relSizeAnchor xmlns:cdr="http://schemas.openxmlformats.org/drawingml/2006/chartDrawing">
    <cdr:from>
      <cdr:x>0.40663</cdr:x>
      <cdr:y>0.57657</cdr:y>
    </cdr:from>
    <cdr:to>
      <cdr:x>0.48074</cdr:x>
      <cdr:y>0.618</cdr:y>
    </cdr:to>
    <cdr:sp macro="" textlink="">
      <cdr:nvSpPr>
        <cdr:cNvPr id="15" name="Flèche courbée vers le bas 14"/>
        <cdr:cNvSpPr/>
      </cdr:nvSpPr>
      <cdr:spPr>
        <a:xfrm xmlns:a="http://schemas.openxmlformats.org/drawingml/2006/main" rot="19531633">
          <a:off x="3718179" y="3262123"/>
          <a:ext cx="677662" cy="234405"/>
        </a:xfrm>
        <a:prstGeom xmlns:a="http://schemas.openxmlformats.org/drawingml/2006/main" prst="curvedDownArrow">
          <a:avLst>
            <a:gd name="adj1" fmla="val 8600"/>
            <a:gd name="adj2" fmla="val 50000"/>
            <a:gd name="adj3" fmla="val 25000"/>
          </a:avLst>
        </a:prstGeom>
        <a:solidFill xmlns:a="http://schemas.openxmlformats.org/drawingml/2006/main">
          <a:srgbClr val="4BACC6">
            <a:lumMod val="75000"/>
          </a:srgbClr>
        </a:solidFill>
        <a:ln xmlns:a="http://schemas.openxmlformats.org/drawingml/2006/main" w="15875" cap="flat" cmpd="sng" algn="ctr">
          <a:solidFill>
            <a:srgbClr val="4BACC6">
              <a:lumMod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0.45503</cdr:x>
      <cdr:y>0.50581</cdr:y>
    </cdr:from>
    <cdr:to>
      <cdr:x>0.52428</cdr:x>
      <cdr:y>0.54119</cdr:y>
    </cdr:to>
    <cdr:sp macro="" textlink="">
      <cdr:nvSpPr>
        <cdr:cNvPr id="16" name="ZoneTexte 1"/>
        <cdr:cNvSpPr txBox="1"/>
      </cdr:nvSpPr>
      <cdr:spPr>
        <a:xfrm xmlns:a="http://schemas.openxmlformats.org/drawingml/2006/main">
          <a:off x="4160825" y="2861798"/>
          <a:ext cx="633222" cy="200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>
              <a:solidFill>
                <a:srgbClr val="4BACC6">
                  <a:lumMod val="50000"/>
                </a:srgbClr>
              </a:solidFill>
            </a:rPr>
            <a:t>+ 25</a:t>
          </a:r>
          <a:r>
            <a:rPr lang="fr-FR" sz="1100" b="1" baseline="0">
              <a:solidFill>
                <a:srgbClr val="4BACC6">
                  <a:lumMod val="50000"/>
                </a:srgbClr>
              </a:solidFill>
            </a:rPr>
            <a:t> %</a:t>
          </a:r>
          <a:endParaRPr lang="fr-FR" sz="1100" b="1">
            <a:solidFill>
              <a:srgbClr val="4BACC6">
                <a:lumMod val="50000"/>
              </a:srgbClr>
            </a:solidFill>
          </a:endParaRPr>
        </a:p>
      </cdr:txBody>
    </cdr:sp>
  </cdr:relSizeAnchor>
  <cdr:relSizeAnchor xmlns:cdr="http://schemas.openxmlformats.org/drawingml/2006/chartDrawing">
    <cdr:from>
      <cdr:x>0.47752</cdr:x>
      <cdr:y>0.53181</cdr:y>
    </cdr:from>
    <cdr:to>
      <cdr:x>0.54552</cdr:x>
      <cdr:y>0.56965</cdr:y>
    </cdr:to>
    <cdr:sp macro="" textlink="">
      <cdr:nvSpPr>
        <cdr:cNvPr id="17" name="Flèche courbée vers le bas 16"/>
        <cdr:cNvSpPr/>
      </cdr:nvSpPr>
      <cdr:spPr>
        <a:xfrm xmlns:a="http://schemas.openxmlformats.org/drawingml/2006/main" rot="20082815">
          <a:off x="4366458" y="3008894"/>
          <a:ext cx="621792" cy="214093"/>
        </a:xfrm>
        <a:prstGeom xmlns:a="http://schemas.openxmlformats.org/drawingml/2006/main" prst="curvedDownArrow">
          <a:avLst>
            <a:gd name="adj1" fmla="val 8600"/>
            <a:gd name="adj2" fmla="val 50000"/>
            <a:gd name="adj3" fmla="val 25000"/>
          </a:avLst>
        </a:prstGeom>
        <a:solidFill xmlns:a="http://schemas.openxmlformats.org/drawingml/2006/main">
          <a:srgbClr val="4BACC6">
            <a:lumMod val="75000"/>
          </a:srgbClr>
        </a:solidFill>
        <a:ln xmlns:a="http://schemas.openxmlformats.org/drawingml/2006/main" w="15875" cap="flat" cmpd="sng" algn="ctr">
          <a:solidFill>
            <a:srgbClr val="4BACC6">
              <a:lumMod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0.50779</cdr:x>
      <cdr:y>0.42599</cdr:y>
    </cdr:from>
    <cdr:to>
      <cdr:x>0.57706</cdr:x>
      <cdr:y>0.46137</cdr:y>
    </cdr:to>
    <cdr:sp macro="" textlink="">
      <cdr:nvSpPr>
        <cdr:cNvPr id="18" name="ZoneTexte 1"/>
        <cdr:cNvSpPr txBox="1"/>
      </cdr:nvSpPr>
      <cdr:spPr>
        <a:xfrm xmlns:a="http://schemas.openxmlformats.org/drawingml/2006/main">
          <a:off x="4643262" y="2410176"/>
          <a:ext cx="633405" cy="200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>
              <a:solidFill>
                <a:srgbClr val="4BACC6">
                  <a:lumMod val="50000"/>
                </a:srgbClr>
              </a:solidFill>
            </a:rPr>
            <a:t>+ 22</a:t>
          </a:r>
          <a:r>
            <a:rPr lang="fr-FR" sz="1100" b="1" baseline="0">
              <a:solidFill>
                <a:srgbClr val="4BACC6">
                  <a:lumMod val="50000"/>
                </a:srgbClr>
              </a:solidFill>
            </a:rPr>
            <a:t> %</a:t>
          </a:r>
          <a:endParaRPr lang="fr-FR" sz="1100" b="1">
            <a:solidFill>
              <a:srgbClr val="4BACC6">
                <a:lumMod val="50000"/>
              </a:srgbClr>
            </a:solidFill>
          </a:endParaRPr>
        </a:p>
      </cdr:txBody>
    </cdr:sp>
  </cdr:relSizeAnchor>
  <cdr:relSizeAnchor xmlns:cdr="http://schemas.openxmlformats.org/drawingml/2006/chartDrawing">
    <cdr:from>
      <cdr:x>0.53467</cdr:x>
      <cdr:y>0.44722</cdr:y>
    </cdr:from>
    <cdr:to>
      <cdr:x>0.60986</cdr:x>
      <cdr:y>0.49458</cdr:y>
    </cdr:to>
    <cdr:sp macro="" textlink="">
      <cdr:nvSpPr>
        <cdr:cNvPr id="19" name="Flèche courbée vers le bas 18"/>
        <cdr:cNvSpPr/>
      </cdr:nvSpPr>
      <cdr:spPr>
        <a:xfrm xmlns:a="http://schemas.openxmlformats.org/drawingml/2006/main" rot="19256367">
          <a:off x="4889053" y="2530293"/>
          <a:ext cx="687537" cy="267955"/>
        </a:xfrm>
        <a:prstGeom xmlns:a="http://schemas.openxmlformats.org/drawingml/2006/main" prst="curvedDownArrow">
          <a:avLst>
            <a:gd name="adj1" fmla="val 8600"/>
            <a:gd name="adj2" fmla="val 50000"/>
            <a:gd name="adj3" fmla="val 25000"/>
          </a:avLst>
        </a:prstGeom>
        <a:solidFill xmlns:a="http://schemas.openxmlformats.org/drawingml/2006/main">
          <a:srgbClr val="4BACC6">
            <a:lumMod val="75000"/>
          </a:srgbClr>
        </a:solidFill>
        <a:ln xmlns:a="http://schemas.openxmlformats.org/drawingml/2006/main" w="15875" cap="flat" cmpd="sng" algn="ctr">
          <a:solidFill>
            <a:srgbClr val="4BACC6">
              <a:lumMod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0.57805</cdr:x>
      <cdr:y>0.37049</cdr:y>
    </cdr:from>
    <cdr:to>
      <cdr:x>0.6473</cdr:x>
      <cdr:y>0.40588</cdr:y>
    </cdr:to>
    <cdr:sp macro="" textlink="">
      <cdr:nvSpPr>
        <cdr:cNvPr id="20" name="ZoneTexte 1"/>
        <cdr:cNvSpPr txBox="1"/>
      </cdr:nvSpPr>
      <cdr:spPr>
        <a:xfrm xmlns:a="http://schemas.openxmlformats.org/drawingml/2006/main">
          <a:off x="5285704" y="2096186"/>
          <a:ext cx="633222" cy="2002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>
              <a:solidFill>
                <a:srgbClr val="4BACC6">
                  <a:lumMod val="50000"/>
                </a:srgbClr>
              </a:solidFill>
            </a:rPr>
            <a:t>+ 29</a:t>
          </a:r>
          <a:r>
            <a:rPr lang="fr-FR" sz="1100" b="1" baseline="0">
              <a:solidFill>
                <a:srgbClr val="4BACC6">
                  <a:lumMod val="50000"/>
                </a:srgbClr>
              </a:solidFill>
            </a:rPr>
            <a:t> %</a:t>
          </a:r>
          <a:endParaRPr lang="fr-FR" sz="1100" b="1">
            <a:solidFill>
              <a:srgbClr val="4BACC6">
                <a:lumMod val="50000"/>
              </a:srgbClr>
            </a:solidFill>
          </a:endParaRPr>
        </a:p>
      </cdr:txBody>
    </cdr:sp>
  </cdr:relSizeAnchor>
  <cdr:relSizeAnchor xmlns:cdr="http://schemas.openxmlformats.org/drawingml/2006/chartDrawing">
    <cdr:from>
      <cdr:x>0.60383</cdr:x>
      <cdr:y>0.39448</cdr:y>
    </cdr:from>
    <cdr:to>
      <cdr:x>0.67079</cdr:x>
      <cdr:y>0.437</cdr:y>
    </cdr:to>
    <cdr:sp macro="" textlink="">
      <cdr:nvSpPr>
        <cdr:cNvPr id="21" name="Flèche courbée vers le bas 20"/>
        <cdr:cNvSpPr/>
      </cdr:nvSpPr>
      <cdr:spPr>
        <a:xfrm xmlns:a="http://schemas.openxmlformats.org/drawingml/2006/main" rot="19127931">
          <a:off x="5521452" y="2231889"/>
          <a:ext cx="612282" cy="240572"/>
        </a:xfrm>
        <a:prstGeom xmlns:a="http://schemas.openxmlformats.org/drawingml/2006/main" prst="curvedDownArrow">
          <a:avLst>
            <a:gd name="adj1" fmla="val 8600"/>
            <a:gd name="adj2" fmla="val 50000"/>
            <a:gd name="adj3" fmla="val 25000"/>
          </a:avLst>
        </a:prstGeom>
        <a:solidFill xmlns:a="http://schemas.openxmlformats.org/drawingml/2006/main">
          <a:srgbClr val="4BACC6">
            <a:lumMod val="75000"/>
          </a:srgbClr>
        </a:solidFill>
        <a:ln xmlns:a="http://schemas.openxmlformats.org/drawingml/2006/main" w="15875" cap="flat" cmpd="sng" algn="ctr">
          <a:solidFill>
            <a:srgbClr val="4BACC6">
              <a:lumMod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0.68992</cdr:x>
      <cdr:y>0.32304</cdr:y>
    </cdr:from>
    <cdr:to>
      <cdr:x>0.75202</cdr:x>
      <cdr:y>0.35729</cdr:y>
    </cdr:to>
    <cdr:sp macro="" textlink="">
      <cdr:nvSpPr>
        <cdr:cNvPr id="22" name="Flèche courbée vers le bas 21"/>
        <cdr:cNvSpPr/>
      </cdr:nvSpPr>
      <cdr:spPr>
        <a:xfrm xmlns:a="http://schemas.openxmlformats.org/drawingml/2006/main" rot="20843669">
          <a:off x="6308628" y="1827690"/>
          <a:ext cx="567843" cy="193781"/>
        </a:xfrm>
        <a:prstGeom xmlns:a="http://schemas.openxmlformats.org/drawingml/2006/main" prst="curvedDownArrow">
          <a:avLst>
            <a:gd name="adj1" fmla="val 8600"/>
            <a:gd name="adj2" fmla="val 50000"/>
            <a:gd name="adj3" fmla="val 25000"/>
          </a:avLst>
        </a:prstGeom>
        <a:solidFill xmlns:a="http://schemas.openxmlformats.org/drawingml/2006/main">
          <a:srgbClr val="4BACC6">
            <a:lumMod val="75000"/>
          </a:srgbClr>
        </a:solidFill>
        <a:ln xmlns:a="http://schemas.openxmlformats.org/drawingml/2006/main" w="15875" cap="flat" cmpd="sng" algn="ctr">
          <a:solidFill>
            <a:srgbClr val="4BACC6">
              <a:lumMod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0.67565</cdr:x>
      <cdr:y>0.28658</cdr:y>
    </cdr:from>
    <cdr:to>
      <cdr:x>0.7449</cdr:x>
      <cdr:y>0.32196</cdr:y>
    </cdr:to>
    <cdr:sp macro="" textlink="">
      <cdr:nvSpPr>
        <cdr:cNvPr id="24" name="ZoneTexte 1"/>
        <cdr:cNvSpPr txBox="1"/>
      </cdr:nvSpPr>
      <cdr:spPr>
        <a:xfrm xmlns:a="http://schemas.openxmlformats.org/drawingml/2006/main">
          <a:off x="6178098" y="1621444"/>
          <a:ext cx="633222" cy="200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>
              <a:solidFill>
                <a:srgbClr val="4BACC6">
                  <a:lumMod val="50000"/>
                </a:srgbClr>
              </a:solidFill>
            </a:rPr>
            <a:t>+ 4</a:t>
          </a:r>
          <a:r>
            <a:rPr lang="fr-FR" sz="1100" b="1" baseline="0">
              <a:solidFill>
                <a:srgbClr val="4BACC6">
                  <a:lumMod val="50000"/>
                </a:srgbClr>
              </a:solidFill>
            </a:rPr>
            <a:t> %</a:t>
          </a:r>
          <a:endParaRPr lang="fr-FR" sz="1100" b="1">
            <a:solidFill>
              <a:srgbClr val="4BACC6">
                <a:lumMod val="50000"/>
              </a:srgbClr>
            </a:solidFill>
          </a:endParaRPr>
        </a:p>
      </cdr:txBody>
    </cdr:sp>
  </cdr:relSizeAnchor>
  <cdr:relSizeAnchor xmlns:cdr="http://schemas.openxmlformats.org/drawingml/2006/chartDrawing">
    <cdr:from>
      <cdr:x>0.75167</cdr:x>
      <cdr:y>0.30058</cdr:y>
    </cdr:from>
    <cdr:to>
      <cdr:x>0.79415</cdr:x>
      <cdr:y>0.32779</cdr:y>
    </cdr:to>
    <cdr:sp macro="" textlink="">
      <cdr:nvSpPr>
        <cdr:cNvPr id="25" name="Flèche courbée vers le bas 24"/>
        <cdr:cNvSpPr/>
      </cdr:nvSpPr>
      <cdr:spPr>
        <a:xfrm xmlns:a="http://schemas.openxmlformats.org/drawingml/2006/main" rot="20086333">
          <a:off x="6873302" y="1700612"/>
          <a:ext cx="388437" cy="153950"/>
        </a:xfrm>
        <a:prstGeom xmlns:a="http://schemas.openxmlformats.org/drawingml/2006/main" prst="curvedDownArrow">
          <a:avLst>
            <a:gd name="adj1" fmla="val 8600"/>
            <a:gd name="adj2" fmla="val 50000"/>
            <a:gd name="adj3" fmla="val 25000"/>
          </a:avLst>
        </a:prstGeom>
        <a:solidFill xmlns:a="http://schemas.openxmlformats.org/drawingml/2006/main">
          <a:srgbClr val="4BACC6">
            <a:lumMod val="75000"/>
          </a:srgbClr>
        </a:solidFill>
        <a:ln xmlns:a="http://schemas.openxmlformats.org/drawingml/2006/main" w="15875" cap="flat" cmpd="sng" algn="ctr">
          <a:solidFill>
            <a:srgbClr val="4BACC6">
              <a:lumMod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0.72813</cdr:x>
      <cdr:y>0.24915</cdr:y>
    </cdr:from>
    <cdr:to>
      <cdr:x>0.79738</cdr:x>
      <cdr:y>0.28453</cdr:y>
    </cdr:to>
    <cdr:sp macro="" textlink="">
      <cdr:nvSpPr>
        <cdr:cNvPr id="26" name="ZoneTexte 1"/>
        <cdr:cNvSpPr txBox="1"/>
      </cdr:nvSpPr>
      <cdr:spPr>
        <a:xfrm xmlns:a="http://schemas.openxmlformats.org/drawingml/2006/main">
          <a:off x="6658022" y="1409676"/>
          <a:ext cx="633222" cy="200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>
              <a:solidFill>
                <a:srgbClr val="4BACC6">
                  <a:lumMod val="50000"/>
                </a:srgbClr>
              </a:solidFill>
            </a:rPr>
            <a:t>+ 14</a:t>
          </a:r>
          <a:r>
            <a:rPr lang="fr-FR" sz="1100" b="1" baseline="0">
              <a:solidFill>
                <a:srgbClr val="4BACC6">
                  <a:lumMod val="50000"/>
                </a:srgbClr>
              </a:solidFill>
            </a:rPr>
            <a:t> %</a:t>
          </a:r>
          <a:endParaRPr lang="fr-FR" sz="1100" b="1">
            <a:solidFill>
              <a:srgbClr val="4BACC6">
                <a:lumMod val="50000"/>
              </a:srgbClr>
            </a:solidFill>
          </a:endParaRPr>
        </a:p>
      </cdr:txBody>
    </cdr:sp>
  </cdr:relSizeAnchor>
  <cdr:relSizeAnchor xmlns:cdr="http://schemas.openxmlformats.org/drawingml/2006/chartDrawing">
    <cdr:from>
      <cdr:x>0.81251</cdr:x>
      <cdr:y>0.22391</cdr:y>
    </cdr:from>
    <cdr:to>
      <cdr:x>0.8746</cdr:x>
      <cdr:y>0.25816</cdr:y>
    </cdr:to>
    <cdr:sp macro="" textlink="">
      <cdr:nvSpPr>
        <cdr:cNvPr id="27" name="Flèche courbée vers le bas 26"/>
        <cdr:cNvSpPr/>
      </cdr:nvSpPr>
      <cdr:spPr>
        <a:xfrm xmlns:a="http://schemas.openxmlformats.org/drawingml/2006/main" rot="20843669">
          <a:off x="7429546" y="1266851"/>
          <a:ext cx="567751" cy="193781"/>
        </a:xfrm>
        <a:prstGeom xmlns:a="http://schemas.openxmlformats.org/drawingml/2006/main" prst="curvedDownArrow">
          <a:avLst>
            <a:gd name="adj1" fmla="val 8600"/>
            <a:gd name="adj2" fmla="val 50000"/>
            <a:gd name="adj3" fmla="val 25000"/>
          </a:avLst>
        </a:prstGeom>
        <a:solidFill xmlns:a="http://schemas.openxmlformats.org/drawingml/2006/main">
          <a:srgbClr val="4BACC6">
            <a:lumMod val="75000"/>
          </a:srgbClr>
        </a:solidFill>
        <a:ln xmlns:a="http://schemas.openxmlformats.org/drawingml/2006/main" w="15875" cap="flat" cmpd="sng" algn="ctr">
          <a:solidFill>
            <a:srgbClr val="4BACC6">
              <a:lumMod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0.77604</cdr:x>
      <cdr:y>0.19697</cdr:y>
    </cdr:from>
    <cdr:to>
      <cdr:x>0.84529</cdr:x>
      <cdr:y>0.23235</cdr:y>
    </cdr:to>
    <cdr:sp macro="" textlink="">
      <cdr:nvSpPr>
        <cdr:cNvPr id="28" name="ZoneTexte 1"/>
        <cdr:cNvSpPr txBox="1"/>
      </cdr:nvSpPr>
      <cdr:spPr>
        <a:xfrm xmlns:a="http://schemas.openxmlformats.org/drawingml/2006/main">
          <a:off x="7096095" y="1114454"/>
          <a:ext cx="633222" cy="200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>
              <a:solidFill>
                <a:srgbClr val="4BACC6">
                  <a:lumMod val="50000"/>
                </a:srgbClr>
              </a:solidFill>
            </a:rPr>
            <a:t>+ 11</a:t>
          </a:r>
          <a:r>
            <a:rPr lang="fr-FR" sz="1100" b="1" baseline="0">
              <a:solidFill>
                <a:srgbClr val="4BACC6">
                  <a:lumMod val="50000"/>
                </a:srgbClr>
              </a:solidFill>
            </a:rPr>
            <a:t> %</a:t>
          </a:r>
          <a:endParaRPr lang="fr-FR" sz="1100" b="1">
            <a:solidFill>
              <a:srgbClr val="4BACC6">
                <a:lumMod val="50000"/>
              </a:srgbClr>
            </a:solidFill>
          </a:endParaRPr>
        </a:p>
      </cdr:txBody>
    </cdr:sp>
  </cdr:relSizeAnchor>
  <cdr:relSizeAnchor xmlns:cdr="http://schemas.openxmlformats.org/drawingml/2006/chartDrawing">
    <cdr:from>
      <cdr:x>0.87292</cdr:x>
      <cdr:y>0.14983</cdr:y>
    </cdr:from>
    <cdr:to>
      <cdr:x>0.93501</cdr:x>
      <cdr:y>0.18408</cdr:y>
    </cdr:to>
    <cdr:sp macro="" textlink="">
      <cdr:nvSpPr>
        <cdr:cNvPr id="29" name="Flèche courbée vers le bas 28"/>
        <cdr:cNvSpPr/>
      </cdr:nvSpPr>
      <cdr:spPr>
        <a:xfrm xmlns:a="http://schemas.openxmlformats.org/drawingml/2006/main" rot="20843669">
          <a:off x="7982026" y="847722"/>
          <a:ext cx="567751" cy="193781"/>
        </a:xfrm>
        <a:prstGeom xmlns:a="http://schemas.openxmlformats.org/drawingml/2006/main" prst="curvedDownArrow">
          <a:avLst>
            <a:gd name="adj1" fmla="val 8600"/>
            <a:gd name="adj2" fmla="val 50000"/>
            <a:gd name="adj3" fmla="val 25000"/>
          </a:avLst>
        </a:prstGeom>
        <a:solidFill xmlns:a="http://schemas.openxmlformats.org/drawingml/2006/main">
          <a:srgbClr val="4BACC6">
            <a:lumMod val="75000"/>
          </a:srgbClr>
        </a:solidFill>
        <a:ln xmlns:a="http://schemas.openxmlformats.org/drawingml/2006/main" w="15875" cap="flat" cmpd="sng" algn="ctr">
          <a:solidFill>
            <a:srgbClr val="4BACC6">
              <a:lumMod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0.85</cdr:x>
      <cdr:y>0.11111</cdr:y>
    </cdr:from>
    <cdr:to>
      <cdr:x>0.91925</cdr:x>
      <cdr:y>0.14649</cdr:y>
    </cdr:to>
    <cdr:sp macro="" textlink="">
      <cdr:nvSpPr>
        <cdr:cNvPr id="30" name="ZoneTexte 1"/>
        <cdr:cNvSpPr txBox="1"/>
      </cdr:nvSpPr>
      <cdr:spPr>
        <a:xfrm xmlns:a="http://schemas.openxmlformats.org/drawingml/2006/main">
          <a:off x="7772400" y="628650"/>
          <a:ext cx="633222" cy="200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>
              <a:solidFill>
                <a:srgbClr val="4BACC6">
                  <a:lumMod val="50000"/>
                </a:srgbClr>
              </a:solidFill>
            </a:rPr>
            <a:t>+ 10</a:t>
          </a:r>
          <a:r>
            <a:rPr lang="fr-FR" sz="1100" b="1" baseline="0">
              <a:solidFill>
                <a:srgbClr val="4BACC6">
                  <a:lumMod val="50000"/>
                </a:srgbClr>
              </a:solidFill>
            </a:rPr>
            <a:t> %</a:t>
          </a:r>
          <a:endParaRPr lang="fr-FR" sz="1100" b="1">
            <a:solidFill>
              <a:srgbClr val="4BACC6">
                <a:lumMod val="50000"/>
              </a:srgbClr>
            </a:solidFill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12</xdr:col>
      <xdr:colOff>9525</xdr:colOff>
      <xdr:row>37</xdr:row>
      <xdr:rowOff>9525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409576</xdr:colOff>
      <xdr:row>1</xdr:row>
      <xdr:rowOff>9525</xdr:rowOff>
    </xdr:from>
    <xdr:to>
      <xdr:col>17</xdr:col>
      <xdr:colOff>523876</xdr:colOff>
      <xdr:row>32</xdr:row>
      <xdr:rowOff>148844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86476" y="200025"/>
          <a:ext cx="8020050" cy="524471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14</xdr:row>
      <xdr:rowOff>28574</xdr:rowOff>
    </xdr:from>
    <xdr:to>
      <xdr:col>13</xdr:col>
      <xdr:colOff>390525</xdr:colOff>
      <xdr:row>52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54</xdr:row>
      <xdr:rowOff>142875</xdr:rowOff>
    </xdr:from>
    <xdr:to>
      <xdr:col>13</xdr:col>
      <xdr:colOff>381000</xdr:colOff>
      <xdr:row>92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V25"/>
  <sheetViews>
    <sheetView tabSelected="1" workbookViewId="0">
      <selection activeCell="Q4" sqref="Q4"/>
    </sheetView>
  </sheetViews>
  <sheetFormatPr baseColWidth="10" defaultRowHeight="12.75"/>
  <cols>
    <col min="1" max="1" width="32.28515625" style="2" customWidth="1"/>
    <col min="2" max="16" width="9.85546875" customWidth="1"/>
    <col min="17" max="17" width="48.28515625" bestFit="1" customWidth="1"/>
    <col min="18" max="19" width="5.42578125" customWidth="1"/>
    <col min="20" max="20" width="8" bestFit="1" customWidth="1"/>
    <col min="21" max="21" width="5.42578125" customWidth="1"/>
    <col min="22" max="22" width="6" customWidth="1"/>
  </cols>
  <sheetData>
    <row r="1" spans="1:22" s="2" customFormat="1" ht="13.5" thickBot="1">
      <c r="A1" s="34"/>
      <c r="B1" s="14">
        <v>2004</v>
      </c>
      <c r="C1" s="11">
        <v>2005</v>
      </c>
      <c r="D1" s="11">
        <v>2006</v>
      </c>
      <c r="E1" s="11">
        <v>2007</v>
      </c>
      <c r="F1" s="11">
        <v>2008</v>
      </c>
      <c r="G1" s="11">
        <v>2009</v>
      </c>
      <c r="H1" s="11">
        <v>2010</v>
      </c>
      <c r="I1" s="12">
        <v>2011</v>
      </c>
      <c r="J1" s="35">
        <v>2012</v>
      </c>
      <c r="K1" s="13">
        <v>2013</v>
      </c>
      <c r="L1" s="13">
        <v>2014</v>
      </c>
      <c r="M1" s="13">
        <v>2015</v>
      </c>
      <c r="N1" s="13">
        <v>2016</v>
      </c>
      <c r="O1" s="13">
        <v>2017</v>
      </c>
      <c r="P1" s="13">
        <v>2018</v>
      </c>
    </row>
    <row r="2" spans="1:22" s="1" customFormat="1" ht="39" thickBot="1">
      <c r="A2" s="55" t="s">
        <v>32</v>
      </c>
      <c r="B2" s="9">
        <v>77</v>
      </c>
      <c r="C2" s="10">
        <v>7660</v>
      </c>
      <c r="D2" s="10">
        <v>39953</v>
      </c>
      <c r="E2" s="10">
        <v>144312</v>
      </c>
      <c r="F2" s="10">
        <v>340546</v>
      </c>
      <c r="G2" s="10">
        <v>561149</v>
      </c>
      <c r="H2" s="40">
        <v>819069</v>
      </c>
      <c r="I2" s="40">
        <v>1163519</v>
      </c>
      <c r="J2" s="41">
        <v>1463770</v>
      </c>
      <c r="K2" s="37">
        <v>1807469</v>
      </c>
      <c r="L2" s="37">
        <v>2337515</v>
      </c>
      <c r="M2" s="37">
        <v>2438864</v>
      </c>
      <c r="N2" s="37">
        <v>2786059</v>
      </c>
      <c r="O2" s="37">
        <v>3161645</v>
      </c>
      <c r="P2" s="37">
        <v>3465619</v>
      </c>
      <c r="Q2" s="39" t="s">
        <v>21</v>
      </c>
      <c r="R2" s="99" t="s">
        <v>22</v>
      </c>
      <c r="S2" s="99"/>
      <c r="T2" s="99"/>
      <c r="U2" s="99"/>
      <c r="V2" s="99"/>
    </row>
    <row r="3" spans="1:22" s="1" customFormat="1" ht="39" thickBot="1">
      <c r="A3" s="56" t="s">
        <v>31</v>
      </c>
      <c r="B3" s="26">
        <v>77</v>
      </c>
      <c r="C3" s="27">
        <v>7660</v>
      </c>
      <c r="D3" s="27">
        <v>39953</v>
      </c>
      <c r="E3" s="27">
        <v>144312</v>
      </c>
      <c r="F3" s="27">
        <v>340546</v>
      </c>
      <c r="G3" s="27">
        <v>561149</v>
      </c>
      <c r="H3" s="28">
        <v>815393</v>
      </c>
      <c r="I3" s="28">
        <v>1161543</v>
      </c>
      <c r="J3" s="36">
        <v>1447592</v>
      </c>
      <c r="K3" s="47">
        <v>1768285</v>
      </c>
      <c r="L3" s="47">
        <v>2288421</v>
      </c>
      <c r="M3" s="47">
        <v>2376263</v>
      </c>
      <c r="N3" s="47">
        <v>2712413</v>
      </c>
      <c r="O3" s="47">
        <v>3019703</v>
      </c>
      <c r="P3" s="47">
        <v>3333419</v>
      </c>
      <c r="Q3" s="25" t="s">
        <v>6</v>
      </c>
      <c r="R3" s="99"/>
      <c r="S3" s="99"/>
      <c r="T3" s="99"/>
      <c r="U3" s="99"/>
      <c r="V3" s="99"/>
    </row>
    <row r="4" spans="1:22" s="1" customFormat="1" ht="39" thickBot="1">
      <c r="A4" s="57" t="s">
        <v>35</v>
      </c>
      <c r="B4" s="43">
        <v>8311681</v>
      </c>
      <c r="C4" s="44">
        <v>6517802</v>
      </c>
      <c r="D4" s="44">
        <v>6347752</v>
      </c>
      <c r="E4" s="44">
        <v>5892730</v>
      </c>
      <c r="F4" s="44">
        <v>6551199</v>
      </c>
      <c r="G4" s="44">
        <v>5567609</v>
      </c>
      <c r="H4" s="44">
        <v>6300530.769230769</v>
      </c>
      <c r="I4" s="44">
        <v>5246244</v>
      </c>
      <c r="J4" s="45">
        <v>5202165</v>
      </c>
      <c r="K4" s="46">
        <v>5242948</v>
      </c>
      <c r="L4" s="46">
        <v>5726535</v>
      </c>
      <c r="M4" s="46">
        <v>5156958</v>
      </c>
      <c r="N4" s="46">
        <v>5094960</v>
      </c>
      <c r="O4" s="46">
        <v>5387886</v>
      </c>
      <c r="P4" s="46">
        <v>5508175</v>
      </c>
      <c r="Q4" s="42" t="s">
        <v>6</v>
      </c>
      <c r="R4" s="99"/>
      <c r="S4" s="99"/>
      <c r="T4" s="99"/>
      <c r="U4" s="99"/>
      <c r="V4" s="99"/>
    </row>
    <row r="5" spans="1:22" s="1" customFormat="1" ht="74.25" customHeight="1" thickBot="1">
      <c r="A5" s="58"/>
      <c r="B5" s="19"/>
      <c r="C5" s="19"/>
      <c r="D5" s="19"/>
      <c r="E5" s="19"/>
      <c r="F5" s="19"/>
      <c r="G5" s="19"/>
      <c r="H5" s="19"/>
      <c r="I5" s="19"/>
      <c r="J5" s="19"/>
      <c r="K5" s="4"/>
      <c r="L5" s="4"/>
      <c r="M5" s="4"/>
      <c r="N5" s="4"/>
      <c r="O5" s="4"/>
      <c r="P5" s="4"/>
      <c r="Q5" s="4"/>
      <c r="R5" s="4"/>
      <c r="T5" s="54">
        <f>2338819-10792-1289</f>
        <v>2326738</v>
      </c>
    </row>
    <row r="6" spans="1:22" s="1" customFormat="1" ht="13.5" thickBot="1">
      <c r="A6" s="59"/>
      <c r="B6" s="14">
        <v>2004</v>
      </c>
      <c r="C6" s="11">
        <v>2005</v>
      </c>
      <c r="D6" s="11">
        <v>2006</v>
      </c>
      <c r="E6" s="11">
        <v>2007</v>
      </c>
      <c r="F6" s="11">
        <v>2008</v>
      </c>
      <c r="G6" s="11">
        <v>2009</v>
      </c>
      <c r="H6" s="11">
        <v>2010</v>
      </c>
      <c r="I6" s="12">
        <v>2011</v>
      </c>
      <c r="J6" s="35">
        <v>2012</v>
      </c>
      <c r="K6" s="13">
        <v>2013</v>
      </c>
      <c r="L6" s="13">
        <v>2014</v>
      </c>
      <c r="M6" s="13">
        <v>2015</v>
      </c>
      <c r="N6" s="13">
        <v>2016</v>
      </c>
      <c r="O6" s="13">
        <v>2017</v>
      </c>
      <c r="P6" s="13">
        <v>2018</v>
      </c>
      <c r="Q6" s="4"/>
      <c r="R6" s="4"/>
    </row>
    <row r="7" spans="1:22" s="1" customFormat="1" ht="13.5" thickBot="1">
      <c r="A7" s="60" t="s">
        <v>7</v>
      </c>
      <c r="B7" s="81">
        <f>B2/B4</f>
        <v>9.2640706494871487E-6</v>
      </c>
      <c r="C7" s="82">
        <f t="shared" ref="C7:K7" si="0">C2/C4</f>
        <v>1.1752428195885669E-3</v>
      </c>
      <c r="D7" s="82">
        <f t="shared" si="0"/>
        <v>6.2940392126220428E-3</v>
      </c>
      <c r="E7" s="82">
        <f t="shared" si="0"/>
        <v>2.448983747770558E-2</v>
      </c>
      <c r="F7" s="82">
        <f t="shared" si="0"/>
        <v>5.1982240197557726E-2</v>
      </c>
      <c r="G7" s="82">
        <f t="shared" si="0"/>
        <v>0.10078814801829654</v>
      </c>
      <c r="H7" s="82">
        <f t="shared" si="0"/>
        <v>0.13</v>
      </c>
      <c r="I7" s="82">
        <f t="shared" si="0"/>
        <v>0.22178133537060038</v>
      </c>
      <c r="J7" s="83">
        <f t="shared" si="0"/>
        <v>0.28137708050398247</v>
      </c>
      <c r="K7" s="84">
        <f t="shared" si="0"/>
        <v>0.34474288129502717</v>
      </c>
      <c r="L7" s="84">
        <f t="shared" ref="L7:M7" si="1">L2/L4</f>
        <v>0.40819011845732195</v>
      </c>
      <c r="M7" s="84">
        <f t="shared" si="1"/>
        <v>0.47292686890217062</v>
      </c>
      <c r="N7" s="84">
        <f t="shared" ref="N7:O7" si="2">N2/N4</f>
        <v>0.54682647165041531</v>
      </c>
      <c r="O7" s="84">
        <f t="shared" si="2"/>
        <v>0.58680621676108213</v>
      </c>
      <c r="P7" s="84">
        <f t="shared" ref="P7" si="3">P2/P4</f>
        <v>0.62917735910714534</v>
      </c>
      <c r="Q7" s="39" t="s">
        <v>21</v>
      </c>
      <c r="R7" s="4"/>
    </row>
    <row r="8" spans="1:22" s="1" customFormat="1" ht="13.5" thickBot="1">
      <c r="A8" s="61" t="s">
        <v>7</v>
      </c>
      <c r="B8" s="51">
        <f>B3/B4</f>
        <v>9.2640706494871487E-6</v>
      </c>
      <c r="C8" s="52">
        <f t="shared" ref="C8:L8" si="4">C3/C4</f>
        <v>1.1752428195885669E-3</v>
      </c>
      <c r="D8" s="52">
        <f t="shared" si="4"/>
        <v>6.2940392126220428E-3</v>
      </c>
      <c r="E8" s="52">
        <f t="shared" si="4"/>
        <v>2.448983747770558E-2</v>
      </c>
      <c r="F8" s="52">
        <f t="shared" si="4"/>
        <v>5.1982240197557726E-2</v>
      </c>
      <c r="G8" s="52">
        <f t="shared" si="4"/>
        <v>0.10078814801829654</v>
      </c>
      <c r="H8" s="52">
        <f t="shared" si="4"/>
        <v>0.12941655709103872</v>
      </c>
      <c r="I8" s="52">
        <f t="shared" si="4"/>
        <v>0.22140468495174834</v>
      </c>
      <c r="J8" s="52">
        <f t="shared" si="4"/>
        <v>0.27826722143569071</v>
      </c>
      <c r="K8" s="53">
        <f t="shared" si="4"/>
        <v>0.33726922334533932</v>
      </c>
      <c r="L8" s="53">
        <f t="shared" si="4"/>
        <v>0.39961704590996128</v>
      </c>
      <c r="M8" s="53">
        <f t="shared" ref="M8:N8" si="5">M3/M4</f>
        <v>0.4607877357155129</v>
      </c>
      <c r="N8" s="53">
        <f t="shared" si="5"/>
        <v>0.53237179487179487</v>
      </c>
      <c r="O8" s="87">
        <f t="shared" ref="O8:P8" si="6">O3/O4</f>
        <v>0.5604615613619145</v>
      </c>
      <c r="P8" s="87">
        <f t="shared" si="6"/>
        <v>0.60517666922347235</v>
      </c>
      <c r="Q8" s="25" t="s">
        <v>6</v>
      </c>
      <c r="R8" s="4"/>
    </row>
    <row r="9" spans="1:22" s="8" customFormat="1" ht="72.75" customHeight="1" thickBot="1">
      <c r="A9" s="6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22" s="2" customFormat="1" ht="13.5" thickBot="1">
      <c r="A10" s="34"/>
      <c r="B10" s="14">
        <v>2004</v>
      </c>
      <c r="C10" s="11">
        <v>2005</v>
      </c>
      <c r="D10" s="11">
        <v>2006</v>
      </c>
      <c r="E10" s="11">
        <v>2007</v>
      </c>
      <c r="F10" s="11">
        <v>2008</v>
      </c>
      <c r="G10" s="11">
        <v>2009</v>
      </c>
      <c r="H10" s="11">
        <v>2010</v>
      </c>
      <c r="I10" s="12">
        <v>2011</v>
      </c>
      <c r="J10" s="12">
        <v>2012</v>
      </c>
      <c r="K10" s="13">
        <v>2013</v>
      </c>
      <c r="L10" s="13">
        <v>2014</v>
      </c>
      <c r="M10" s="13">
        <v>2015</v>
      </c>
      <c r="N10" s="13">
        <v>2016</v>
      </c>
      <c r="O10" s="13">
        <v>2017</v>
      </c>
      <c r="P10" s="13">
        <v>2018</v>
      </c>
    </row>
    <row r="11" spans="1:22" s="1" customFormat="1" ht="39" thickBot="1">
      <c r="A11" s="55" t="s">
        <v>32</v>
      </c>
      <c r="B11" s="29">
        <v>77</v>
      </c>
      <c r="C11" s="32">
        <v>7660</v>
      </c>
      <c r="D11" s="32">
        <v>39953</v>
      </c>
      <c r="E11" s="32">
        <v>144312</v>
      </c>
      <c r="F11" s="32">
        <v>340546</v>
      </c>
      <c r="G11" s="32">
        <v>561149</v>
      </c>
      <c r="H11" s="38">
        <v>819069</v>
      </c>
      <c r="I11" s="38">
        <v>1163519</v>
      </c>
      <c r="J11" s="38">
        <v>1463770</v>
      </c>
      <c r="K11" s="37">
        <f t="shared" ref="K11:P11" si="7">K2</f>
        <v>1807469</v>
      </c>
      <c r="L11" s="37">
        <f t="shared" si="7"/>
        <v>2337515</v>
      </c>
      <c r="M11" s="37">
        <f t="shared" si="7"/>
        <v>2438864</v>
      </c>
      <c r="N11" s="37">
        <f t="shared" si="7"/>
        <v>2786059</v>
      </c>
      <c r="O11" s="37">
        <f t="shared" si="7"/>
        <v>3161645</v>
      </c>
      <c r="P11" s="37">
        <f t="shared" si="7"/>
        <v>3465619</v>
      </c>
      <c r="Q11" s="39" t="s">
        <v>21</v>
      </c>
      <c r="R11" s="4"/>
    </row>
    <row r="12" spans="1:22" s="1" customFormat="1" ht="13.5" thickBot="1">
      <c r="A12" s="63" t="s">
        <v>1</v>
      </c>
      <c r="B12" s="29"/>
      <c r="C12" s="30">
        <f>(C11-B11)/B11</f>
        <v>98.480519480519476</v>
      </c>
      <c r="D12" s="30">
        <f t="shared" ref="D12:P12" si="8">(D11-C11)/C11</f>
        <v>4.2157963446475195</v>
      </c>
      <c r="E12" s="30">
        <f t="shared" si="8"/>
        <v>2.6120441518784574</v>
      </c>
      <c r="F12" s="30">
        <f t="shared" si="8"/>
        <v>1.3597898996618438</v>
      </c>
      <c r="G12" s="30">
        <f t="shared" si="8"/>
        <v>0.64779207507943126</v>
      </c>
      <c r="H12" s="30">
        <f t="shared" si="8"/>
        <v>0.45962836964870291</v>
      </c>
      <c r="I12" s="30">
        <f t="shared" si="8"/>
        <v>0.42053844059535889</v>
      </c>
      <c r="J12" s="30">
        <f t="shared" si="8"/>
        <v>0.25805423031338554</v>
      </c>
      <c r="K12" s="31">
        <f t="shared" si="8"/>
        <v>0.2348039651038073</v>
      </c>
      <c r="L12" s="31">
        <f t="shared" si="8"/>
        <v>0.29325316229489967</v>
      </c>
      <c r="M12" s="31">
        <f t="shared" si="8"/>
        <v>4.3357582732089422E-2</v>
      </c>
      <c r="N12" s="31">
        <f t="shared" si="8"/>
        <v>0.14235931154832743</v>
      </c>
      <c r="O12" s="31">
        <f t="shared" si="8"/>
        <v>0.13480906183250246</v>
      </c>
      <c r="P12" s="31">
        <f t="shared" si="8"/>
        <v>9.6144254019663811E-2</v>
      </c>
      <c r="Q12" s="4"/>
      <c r="R12" s="4"/>
    </row>
    <row r="13" spans="1:22" s="1" customFormat="1" ht="13.5" thickBot="1">
      <c r="A13" s="64"/>
      <c r="B13" s="4"/>
      <c r="C13" s="4"/>
      <c r="D13" s="5"/>
      <c r="E13" s="6"/>
      <c r="F13" s="6"/>
      <c r="G13" s="6"/>
      <c r="H13" s="6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2" s="1" customFormat="1" ht="13.5" thickBot="1">
      <c r="A14" s="34"/>
      <c r="B14" s="14">
        <v>2004</v>
      </c>
      <c r="C14" s="11">
        <v>2005</v>
      </c>
      <c r="D14" s="11">
        <v>2006</v>
      </c>
      <c r="E14" s="11">
        <v>2007</v>
      </c>
      <c r="F14" s="11">
        <v>2008</v>
      </c>
      <c r="G14" s="11">
        <v>2009</v>
      </c>
      <c r="H14" s="11">
        <v>2010</v>
      </c>
      <c r="I14" s="12">
        <v>2011</v>
      </c>
      <c r="J14" s="12">
        <v>2012</v>
      </c>
      <c r="K14" s="13">
        <v>2013</v>
      </c>
      <c r="L14" s="13">
        <v>2014</v>
      </c>
      <c r="M14" s="13">
        <v>2015</v>
      </c>
      <c r="N14" s="13">
        <v>2016</v>
      </c>
      <c r="O14" s="13">
        <v>2017</v>
      </c>
      <c r="P14" s="13">
        <v>2018</v>
      </c>
      <c r="Q14" s="4"/>
      <c r="R14" s="4"/>
    </row>
    <row r="15" spans="1:22" s="1" customFormat="1" ht="39" thickBot="1">
      <c r="A15" s="56" t="s">
        <v>31</v>
      </c>
      <c r="B15" s="29">
        <v>77</v>
      </c>
      <c r="C15" s="32">
        <v>7660</v>
      </c>
      <c r="D15" s="32">
        <v>39953</v>
      </c>
      <c r="E15" s="32">
        <v>144312</v>
      </c>
      <c r="F15" s="32">
        <v>340546</v>
      </c>
      <c r="G15" s="32">
        <v>561149</v>
      </c>
      <c r="H15" s="33">
        <v>815393</v>
      </c>
      <c r="I15" s="33">
        <v>1161543</v>
      </c>
      <c r="J15" s="33">
        <v>1447592</v>
      </c>
      <c r="K15" s="47">
        <f t="shared" ref="K15:P15" si="9">K3</f>
        <v>1768285</v>
      </c>
      <c r="L15" s="47">
        <f t="shared" si="9"/>
        <v>2288421</v>
      </c>
      <c r="M15" s="47">
        <f t="shared" si="9"/>
        <v>2376263</v>
      </c>
      <c r="N15" s="47">
        <f t="shared" si="9"/>
        <v>2712413</v>
      </c>
      <c r="O15" s="47">
        <f t="shared" si="9"/>
        <v>3019703</v>
      </c>
      <c r="P15" s="47">
        <f t="shared" si="9"/>
        <v>3333419</v>
      </c>
      <c r="Q15" s="25" t="s">
        <v>6</v>
      </c>
      <c r="R15" s="4"/>
    </row>
    <row r="16" spans="1:22" s="1" customFormat="1" ht="13.5" thickBot="1">
      <c r="A16" s="65" t="s">
        <v>1</v>
      </c>
      <c r="B16" s="29"/>
      <c r="C16" s="30">
        <f t="shared" ref="C16:P16" si="10">(C15-B15)/B15</f>
        <v>98.480519480519476</v>
      </c>
      <c r="D16" s="30">
        <f t="shared" si="10"/>
        <v>4.2157963446475195</v>
      </c>
      <c r="E16" s="30">
        <f t="shared" si="10"/>
        <v>2.6120441518784574</v>
      </c>
      <c r="F16" s="30">
        <f t="shared" si="10"/>
        <v>1.3597898996618438</v>
      </c>
      <c r="G16" s="30">
        <f t="shared" si="10"/>
        <v>0.64779207507943126</v>
      </c>
      <c r="H16" s="30">
        <f t="shared" si="10"/>
        <v>0.45307752486416264</v>
      </c>
      <c r="I16" s="30">
        <f t="shared" si="10"/>
        <v>0.42451921956651578</v>
      </c>
      <c r="J16" s="30">
        <f t="shared" si="10"/>
        <v>0.24626638876046775</v>
      </c>
      <c r="K16" s="31">
        <f t="shared" si="10"/>
        <v>0.22153548789990549</v>
      </c>
      <c r="L16" s="31">
        <f t="shared" si="10"/>
        <v>0.29414715388073753</v>
      </c>
      <c r="M16" s="31">
        <f t="shared" si="10"/>
        <v>3.8385419466086007E-2</v>
      </c>
      <c r="N16" s="31">
        <f t="shared" si="10"/>
        <v>0.14146161430784387</v>
      </c>
      <c r="O16" s="31">
        <f t="shared" si="10"/>
        <v>0.11329026958652683</v>
      </c>
      <c r="P16" s="31">
        <f t="shared" si="10"/>
        <v>0.10388968716459863</v>
      </c>
      <c r="Q16" s="4"/>
      <c r="R16" s="4"/>
    </row>
    <row r="17" spans="1:18" s="1" customFormat="1" ht="13.5" thickBot="1">
      <c r="A17" s="64"/>
      <c r="B17" s="4"/>
      <c r="C17" s="4"/>
      <c r="D17" s="5"/>
      <c r="E17" s="6"/>
      <c r="F17" s="6"/>
      <c r="G17" s="6"/>
      <c r="H17" s="6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s="1" customFormat="1" ht="13.5" thickBot="1">
      <c r="A18" s="34"/>
      <c r="B18" s="14">
        <v>2004</v>
      </c>
      <c r="C18" s="11">
        <v>2005</v>
      </c>
      <c r="D18" s="11">
        <v>2006</v>
      </c>
      <c r="E18" s="11">
        <v>2007</v>
      </c>
      <c r="F18" s="11">
        <v>2008</v>
      </c>
      <c r="G18" s="11">
        <v>2009</v>
      </c>
      <c r="H18" s="11">
        <v>2010</v>
      </c>
      <c r="I18" s="12">
        <v>2011</v>
      </c>
      <c r="J18" s="12">
        <v>2012</v>
      </c>
      <c r="K18" s="13">
        <v>2013</v>
      </c>
      <c r="L18" s="13">
        <v>2014</v>
      </c>
      <c r="M18" s="13">
        <v>2015</v>
      </c>
      <c r="N18" s="13">
        <v>2016</v>
      </c>
      <c r="O18" s="13">
        <v>2017</v>
      </c>
      <c r="P18" s="13">
        <v>2018</v>
      </c>
      <c r="Q18" s="4"/>
      <c r="R18" s="4"/>
    </row>
    <row r="19" spans="1:18" ht="26.25" thickBot="1">
      <c r="A19" s="57" t="s">
        <v>0</v>
      </c>
      <c r="B19" s="43">
        <v>8311681</v>
      </c>
      <c r="C19" s="44">
        <v>6517802</v>
      </c>
      <c r="D19" s="44">
        <v>6347752</v>
      </c>
      <c r="E19" s="44">
        <v>5892730</v>
      </c>
      <c r="F19" s="44">
        <v>6551199</v>
      </c>
      <c r="G19" s="44">
        <v>5567609</v>
      </c>
      <c r="H19" s="44">
        <v>6300530.769230769</v>
      </c>
      <c r="I19" s="44">
        <v>5246244</v>
      </c>
      <c r="J19" s="44">
        <v>5202165</v>
      </c>
      <c r="K19" s="46">
        <f>K4</f>
        <v>5242948</v>
      </c>
      <c r="L19" s="46">
        <v>5726535</v>
      </c>
      <c r="M19" s="46">
        <f>M4</f>
        <v>5156958</v>
      </c>
      <c r="N19" s="46">
        <f>N4</f>
        <v>5094960</v>
      </c>
      <c r="O19" s="46">
        <f>O4</f>
        <v>5387886</v>
      </c>
      <c r="P19" s="46">
        <f>P4</f>
        <v>5508175</v>
      </c>
      <c r="Q19" s="42" t="s">
        <v>6</v>
      </c>
      <c r="R19" s="3"/>
    </row>
    <row r="20" spans="1:18" ht="13.5" thickBot="1">
      <c r="A20" s="63" t="s">
        <v>1</v>
      </c>
      <c r="B20" s="29"/>
      <c r="C20" s="30">
        <f t="shared" ref="C20:P20" si="11">(C19-B19)/B19</f>
        <v>-0.21582625704716049</v>
      </c>
      <c r="D20" s="30">
        <f t="shared" si="11"/>
        <v>-2.6090083742955062E-2</v>
      </c>
      <c r="E20" s="30">
        <f t="shared" si="11"/>
        <v>-7.1682384567008914E-2</v>
      </c>
      <c r="F20" s="30">
        <f t="shared" si="11"/>
        <v>0.11174260487074751</v>
      </c>
      <c r="G20" s="30">
        <f t="shared" si="11"/>
        <v>-0.15013892876708523</v>
      </c>
      <c r="H20" s="30">
        <f t="shared" si="11"/>
        <v>0.13164030901429483</v>
      </c>
      <c r="I20" s="30">
        <f t="shared" si="11"/>
        <v>-0.16733300857436917</v>
      </c>
      <c r="J20" s="30">
        <f t="shared" si="11"/>
        <v>-8.4020110387545838E-3</v>
      </c>
      <c r="K20" s="31">
        <f t="shared" si="11"/>
        <v>7.8396206194920777E-3</v>
      </c>
      <c r="L20" s="31">
        <f t="shared" si="11"/>
        <v>9.2235704035210725E-2</v>
      </c>
      <c r="M20" s="31">
        <f t="shared" si="11"/>
        <v>-9.9462764132237036E-2</v>
      </c>
      <c r="N20" s="31">
        <f t="shared" si="11"/>
        <v>-1.2022203787581748E-2</v>
      </c>
      <c r="O20" s="31">
        <f t="shared" si="11"/>
        <v>5.7493287484101936E-2</v>
      </c>
      <c r="P20" s="31">
        <f t="shared" si="11"/>
        <v>2.2325825008175749E-2</v>
      </c>
      <c r="Q20" s="3"/>
      <c r="R20" s="3"/>
    </row>
    <row r="21" spans="1:18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>
      <c r="B22" s="3"/>
      <c r="C22" s="3"/>
      <c r="D22" s="3"/>
      <c r="E22" s="3"/>
      <c r="F22" s="3"/>
      <c r="G22" s="3"/>
      <c r="H22" s="3"/>
      <c r="I22" s="3"/>
      <c r="J22" s="3"/>
      <c r="K22" s="69"/>
      <c r="L22" s="3"/>
      <c r="M22" s="3"/>
      <c r="N22" s="3"/>
      <c r="O22" s="3"/>
      <c r="P22" s="3"/>
      <c r="Q22" s="3"/>
      <c r="R22" s="3"/>
    </row>
    <row r="23" spans="1:18">
      <c r="B23" s="3"/>
      <c r="C23" s="3"/>
      <c r="D23" s="3"/>
      <c r="E23" s="3"/>
      <c r="F23" s="3"/>
      <c r="G23" s="3"/>
      <c r="H23" s="3"/>
      <c r="I23" s="3"/>
      <c r="J23" s="3"/>
      <c r="K23" s="4"/>
      <c r="L23" s="3"/>
      <c r="M23" s="3"/>
      <c r="N23" s="3"/>
      <c r="O23" s="3"/>
      <c r="P23" s="3"/>
      <c r="Q23" s="3"/>
      <c r="R23" s="3"/>
    </row>
    <row r="24" spans="1:18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</sheetData>
  <mergeCells count="1">
    <mergeCell ref="R2:V4"/>
  </mergeCells>
  <phoneticPr fontId="2" type="noConversion"/>
  <pageMargins left="0.78740157499999996" right="0.78740157499999996" top="0.984251969" bottom="0.984251969" header="0.4921259845" footer="0.4921259845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"/>
  <sheetViews>
    <sheetView workbookViewId="0">
      <selection activeCell="O28" sqref="O28"/>
    </sheetView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J29"/>
  <sheetViews>
    <sheetView zoomScaleNormal="100" workbookViewId="0">
      <selection activeCell="I43" sqref="I43"/>
    </sheetView>
  </sheetViews>
  <sheetFormatPr baseColWidth="10" defaultRowHeight="12.75"/>
  <cols>
    <col min="1" max="1" width="7.7109375" bestFit="1" customWidth="1"/>
    <col min="2" max="2" width="11.5703125" bestFit="1" customWidth="1"/>
    <col min="3" max="5" width="13.5703125" bestFit="1" customWidth="1"/>
    <col min="6" max="6" width="11.5703125" bestFit="1" customWidth="1"/>
    <col min="7" max="9" width="13.5703125" bestFit="1" customWidth="1"/>
  </cols>
  <sheetData>
    <row r="1" spans="1:10" s="3" customFormat="1" ht="15" thickBot="1">
      <c r="A1" s="48"/>
      <c r="B1" s="85" t="s">
        <v>8</v>
      </c>
      <c r="C1" s="66" t="s">
        <v>2</v>
      </c>
      <c r="D1" s="66" t="s">
        <v>3</v>
      </c>
      <c r="E1" s="67" t="s">
        <v>4</v>
      </c>
      <c r="F1" s="4"/>
      <c r="G1" s="4"/>
      <c r="H1" s="4"/>
      <c r="I1" s="4"/>
      <c r="J1" s="4"/>
    </row>
    <row r="2" spans="1:10">
      <c r="A2" s="78">
        <v>2004</v>
      </c>
      <c r="B2" s="49">
        <v>22</v>
      </c>
      <c r="C2" s="49">
        <v>1</v>
      </c>
      <c r="D2" s="49">
        <v>0</v>
      </c>
      <c r="E2" s="50">
        <v>54</v>
      </c>
      <c r="F2" s="1"/>
      <c r="G2" s="1">
        <f t="shared" ref="G2:G14" si="0">SUM(B2:E2)</f>
        <v>77</v>
      </c>
      <c r="H2" s="1"/>
      <c r="I2" s="1"/>
      <c r="J2" s="1"/>
    </row>
    <row r="3" spans="1:10">
      <c r="A3" s="79">
        <v>2005</v>
      </c>
      <c r="B3" s="15">
        <v>324</v>
      </c>
      <c r="C3" s="15">
        <v>1552</v>
      </c>
      <c r="D3" s="15">
        <v>2393</v>
      </c>
      <c r="E3" s="16">
        <v>3391</v>
      </c>
      <c r="F3" s="1"/>
      <c r="G3" s="1">
        <f t="shared" si="0"/>
        <v>7660</v>
      </c>
      <c r="H3" s="1"/>
      <c r="I3" s="1"/>
      <c r="J3" s="1"/>
    </row>
    <row r="4" spans="1:10">
      <c r="A4" s="79">
        <v>2006</v>
      </c>
      <c r="B4" s="15">
        <v>4334</v>
      </c>
      <c r="C4" s="15">
        <v>7105</v>
      </c>
      <c r="D4" s="15">
        <v>8999</v>
      </c>
      <c r="E4" s="16">
        <v>19515</v>
      </c>
      <c r="F4" s="1"/>
      <c r="G4" s="1">
        <f t="shared" si="0"/>
        <v>39953</v>
      </c>
      <c r="H4" s="1"/>
      <c r="I4" s="1"/>
      <c r="J4" s="1"/>
    </row>
    <row r="5" spans="1:10">
      <c r="A5" s="79">
        <v>2007</v>
      </c>
      <c r="B5" s="15">
        <v>21337</v>
      </c>
      <c r="C5" s="15">
        <v>29985</v>
      </c>
      <c r="D5" s="15">
        <v>33033</v>
      </c>
      <c r="E5" s="16">
        <v>59957</v>
      </c>
      <c r="F5" s="1"/>
      <c r="G5" s="1">
        <f t="shared" si="0"/>
        <v>144312</v>
      </c>
      <c r="H5" s="1"/>
      <c r="I5" s="1"/>
      <c r="J5" s="1"/>
    </row>
    <row r="6" spans="1:10">
      <c r="A6" s="79">
        <v>2008</v>
      </c>
      <c r="B6" s="15">
        <v>69629</v>
      </c>
      <c r="C6" s="15">
        <v>86475</v>
      </c>
      <c r="D6" s="15">
        <v>74156</v>
      </c>
      <c r="E6" s="16">
        <v>110286</v>
      </c>
      <c r="F6" s="1"/>
      <c r="G6" s="1">
        <f t="shared" si="0"/>
        <v>340546</v>
      </c>
      <c r="H6" s="1"/>
      <c r="I6" s="1"/>
      <c r="J6" s="1"/>
    </row>
    <row r="7" spans="1:10">
      <c r="A7" s="79">
        <v>2009</v>
      </c>
      <c r="B7" s="15">
        <v>108357</v>
      </c>
      <c r="C7" s="15">
        <v>134526</v>
      </c>
      <c r="D7" s="15">
        <v>125631</v>
      </c>
      <c r="E7" s="16">
        <v>192635</v>
      </c>
      <c r="F7" s="1"/>
      <c r="G7" s="1">
        <f t="shared" si="0"/>
        <v>561149</v>
      </c>
      <c r="H7" s="1"/>
      <c r="I7" s="1"/>
      <c r="J7" s="1"/>
    </row>
    <row r="8" spans="1:10">
      <c r="A8" s="79">
        <v>2010</v>
      </c>
      <c r="B8" s="15">
        <v>166072</v>
      </c>
      <c r="C8" s="15">
        <v>209207</v>
      </c>
      <c r="D8" s="15">
        <v>181314</v>
      </c>
      <c r="E8" s="16">
        <v>262476</v>
      </c>
      <c r="F8" s="1"/>
      <c r="G8" s="1">
        <f t="shared" si="0"/>
        <v>819069</v>
      </c>
      <c r="H8" s="1"/>
      <c r="I8" s="1"/>
      <c r="J8" s="1"/>
    </row>
    <row r="9" spans="1:10">
      <c r="A9" s="79">
        <v>2011</v>
      </c>
      <c r="B9" s="15">
        <v>235022</v>
      </c>
      <c r="C9" s="15">
        <v>310757</v>
      </c>
      <c r="D9" s="15">
        <v>250101</v>
      </c>
      <c r="E9" s="16">
        <v>367639</v>
      </c>
      <c r="F9" s="1"/>
      <c r="G9" s="1">
        <f t="shared" si="0"/>
        <v>1163519</v>
      </c>
      <c r="H9" s="1"/>
      <c r="I9" s="1"/>
      <c r="J9" s="1"/>
    </row>
    <row r="10" spans="1:10">
      <c r="A10" s="79">
        <v>2012</v>
      </c>
      <c r="B10" s="15">
        <v>323082</v>
      </c>
      <c r="C10" s="15">
        <v>378417</v>
      </c>
      <c r="D10" s="15">
        <v>301334</v>
      </c>
      <c r="E10" s="16">
        <v>460937</v>
      </c>
      <c r="F10" s="1"/>
      <c r="G10" s="1">
        <f t="shared" si="0"/>
        <v>1463770</v>
      </c>
      <c r="H10" s="1"/>
      <c r="I10" s="1"/>
      <c r="J10" s="1"/>
    </row>
    <row r="11" spans="1:10">
      <c r="A11" s="79">
        <v>2013</v>
      </c>
      <c r="B11" s="15">
        <v>389494</v>
      </c>
      <c r="C11" s="15">
        <v>481889</v>
      </c>
      <c r="D11" s="15">
        <v>371333</v>
      </c>
      <c r="E11" s="16">
        <v>535468</v>
      </c>
      <c r="F11" s="1"/>
      <c r="G11" s="1">
        <f t="shared" si="0"/>
        <v>1778184</v>
      </c>
      <c r="H11" s="1"/>
      <c r="I11" s="1"/>
      <c r="J11" s="1"/>
    </row>
    <row r="12" spans="1:10">
      <c r="A12" s="79">
        <v>2014</v>
      </c>
      <c r="B12" s="15">
        <v>482461</v>
      </c>
      <c r="C12" s="15">
        <v>740429</v>
      </c>
      <c r="D12" s="15">
        <v>455118</v>
      </c>
      <c r="E12" s="16">
        <v>633834</v>
      </c>
      <c r="F12" s="1"/>
      <c r="G12" s="1">
        <f t="shared" si="0"/>
        <v>2311842</v>
      </c>
      <c r="H12" s="1"/>
      <c r="I12" s="1"/>
      <c r="J12" s="1"/>
    </row>
    <row r="13" spans="1:10">
      <c r="A13" s="79">
        <v>2015</v>
      </c>
      <c r="B13" s="15">
        <v>504033</v>
      </c>
      <c r="C13" s="15">
        <v>678654</v>
      </c>
      <c r="D13" s="15">
        <v>508217</v>
      </c>
      <c r="E13" s="16">
        <v>731331</v>
      </c>
      <c r="F13" s="1"/>
      <c r="G13" s="1">
        <f t="shared" si="0"/>
        <v>2422235</v>
      </c>
      <c r="H13" s="1"/>
      <c r="I13" s="1"/>
      <c r="J13" s="1"/>
    </row>
    <row r="14" spans="1:10">
      <c r="A14" s="79">
        <v>2016</v>
      </c>
      <c r="B14" s="15">
        <v>590390</v>
      </c>
      <c r="C14" s="15">
        <v>810987</v>
      </c>
      <c r="D14" s="15">
        <v>554645</v>
      </c>
      <c r="E14" s="16">
        <v>810027</v>
      </c>
      <c r="F14" s="1"/>
      <c r="G14" s="1">
        <f t="shared" si="0"/>
        <v>2766049</v>
      </c>
      <c r="H14" s="1"/>
      <c r="I14" s="1"/>
      <c r="J14" s="1"/>
    </row>
    <row r="15" spans="1:10">
      <c r="A15" s="79">
        <v>2017</v>
      </c>
      <c r="B15" s="15">
        <v>733565</v>
      </c>
      <c r="C15" s="15">
        <v>879405</v>
      </c>
      <c r="D15" s="15">
        <v>622306</v>
      </c>
      <c r="E15" s="16">
        <v>926369</v>
      </c>
      <c r="F15" s="1"/>
      <c r="G15" s="1">
        <f>SUM(B15:E15)</f>
        <v>3161645</v>
      </c>
      <c r="H15" s="1"/>
      <c r="I15" s="1"/>
      <c r="J15" s="1"/>
    </row>
    <row r="16" spans="1:10" ht="13.5" thickBot="1">
      <c r="A16" s="80">
        <v>2018</v>
      </c>
      <c r="B16" s="17">
        <v>769207</v>
      </c>
      <c r="C16" s="17">
        <v>995170</v>
      </c>
      <c r="D16" s="17">
        <v>696028</v>
      </c>
      <c r="E16" s="18">
        <v>1005214</v>
      </c>
      <c r="F16" s="1"/>
      <c r="G16" s="1">
        <f>SUM(B16:E16)</f>
        <v>3465619</v>
      </c>
      <c r="H16" s="1"/>
      <c r="I16" s="1"/>
      <c r="J16" s="1"/>
    </row>
    <row r="17" spans="1:5" ht="13.5" thickBot="1"/>
    <row r="18" spans="1:5">
      <c r="A18" t="s">
        <v>5</v>
      </c>
      <c r="B18" s="100">
        <v>2011</v>
      </c>
      <c r="C18" s="101"/>
      <c r="D18" s="101"/>
      <c r="E18" s="102"/>
    </row>
    <row r="19" spans="1:5" ht="14.25">
      <c r="B19" s="68" t="s">
        <v>8</v>
      </c>
      <c r="C19" s="20" t="s">
        <v>2</v>
      </c>
      <c r="D19" s="20" t="s">
        <v>3</v>
      </c>
      <c r="E19" s="21" t="s">
        <v>4</v>
      </c>
    </row>
    <row r="20" spans="1:5" ht="13.5" thickBot="1">
      <c r="B20" s="22">
        <v>235022</v>
      </c>
      <c r="C20" s="23">
        <v>310757</v>
      </c>
      <c r="D20" s="23">
        <v>250101</v>
      </c>
      <c r="E20" s="24">
        <v>367639</v>
      </c>
    </row>
    <row r="21" spans="1:5">
      <c r="B21" s="100">
        <v>2012</v>
      </c>
      <c r="C21" s="101"/>
      <c r="D21" s="101"/>
      <c r="E21" s="102"/>
    </row>
    <row r="22" spans="1:5" ht="13.5" thickBot="1">
      <c r="B22" s="22">
        <v>323082</v>
      </c>
      <c r="C22" s="23">
        <v>378417</v>
      </c>
      <c r="D22" s="23">
        <v>301334</v>
      </c>
      <c r="E22" s="24">
        <v>460937</v>
      </c>
    </row>
    <row r="23" spans="1:5">
      <c r="B23" s="100">
        <v>2013</v>
      </c>
      <c r="C23" s="101"/>
      <c r="D23" s="101"/>
      <c r="E23" s="102"/>
    </row>
    <row r="24" spans="1:5" ht="13.5" thickBot="1">
      <c r="B24" s="22">
        <f>B11</f>
        <v>389494</v>
      </c>
      <c r="C24" s="23">
        <f t="shared" ref="C24:E24" si="1">C11</f>
        <v>481889</v>
      </c>
      <c r="D24" s="23">
        <f t="shared" si="1"/>
        <v>371333</v>
      </c>
      <c r="E24" s="24">
        <f t="shared" si="1"/>
        <v>535468</v>
      </c>
    </row>
    <row r="25" spans="1:5">
      <c r="B25" s="100">
        <v>2014</v>
      </c>
      <c r="C25" s="101"/>
      <c r="D25" s="101"/>
      <c r="E25" s="102"/>
    </row>
    <row r="26" spans="1:5" ht="13.5" thickBot="1">
      <c r="B26" s="22">
        <v>480493</v>
      </c>
      <c r="C26" s="23">
        <v>740429</v>
      </c>
      <c r="D26" s="23">
        <v>455118</v>
      </c>
      <c r="E26" s="24">
        <v>633834</v>
      </c>
    </row>
    <row r="27" spans="1:5">
      <c r="B27" s="100">
        <v>2015</v>
      </c>
      <c r="C27" s="101"/>
      <c r="D27" s="101"/>
      <c r="E27" s="102"/>
    </row>
    <row r="28" spans="1:5" ht="13.5" thickBot="1">
      <c r="B28" s="22">
        <f>B13</f>
        <v>504033</v>
      </c>
      <c r="C28" s="23">
        <f>C13</f>
        <v>678654</v>
      </c>
      <c r="D28" s="23">
        <f>D13</f>
        <v>508217</v>
      </c>
      <c r="E28" s="24">
        <f>E13</f>
        <v>731331</v>
      </c>
    </row>
    <row r="29" spans="1:5">
      <c r="B29">
        <f>482961-1976-492</f>
        <v>480493</v>
      </c>
      <c r="C29">
        <f>744732-3952-351</f>
        <v>740429</v>
      </c>
      <c r="D29">
        <f>457133-1867-148</f>
        <v>455118</v>
      </c>
      <c r="E29">
        <f>637059-2927-298</f>
        <v>633834</v>
      </c>
    </row>
  </sheetData>
  <mergeCells count="5">
    <mergeCell ref="B27:E27"/>
    <mergeCell ref="B18:E18"/>
    <mergeCell ref="B21:E21"/>
    <mergeCell ref="B23:E23"/>
    <mergeCell ref="B25:E25"/>
  </mergeCells>
  <phoneticPr fontId="2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topLeftCell="A48" workbookViewId="0">
      <selection activeCell="Q71" sqref="Q71"/>
    </sheetView>
  </sheetViews>
  <sheetFormatPr baseColWidth="10" defaultRowHeight="12.75"/>
  <cols>
    <col min="1" max="1" width="27.85546875" customWidth="1"/>
    <col min="2" max="13" width="10.28515625" style="74" customWidth="1"/>
    <col min="15" max="15" width="11.85546875" bestFit="1" customWidth="1"/>
  </cols>
  <sheetData>
    <row r="1" spans="1:15" ht="13.5" thickBot="1">
      <c r="A1" s="75"/>
      <c r="B1" s="71" t="s">
        <v>9</v>
      </c>
      <c r="C1" s="72" t="s">
        <v>10</v>
      </c>
      <c r="D1" s="72" t="s">
        <v>11</v>
      </c>
      <c r="E1" s="72" t="s">
        <v>12</v>
      </c>
      <c r="F1" s="72" t="s">
        <v>13</v>
      </c>
      <c r="G1" s="72" t="s">
        <v>14</v>
      </c>
      <c r="H1" s="72" t="s">
        <v>15</v>
      </c>
      <c r="I1" s="72" t="s">
        <v>16</v>
      </c>
      <c r="J1" s="72" t="s">
        <v>17</v>
      </c>
      <c r="K1" s="72" t="s">
        <v>18</v>
      </c>
      <c r="L1" s="72" t="s">
        <v>19</v>
      </c>
      <c r="M1" s="73" t="s">
        <v>20</v>
      </c>
      <c r="N1" s="76"/>
      <c r="O1" s="11"/>
    </row>
    <row r="2" spans="1:15" ht="26.25" thickBot="1">
      <c r="A2" s="70" t="s">
        <v>24</v>
      </c>
      <c r="B2" s="89">
        <v>102345</v>
      </c>
      <c r="C2" s="90">
        <v>130746</v>
      </c>
      <c r="D2" s="90">
        <v>158718</v>
      </c>
      <c r="E2" s="90">
        <v>221603</v>
      </c>
      <c r="F2" s="90">
        <v>116881</v>
      </c>
      <c r="G2" s="90">
        <v>155002</v>
      </c>
      <c r="H2" s="90">
        <v>183855</v>
      </c>
      <c r="I2" s="90">
        <v>64429</v>
      </c>
      <c r="J2" s="90">
        <v>128199</v>
      </c>
      <c r="K2" s="90">
        <v>177368</v>
      </c>
      <c r="L2" s="90">
        <v>141147</v>
      </c>
      <c r="M2" s="91">
        <v>229387</v>
      </c>
    </row>
    <row r="3" spans="1:15" ht="39" thickBot="1">
      <c r="A3" s="77" t="s">
        <v>23</v>
      </c>
      <c r="B3" s="92">
        <v>13593</v>
      </c>
      <c r="C3" s="93">
        <v>18171</v>
      </c>
      <c r="D3" s="93">
        <v>18498</v>
      </c>
      <c r="E3" s="93">
        <v>21530</v>
      </c>
      <c r="F3" s="93">
        <v>17395</v>
      </c>
      <c r="G3" s="93">
        <v>22519</v>
      </c>
      <c r="H3" s="93">
        <v>27082</v>
      </c>
      <c r="I3" s="93">
        <v>9753</v>
      </c>
      <c r="J3" s="93">
        <v>17025</v>
      </c>
      <c r="K3" s="93">
        <v>25156</v>
      </c>
      <c r="L3" s="93">
        <v>19912</v>
      </c>
      <c r="M3" s="94">
        <v>29097</v>
      </c>
    </row>
    <row r="4" spans="1:15" ht="26.25" thickBot="1">
      <c r="A4" s="70" t="s">
        <v>25</v>
      </c>
      <c r="B4" s="95">
        <v>123435</v>
      </c>
      <c r="C4" s="96">
        <v>162367</v>
      </c>
      <c r="D4" s="96">
        <v>214093</v>
      </c>
      <c r="E4" s="96">
        <v>343077</v>
      </c>
      <c r="F4" s="96">
        <v>199467</v>
      </c>
      <c r="G4" s="96">
        <v>202188</v>
      </c>
      <c r="H4" s="96">
        <v>216626</v>
      </c>
      <c r="I4" s="96">
        <v>71390</v>
      </c>
      <c r="J4" s="96">
        <v>169117</v>
      </c>
      <c r="K4" s="96">
        <v>205066</v>
      </c>
      <c r="L4" s="96">
        <v>167076</v>
      </c>
      <c r="M4" s="97">
        <v>264917</v>
      </c>
    </row>
    <row r="5" spans="1:15" ht="39" thickBot="1">
      <c r="A5" s="77" t="s">
        <v>26</v>
      </c>
      <c r="B5" s="92">
        <v>15840</v>
      </c>
      <c r="C5" s="93">
        <v>21792</v>
      </c>
      <c r="D5" s="93">
        <v>21801</v>
      </c>
      <c r="E5" s="93">
        <v>15306</v>
      </c>
      <c r="F5" s="93">
        <v>16297</v>
      </c>
      <c r="G5" s="93">
        <v>23220</v>
      </c>
      <c r="H5" s="93">
        <v>27921</v>
      </c>
      <c r="I5" s="93">
        <v>9815</v>
      </c>
      <c r="J5" s="93">
        <v>20998</v>
      </c>
      <c r="K5" s="93">
        <v>26587</v>
      </c>
      <c r="L5" s="93">
        <v>22318</v>
      </c>
      <c r="M5" s="94">
        <v>33699</v>
      </c>
    </row>
    <row r="6" spans="1:15" ht="26.25" thickBot="1">
      <c r="A6" s="70" t="s">
        <v>27</v>
      </c>
      <c r="B6" s="95">
        <v>131067</v>
      </c>
      <c r="C6" s="96">
        <v>167931</v>
      </c>
      <c r="D6" s="96">
        <v>222468</v>
      </c>
      <c r="E6" s="96">
        <v>305166</v>
      </c>
      <c r="F6" s="96">
        <v>141699</v>
      </c>
      <c r="G6" s="96">
        <v>232627</v>
      </c>
      <c r="H6" s="96">
        <v>232766</v>
      </c>
      <c r="I6" s="96">
        <v>79544</v>
      </c>
      <c r="J6" s="96">
        <v>196089</v>
      </c>
      <c r="K6" s="96">
        <v>219022</v>
      </c>
      <c r="L6" s="96">
        <v>206334</v>
      </c>
      <c r="M6" s="97">
        <v>306593</v>
      </c>
    </row>
    <row r="7" spans="1:15" ht="39" thickBot="1">
      <c r="A7" s="77" t="s">
        <v>28</v>
      </c>
      <c r="B7" s="92">
        <v>16988</v>
      </c>
      <c r="C7" s="93">
        <v>22737</v>
      </c>
      <c r="D7" s="93">
        <v>25762</v>
      </c>
      <c r="E7" s="93">
        <v>26591</v>
      </c>
      <c r="F7" s="93">
        <v>19033</v>
      </c>
      <c r="G7" s="93">
        <v>30655</v>
      </c>
      <c r="H7" s="93">
        <v>30570</v>
      </c>
      <c r="I7" s="93">
        <v>11182</v>
      </c>
      <c r="J7" s="93">
        <v>24095</v>
      </c>
      <c r="K7" s="93">
        <v>29035</v>
      </c>
      <c r="L7" s="93">
        <v>25750</v>
      </c>
      <c r="M7" s="94">
        <v>36786</v>
      </c>
    </row>
    <row r="8" spans="1:15" ht="26.25" thickBot="1">
      <c r="A8" s="70" t="s">
        <v>29</v>
      </c>
      <c r="B8" s="95">
        <v>145287</v>
      </c>
      <c r="C8" s="96">
        <v>192452</v>
      </c>
      <c r="D8" s="96">
        <v>273342</v>
      </c>
      <c r="E8" s="96">
        <v>362619</v>
      </c>
      <c r="F8" s="96">
        <v>195229</v>
      </c>
      <c r="G8" s="96">
        <v>253635</v>
      </c>
      <c r="H8" s="96">
        <v>242739</v>
      </c>
      <c r="I8" s="96">
        <v>101290</v>
      </c>
      <c r="J8" s="96">
        <v>210992</v>
      </c>
      <c r="K8" s="96">
        <v>238105</v>
      </c>
      <c r="L8" s="96">
        <v>224403</v>
      </c>
      <c r="M8" s="97">
        <v>347949</v>
      </c>
      <c r="O8" s="86">
        <f>SUM(B8:M8)</f>
        <v>2788042</v>
      </c>
    </row>
    <row r="9" spans="1:15" ht="39" thickBot="1">
      <c r="A9" s="77" t="s">
        <v>30</v>
      </c>
      <c r="B9" s="92">
        <v>11674</v>
      </c>
      <c r="C9" s="93">
        <v>15832</v>
      </c>
      <c r="D9" s="93">
        <v>17861</v>
      </c>
      <c r="E9" s="93">
        <v>19069</v>
      </c>
      <c r="F9" s="93">
        <v>16635</v>
      </c>
      <c r="G9" s="93">
        <v>21976</v>
      </c>
      <c r="H9" s="93">
        <v>21598</v>
      </c>
      <c r="I9" s="93">
        <v>9348</v>
      </c>
      <c r="J9" s="93">
        <v>17259</v>
      </c>
      <c r="K9" s="93">
        <v>20416</v>
      </c>
      <c r="L9" s="93">
        <v>19849</v>
      </c>
      <c r="M9" s="94">
        <v>29584</v>
      </c>
    </row>
    <row r="10" spans="1:15" ht="26.25" thickBot="1">
      <c r="A10" s="70" t="s">
        <v>33</v>
      </c>
      <c r="B10" s="95">
        <v>186249</v>
      </c>
      <c r="C10" s="96">
        <v>327170</v>
      </c>
      <c r="D10" s="96">
        <v>326747</v>
      </c>
      <c r="E10" s="96">
        <v>387164</v>
      </c>
      <c r="F10" s="96">
        <v>226316</v>
      </c>
      <c r="G10" s="96">
        <v>265925</v>
      </c>
      <c r="H10" s="96">
        <v>284687</v>
      </c>
      <c r="I10" s="98">
        <v>114460</v>
      </c>
      <c r="J10" s="96">
        <v>223159</v>
      </c>
      <c r="K10" s="96">
        <v>283408</v>
      </c>
      <c r="L10" s="98">
        <v>260753</v>
      </c>
      <c r="M10" s="97">
        <v>370570</v>
      </c>
      <c r="O10" s="86">
        <f>SUM(B10:M10)</f>
        <v>3256608</v>
      </c>
    </row>
    <row r="11" spans="1:15" ht="39" thickBot="1">
      <c r="A11" s="77" t="s">
        <v>34</v>
      </c>
      <c r="B11" s="92">
        <v>14909</v>
      </c>
      <c r="C11" s="93">
        <v>18034</v>
      </c>
      <c r="D11" s="93">
        <v>22405</v>
      </c>
      <c r="E11" s="93">
        <v>20524</v>
      </c>
      <c r="F11" s="93">
        <v>19870</v>
      </c>
      <c r="G11" s="93">
        <v>25359</v>
      </c>
      <c r="H11" s="93">
        <v>25332</v>
      </c>
      <c r="I11" s="93">
        <v>11422</v>
      </c>
      <c r="J11" s="93">
        <v>19064</v>
      </c>
      <c r="K11" s="93">
        <v>25139</v>
      </c>
      <c r="L11" s="93">
        <v>23886</v>
      </c>
      <c r="M11" s="94">
        <v>32446</v>
      </c>
    </row>
    <row r="12" spans="1:15" ht="26.25" thickBot="1">
      <c r="A12" s="70" t="s">
        <v>36</v>
      </c>
      <c r="B12" s="95">
        <v>199180</v>
      </c>
      <c r="C12" s="96">
        <v>246019</v>
      </c>
      <c r="D12" s="96">
        <v>324008</v>
      </c>
      <c r="E12" s="96">
        <v>472125</v>
      </c>
      <c r="F12" s="96">
        <v>221273</v>
      </c>
      <c r="G12" s="96">
        <v>301772</v>
      </c>
      <c r="H12" s="96">
        <v>325332</v>
      </c>
      <c r="I12" s="98">
        <v>133017</v>
      </c>
      <c r="J12" s="96">
        <v>237679</v>
      </c>
      <c r="K12" s="96">
        <v>328882</v>
      </c>
      <c r="L12" s="98">
        <v>278480</v>
      </c>
      <c r="M12" s="97">
        <v>397852</v>
      </c>
    </row>
    <row r="13" spans="1:15" ht="39" thickBot="1">
      <c r="A13" s="77" t="s">
        <v>37</v>
      </c>
      <c r="B13" s="92">
        <v>18435</v>
      </c>
      <c r="C13" s="93">
        <v>21046</v>
      </c>
      <c r="D13" s="93">
        <v>24916</v>
      </c>
      <c r="E13" s="93">
        <v>27453</v>
      </c>
      <c r="F13" s="93">
        <v>21294</v>
      </c>
      <c r="G13" s="93">
        <v>30332</v>
      </c>
      <c r="H13" s="93">
        <v>32505</v>
      </c>
      <c r="I13" s="93">
        <v>13801</v>
      </c>
      <c r="J13" s="93">
        <v>21264</v>
      </c>
      <c r="K13" s="93">
        <v>31936</v>
      </c>
      <c r="L13" s="93">
        <v>27488</v>
      </c>
      <c r="M13" s="94">
        <v>37152</v>
      </c>
    </row>
    <row r="14" spans="1:15">
      <c r="A14" s="88" t="s">
        <v>38</v>
      </c>
    </row>
  </sheetData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4</vt:i4>
      </vt:variant>
      <vt:variant>
        <vt:lpstr>Graphiques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Données</vt:lpstr>
      <vt:lpstr>G-Actes par trimestre</vt:lpstr>
      <vt:lpstr>DonnéesActes télétransm pr trim</vt:lpstr>
      <vt:lpstr>Variations saisonnières</vt:lpstr>
      <vt:lpstr>G-Actes télétrans transmis</vt:lpstr>
      <vt:lpstr>G-TxActesTélétransmisAnnée</vt:lpstr>
      <vt:lpstr>G-NbrActesTélétransmisAnnée</vt:lpstr>
      <vt:lpstr>GraphActesTélétransmParTrim</vt:lpstr>
      <vt:lpstr>Données!Zone_d_impression</vt:lpstr>
    </vt:vector>
  </TitlesOfParts>
  <Company>MININT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BIGEARDKO</dc:creator>
  <cp:lastModifiedBy>DUJARDIN Alice</cp:lastModifiedBy>
  <cp:lastPrinted>2019-02-18T11:28:02Z</cp:lastPrinted>
  <dcterms:created xsi:type="dcterms:W3CDTF">2012-07-19T14:40:49Z</dcterms:created>
  <dcterms:modified xsi:type="dcterms:W3CDTF">2019-02-18T15:18:59Z</dcterms:modified>
</cp:coreProperties>
</file>