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0" windowWidth="11580" windowHeight="6540" activeTab="0"/>
  </bookViews>
  <sheets>
    <sheet name="Tab 1" sheetId="1" r:id="rId1"/>
    <sheet name="Tab2 " sheetId="2" r:id="rId2"/>
  </sheets>
  <definedNames/>
  <calcPr fullCalcOnLoad="1"/>
</workbook>
</file>

<file path=xl/sharedStrings.xml><?xml version="1.0" encoding="utf-8"?>
<sst xmlns="http://schemas.openxmlformats.org/spreadsheetml/2006/main" count="177" uniqueCount="162">
  <si>
    <t>% temps partiel</t>
  </si>
  <si>
    <t>Total</t>
  </si>
  <si>
    <t xml:space="preserve">Vaucluse           </t>
  </si>
  <si>
    <t xml:space="preserve">Aisne              </t>
  </si>
  <si>
    <t xml:space="preserve">Oise               </t>
  </si>
  <si>
    <t xml:space="preserve">Somme              </t>
  </si>
  <si>
    <t xml:space="preserve">Doubs              </t>
  </si>
  <si>
    <t xml:space="preserve">Jura               </t>
  </si>
  <si>
    <t xml:space="preserve">Territoire de Belfort            </t>
  </si>
  <si>
    <t xml:space="preserve">Dordogne           </t>
  </si>
  <si>
    <t xml:space="preserve">Gironde            </t>
  </si>
  <si>
    <t xml:space="preserve">Landes             </t>
  </si>
  <si>
    <t xml:space="preserve">Calvados           </t>
  </si>
  <si>
    <t xml:space="preserve">Manche             </t>
  </si>
  <si>
    <t xml:space="preserve">Orne               </t>
  </si>
  <si>
    <t xml:space="preserve">Allier             </t>
  </si>
  <si>
    <t xml:space="preserve">Cantal             </t>
  </si>
  <si>
    <t xml:space="preserve">Val-de-Marne       </t>
  </si>
  <si>
    <t xml:space="preserve">Nièvre             </t>
  </si>
  <si>
    <t xml:space="preserve">Yonne              </t>
  </si>
  <si>
    <t xml:space="preserve">Ardèche            </t>
  </si>
  <si>
    <t xml:space="preserve">Drôme              </t>
  </si>
  <si>
    <t xml:space="preserve">Isère              </t>
  </si>
  <si>
    <t xml:space="preserve">Savoie             </t>
  </si>
  <si>
    <t xml:space="preserve">Nord               </t>
  </si>
  <si>
    <t xml:space="preserve">Corrèze            </t>
  </si>
  <si>
    <t xml:space="preserve">Creuse             </t>
  </si>
  <si>
    <t xml:space="preserve">Ain                </t>
  </si>
  <si>
    <t xml:space="preserve">Loire              </t>
  </si>
  <si>
    <t xml:space="preserve">Rhône              </t>
  </si>
  <si>
    <t xml:space="preserve">Aude               </t>
  </si>
  <si>
    <t xml:space="preserve">Gard               </t>
  </si>
  <si>
    <t xml:space="preserve">Hérault            </t>
  </si>
  <si>
    <t xml:space="preserve">Lozère             </t>
  </si>
  <si>
    <t xml:space="preserve">Meuse              </t>
  </si>
  <si>
    <t xml:space="preserve">Moselle            </t>
  </si>
  <si>
    <t xml:space="preserve">Vosges             </t>
  </si>
  <si>
    <t xml:space="preserve">Mayenne            </t>
  </si>
  <si>
    <t xml:space="preserve">Sarthe             </t>
  </si>
  <si>
    <t xml:space="preserve">Vendée             </t>
  </si>
  <si>
    <t xml:space="preserve">Var                </t>
  </si>
  <si>
    <t xml:space="preserve">Cher               </t>
  </si>
  <si>
    <t xml:space="preserve">Indre              </t>
  </si>
  <si>
    <t xml:space="preserve">Charente           </t>
  </si>
  <si>
    <t xml:space="preserve">Deux-Sèvres        </t>
  </si>
  <si>
    <t xml:space="preserve">Vienne             </t>
  </si>
  <si>
    <t xml:space="preserve">Ardennes           </t>
  </si>
  <si>
    <t xml:space="preserve">Aube               </t>
  </si>
  <si>
    <t xml:space="preserve">Marne              </t>
  </si>
  <si>
    <t xml:space="preserve">Finistère          </t>
  </si>
  <si>
    <t xml:space="preserve">Morbihan           </t>
  </si>
  <si>
    <t xml:space="preserve">Eure               </t>
  </si>
  <si>
    <t xml:space="preserve">Ariège             </t>
  </si>
  <si>
    <t xml:space="preserve">Aveyron            </t>
  </si>
  <si>
    <t xml:space="preserve">Gers               </t>
  </si>
  <si>
    <t xml:space="preserve">Lot                </t>
  </si>
  <si>
    <t xml:space="preserve">Tarn               </t>
  </si>
  <si>
    <t xml:space="preserve">Yvelines           </t>
  </si>
  <si>
    <t xml:space="preserve">Essonne            </t>
  </si>
  <si>
    <t>Paris</t>
  </si>
  <si>
    <t>Aix-Marseille</t>
  </si>
  <si>
    <t>Grenoble</t>
  </si>
  <si>
    <t>Poitiers</t>
  </si>
  <si>
    <t>Amiens</t>
  </si>
  <si>
    <t>Lille</t>
  </si>
  <si>
    <t>Reims</t>
  </si>
  <si>
    <t>Limoges</t>
  </si>
  <si>
    <t>Besançon</t>
  </si>
  <si>
    <t>Rennes</t>
  </si>
  <si>
    <t>Lyon</t>
  </si>
  <si>
    <t>Rouen</t>
  </si>
  <si>
    <t>Bordeaux</t>
  </si>
  <si>
    <t>Strasbourg</t>
  </si>
  <si>
    <t>Caen</t>
  </si>
  <si>
    <t>Montpellier</t>
  </si>
  <si>
    <t>Clermont-Ferrand</t>
  </si>
  <si>
    <t>Nancy-Metz</t>
  </si>
  <si>
    <t>Toulouse</t>
  </si>
  <si>
    <t xml:space="preserve">Corse </t>
  </si>
  <si>
    <t>Nantes</t>
  </si>
  <si>
    <t>Creteil</t>
  </si>
  <si>
    <t>Versailles</t>
  </si>
  <si>
    <t>Nice</t>
  </si>
  <si>
    <t>Guadeloupe</t>
  </si>
  <si>
    <t>Guyane</t>
  </si>
  <si>
    <t>Martinique</t>
  </si>
  <si>
    <t>Dijon</t>
  </si>
  <si>
    <t xml:space="preserve">Total  DOM             </t>
  </si>
  <si>
    <t>Métropole</t>
  </si>
  <si>
    <t>Effectif</t>
  </si>
  <si>
    <t xml:space="preserve">Age moyen </t>
  </si>
  <si>
    <t>% femmes</t>
  </si>
  <si>
    <t>Départements /                 académies</t>
  </si>
  <si>
    <t xml:space="preserve">Grade ou grade assimilé </t>
  </si>
  <si>
    <t xml:space="preserve">Échelle de titulaires </t>
  </si>
  <si>
    <t>Tous grades</t>
  </si>
  <si>
    <t>Instituteurs suppléants</t>
  </si>
  <si>
    <t>Départements /  académies</t>
  </si>
  <si>
    <t>Départements /           académies</t>
  </si>
  <si>
    <t>Échelle de non-titulaires</t>
  </si>
  <si>
    <t>Certifiés et assimilés</t>
  </si>
  <si>
    <t>Élémentaire + autres</t>
  </si>
  <si>
    <t>Pré-élémen-taire</t>
  </si>
  <si>
    <t>(1) Enseignement pré-élémentaire, élémentaire et autres enseignants des corps du premier degré.</t>
  </si>
  <si>
    <t>France métro + DOM</t>
  </si>
  <si>
    <t>Loiret</t>
  </si>
  <si>
    <t xml:space="preserve">Premier degré </t>
  </si>
  <si>
    <t xml:space="preserve">Second degré </t>
  </si>
  <si>
    <t xml:space="preserve">Total </t>
  </si>
  <si>
    <t xml:space="preserve">Instituteurs </t>
  </si>
  <si>
    <t>Professeurs des écoles</t>
  </si>
  <si>
    <t xml:space="preserve">Hautes-Alpes       </t>
  </si>
  <si>
    <t xml:space="preserve">Bouches-du-Rhône   </t>
  </si>
  <si>
    <t xml:space="preserve">Haute-Saône        </t>
  </si>
  <si>
    <t xml:space="preserve">Lot-et-Garonne     </t>
  </si>
  <si>
    <t xml:space="preserve">Pyrénées- Atlantiques        </t>
  </si>
  <si>
    <t xml:space="preserve">Haute-Loire        </t>
  </si>
  <si>
    <t xml:space="preserve">Puy-de-Dôme        </t>
  </si>
  <si>
    <t xml:space="preserve">Corse-du-Sud       </t>
  </si>
  <si>
    <t xml:space="preserve">Haute-Corse        </t>
  </si>
  <si>
    <t xml:space="preserve">Seine-et-Marne     </t>
  </si>
  <si>
    <t xml:space="preserve">Seine-Saint-Denis  </t>
  </si>
  <si>
    <t xml:space="preserve">Côte-d'Or          </t>
  </si>
  <si>
    <t xml:space="preserve">Saône-et-Loire     </t>
  </si>
  <si>
    <t xml:space="preserve">Haute-Savoie       </t>
  </si>
  <si>
    <t xml:space="preserve">Pas-de-Calais      </t>
  </si>
  <si>
    <t xml:space="preserve">Haute-Vienne       </t>
  </si>
  <si>
    <t>Pyrénées-Orientales</t>
  </si>
  <si>
    <t xml:space="preserve">Meurthe-et-Moselle </t>
  </si>
  <si>
    <t xml:space="preserve">Loire-Atlantique   </t>
  </si>
  <si>
    <t xml:space="preserve">Maine-et-Loire     </t>
  </si>
  <si>
    <t xml:space="preserve">Alpes-Maritimes    </t>
  </si>
  <si>
    <t xml:space="preserve">Eure-et-Loir       </t>
  </si>
  <si>
    <t xml:space="preserve">Indre-et-Loire     </t>
  </si>
  <si>
    <t xml:space="preserve">Loir-et-Cher       </t>
  </si>
  <si>
    <t xml:space="preserve">Charente-Maritime           </t>
  </si>
  <si>
    <t xml:space="preserve">Haute-Marne        </t>
  </si>
  <si>
    <t xml:space="preserve">Côtes-d'Armor      </t>
  </si>
  <si>
    <t xml:space="preserve">Ille-et-Vilaine    </t>
  </si>
  <si>
    <t xml:space="preserve">Seine-Maritime     </t>
  </si>
  <si>
    <t xml:space="preserve">Bas-Rhin           </t>
  </si>
  <si>
    <t xml:space="preserve">Haut-Rhin          </t>
  </si>
  <si>
    <t xml:space="preserve">Haute-Garonne      </t>
  </si>
  <si>
    <t xml:space="preserve">Hautes-Pyrénées    </t>
  </si>
  <si>
    <t xml:space="preserve">Tarn-et-Garonne    </t>
  </si>
  <si>
    <t xml:space="preserve">Hauts-de-Seine     </t>
  </si>
  <si>
    <t xml:space="preserve">Val-d'Oise         </t>
  </si>
  <si>
    <t xml:space="preserve">Alpes-de-Haute-Provence      </t>
  </si>
  <si>
    <t>La Réunion</t>
  </si>
  <si>
    <t>Orléans-Tours</t>
  </si>
  <si>
    <t>Maîtres auxiliaires</t>
  </si>
  <si>
    <t>[1] Répartition des enseignants des classes sous contrat des établissements privés,</t>
  </si>
  <si>
    <r>
      <t xml:space="preserve"> janvier 2010 </t>
    </r>
    <r>
      <rPr>
        <sz val="8"/>
        <rFont val="Arial"/>
        <family val="2"/>
      </rPr>
      <t>(France métropolitaine + DOM)</t>
    </r>
  </si>
  <si>
    <t xml:space="preserve">AE-CE (EPS) </t>
  </si>
  <si>
    <t xml:space="preserve">Professeurs agrégés </t>
  </si>
  <si>
    <t>Prof. lycée professionnel</t>
  </si>
  <si>
    <t>Prof. de chaire supérieure</t>
  </si>
  <si>
    <t>Prof. ens. général collége</t>
  </si>
  <si>
    <t>[2] Enseignants des classes sous contrat du 1er degré privé (2010) : répartition géographique (1)</t>
  </si>
  <si>
    <t>Les enseignants des classes sous contrat du secteur privé</t>
  </si>
  <si>
    <t>9.6</t>
  </si>
  <si>
    <t>Source : MEN-MESR/DEPP/Fichiers de paye, janvier 2010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</si>
</sst>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"/>
    <numFmt numFmtId="174" formatCode="&quot;Vrai&quot;;&quot;Vrai&quot;;&quot;Faux&quot;"/>
    <numFmt numFmtId="175" formatCode="&quot;Actif&quot;;&quot;Actif&quot;;&quot;Inactif&quot;"/>
  </numFmts>
  <fonts count="1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12"/>
      <name val="Times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3" fontId="6" fillId="2" borderId="0" xfId="0" applyNumberFormat="1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vertical="top" wrapText="1"/>
    </xf>
    <xf numFmtId="17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173" fontId="3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73" fontId="3" fillId="2" borderId="0" xfId="0" applyNumberFormat="1" applyFont="1" applyFill="1" applyBorder="1" applyAlignment="1">
      <alignment horizontal="left"/>
    </xf>
    <xf numFmtId="173" fontId="4" fillId="2" borderId="0" xfId="0" applyNumberFormat="1" applyFont="1" applyFill="1" applyBorder="1" applyAlignment="1">
      <alignment wrapText="1"/>
    </xf>
    <xf numFmtId="0" fontId="0" fillId="2" borderId="0" xfId="0" applyFont="1" applyFill="1" applyAlignment="1">
      <alignment/>
    </xf>
    <xf numFmtId="0" fontId="8" fillId="0" borderId="0" xfId="0" applyFont="1" applyAlignment="1">
      <alignment/>
    </xf>
    <xf numFmtId="173" fontId="10" fillId="3" borderId="0" xfId="0" applyNumberFormat="1" applyFont="1" applyFill="1" applyBorder="1" applyAlignment="1">
      <alignment horizontal="left" vertical="center" wrapText="1"/>
    </xf>
    <xf numFmtId="173" fontId="9" fillId="3" borderId="1" xfId="0" applyNumberFormat="1" applyFont="1" applyFill="1" applyBorder="1" applyAlignment="1">
      <alignment/>
    </xf>
    <xf numFmtId="3" fontId="12" fillId="3" borderId="0" xfId="0" applyNumberFormat="1" applyFont="1" applyFill="1" applyBorder="1" applyAlignment="1">
      <alignment horizontal="center" wrapText="1"/>
    </xf>
    <xf numFmtId="173" fontId="12" fillId="3" borderId="0" xfId="0" applyNumberFormat="1" applyFont="1" applyFill="1" applyBorder="1" applyAlignment="1">
      <alignment horizontal="center" wrapText="1"/>
    </xf>
    <xf numFmtId="173" fontId="12" fillId="3" borderId="0" xfId="0" applyNumberFormat="1" applyFont="1" applyFill="1" applyBorder="1" applyAlignment="1">
      <alignment horizontal="right" wrapText="1"/>
    </xf>
    <xf numFmtId="3" fontId="12" fillId="3" borderId="2" xfId="0" applyNumberFormat="1" applyFont="1" applyFill="1" applyBorder="1" applyAlignment="1">
      <alignment horizontal="center" wrapText="1"/>
    </xf>
    <xf numFmtId="173" fontId="12" fillId="3" borderId="3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/>
    </xf>
    <xf numFmtId="173" fontId="4" fillId="2" borderId="3" xfId="0" applyNumberFormat="1" applyFont="1" applyFill="1" applyBorder="1" applyAlignment="1">
      <alignment/>
    </xf>
    <xf numFmtId="173" fontId="10" fillId="3" borderId="0" xfId="0" applyNumberFormat="1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3" fontId="10" fillId="3" borderId="2" xfId="0" applyNumberFormat="1" applyFont="1" applyFill="1" applyBorder="1" applyAlignment="1">
      <alignment/>
    </xf>
    <xf numFmtId="173" fontId="10" fillId="3" borderId="3" xfId="0" applyNumberFormat="1" applyFont="1" applyFill="1" applyBorder="1" applyAlignment="1">
      <alignment/>
    </xf>
    <xf numFmtId="173" fontId="3" fillId="4" borderId="0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3" fillId="4" borderId="2" xfId="0" applyNumberFormat="1" applyFont="1" applyFill="1" applyBorder="1" applyAlignment="1">
      <alignment/>
    </xf>
    <xf numFmtId="173" fontId="3" fillId="4" borderId="3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3" fontId="6" fillId="4" borderId="0" xfId="0" applyNumberFormat="1" applyFont="1" applyFill="1" applyBorder="1" applyAlignment="1">
      <alignment/>
    </xf>
    <xf numFmtId="0" fontId="12" fillId="3" borderId="0" xfId="0" applyFont="1" applyFill="1" applyAlignment="1">
      <alignment wrapText="1"/>
    </xf>
    <xf numFmtId="3" fontId="12" fillId="3" borderId="0" xfId="0" applyNumberFormat="1" applyFont="1" applyFill="1" applyAlignment="1">
      <alignment/>
    </xf>
    <xf numFmtId="3" fontId="12" fillId="3" borderId="0" xfId="0" applyNumberFormat="1" applyFont="1" applyFill="1" applyBorder="1" applyAlignment="1">
      <alignment vertical="top" wrapText="1"/>
    </xf>
    <xf numFmtId="3" fontId="12" fillId="3" borderId="0" xfId="0" applyNumberFormat="1" applyFont="1" applyFill="1" applyAlignment="1">
      <alignment horizontal="right" wrapText="1"/>
    </xf>
    <xf numFmtId="0" fontId="14" fillId="0" borderId="0" xfId="0" applyFont="1" applyAlignment="1">
      <alignment/>
    </xf>
    <xf numFmtId="173" fontId="10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173" fontId="10" fillId="3" borderId="4" xfId="0" applyNumberFormat="1" applyFont="1" applyFill="1" applyBorder="1" applyAlignment="1">
      <alignment horizontal="center"/>
    </xf>
    <xf numFmtId="173" fontId="9" fillId="3" borderId="1" xfId="0" applyNumberFormat="1" applyFont="1" applyFill="1" applyBorder="1" applyAlignment="1">
      <alignment horizontal="center"/>
    </xf>
    <xf numFmtId="173" fontId="9" fillId="3" borderId="5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12" fillId="3" borderId="0" xfId="0" applyFont="1" applyFill="1" applyAlignment="1">
      <alignment wrapText="1"/>
    </xf>
    <xf numFmtId="0" fontId="13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C2" sqref="C2"/>
    </sheetView>
  </sheetViews>
  <sheetFormatPr defaultColWidth="11.421875" defaultRowHeight="12.75"/>
  <cols>
    <col min="1" max="1" width="22.57421875" style="13" customWidth="1"/>
    <col min="2" max="13" width="6.7109375" style="13" customWidth="1"/>
    <col min="14" max="16384" width="11.421875" style="13" customWidth="1"/>
  </cols>
  <sheetData>
    <row r="1" spans="1:13" s="18" customFormat="1" ht="15.75">
      <c r="A1" s="19" t="s">
        <v>159</v>
      </c>
      <c r="L1" s="49" t="s">
        <v>160</v>
      </c>
      <c r="M1" s="50"/>
    </row>
    <row r="3" spans="1:13" ht="11.25">
      <c r="A3" s="12" t="s">
        <v>151</v>
      </c>
      <c r="B3" s="15"/>
      <c r="C3" s="14"/>
      <c r="D3" s="14"/>
      <c r="E3" s="14"/>
      <c r="F3" s="15"/>
      <c r="G3" s="14"/>
      <c r="H3" s="14"/>
      <c r="I3" s="14"/>
      <c r="J3" s="15"/>
      <c r="K3" s="14"/>
      <c r="L3" s="14"/>
      <c r="M3" s="14"/>
    </row>
    <row r="4" spans="1:13" ht="11.25">
      <c r="A4" s="16" t="s">
        <v>152</v>
      </c>
      <c r="B4" s="15"/>
      <c r="C4" s="14"/>
      <c r="D4" s="14"/>
      <c r="E4" s="14"/>
      <c r="F4" s="15"/>
      <c r="G4" s="14"/>
      <c r="H4" s="14"/>
      <c r="I4" s="14"/>
      <c r="J4" s="15"/>
      <c r="K4" s="14"/>
      <c r="L4" s="14"/>
      <c r="M4" s="14"/>
    </row>
    <row r="5" spans="1:13" ht="11.25">
      <c r="A5" s="14"/>
      <c r="B5" s="15"/>
      <c r="C5" s="14"/>
      <c r="D5" s="14"/>
      <c r="E5" s="14"/>
      <c r="F5" s="15"/>
      <c r="G5" s="14"/>
      <c r="H5" s="14"/>
      <c r="I5" s="14"/>
      <c r="J5" s="15"/>
      <c r="K5" s="14"/>
      <c r="L5" s="14"/>
      <c r="M5" s="14"/>
    </row>
    <row r="6" spans="1:13" ht="12.75">
      <c r="A6" s="21"/>
      <c r="B6" s="44" t="s">
        <v>106</v>
      </c>
      <c r="C6" s="45"/>
      <c r="D6" s="45"/>
      <c r="E6" s="45"/>
      <c r="F6" s="46" t="s">
        <v>107</v>
      </c>
      <c r="G6" s="47"/>
      <c r="H6" s="47"/>
      <c r="I6" s="48"/>
      <c r="J6" s="44" t="s">
        <v>108</v>
      </c>
      <c r="K6" s="47"/>
      <c r="L6" s="47"/>
      <c r="M6" s="47"/>
    </row>
    <row r="7" spans="1:13" ht="27.75">
      <c r="A7" s="20" t="s">
        <v>93</v>
      </c>
      <c r="B7" s="22" t="s">
        <v>89</v>
      </c>
      <c r="C7" s="23" t="s">
        <v>90</v>
      </c>
      <c r="D7" s="23" t="s">
        <v>91</v>
      </c>
      <c r="E7" s="24" t="s">
        <v>0</v>
      </c>
      <c r="F7" s="25" t="s">
        <v>89</v>
      </c>
      <c r="G7" s="23" t="s">
        <v>90</v>
      </c>
      <c r="H7" s="23" t="s">
        <v>91</v>
      </c>
      <c r="I7" s="26" t="s">
        <v>0</v>
      </c>
      <c r="J7" s="22" t="s">
        <v>89</v>
      </c>
      <c r="K7" s="23" t="s">
        <v>90</v>
      </c>
      <c r="L7" s="23" t="s">
        <v>91</v>
      </c>
      <c r="M7" s="24" t="s">
        <v>0</v>
      </c>
    </row>
    <row r="8" spans="1:13" ht="15.75" customHeight="1">
      <c r="A8" s="17" t="s">
        <v>110</v>
      </c>
      <c r="B8" s="15">
        <v>39572</v>
      </c>
      <c r="C8" s="14">
        <v>42.6</v>
      </c>
      <c r="D8" s="14">
        <v>91</v>
      </c>
      <c r="E8" s="14">
        <v>12.8</v>
      </c>
      <c r="F8" s="27">
        <v>779</v>
      </c>
      <c r="G8" s="14">
        <v>55.1</v>
      </c>
      <c r="H8" s="14">
        <v>63.8</v>
      </c>
      <c r="I8" s="28">
        <v>13.9</v>
      </c>
      <c r="J8" s="15">
        <f>SUM(B8+F8)</f>
        <v>40351</v>
      </c>
      <c r="K8" s="14">
        <v>42.8</v>
      </c>
      <c r="L8" s="14">
        <v>90.5</v>
      </c>
      <c r="M8" s="14">
        <v>12.8</v>
      </c>
    </row>
    <row r="9" spans="1:13" ht="15.75" customHeight="1">
      <c r="A9" s="17" t="s">
        <v>109</v>
      </c>
      <c r="B9" s="15">
        <v>1205</v>
      </c>
      <c r="C9" s="14">
        <v>42.6</v>
      </c>
      <c r="D9" s="14">
        <v>92.2</v>
      </c>
      <c r="E9" s="14">
        <v>21.5</v>
      </c>
      <c r="F9" s="27">
        <v>13</v>
      </c>
      <c r="G9" s="14">
        <v>54.8</v>
      </c>
      <c r="H9" s="14">
        <v>61.5</v>
      </c>
      <c r="I9" s="28">
        <v>38.5</v>
      </c>
      <c r="J9" s="15">
        <f aca="true" t="shared" si="0" ref="J9:J19">SUM(B9+F9)</f>
        <v>1218</v>
      </c>
      <c r="K9" s="14">
        <v>42.7</v>
      </c>
      <c r="L9" s="14">
        <v>91.9</v>
      </c>
      <c r="M9" s="14">
        <v>21.7</v>
      </c>
    </row>
    <row r="10" spans="1:13" ht="15.75" customHeight="1">
      <c r="A10" s="17" t="s">
        <v>156</v>
      </c>
      <c r="B10" s="15"/>
      <c r="C10" s="14"/>
      <c r="D10" s="14"/>
      <c r="E10" s="14"/>
      <c r="F10" s="27">
        <v>57</v>
      </c>
      <c r="G10" s="14">
        <v>55.6</v>
      </c>
      <c r="H10" s="14">
        <v>21.1</v>
      </c>
      <c r="I10" s="28">
        <v>0</v>
      </c>
      <c r="J10" s="15">
        <f t="shared" si="0"/>
        <v>57</v>
      </c>
      <c r="K10" s="14">
        <v>55.6</v>
      </c>
      <c r="L10" s="14">
        <v>21.1</v>
      </c>
      <c r="M10" s="14">
        <v>0</v>
      </c>
    </row>
    <row r="11" spans="1:13" ht="15.75" customHeight="1">
      <c r="A11" s="17" t="s">
        <v>154</v>
      </c>
      <c r="B11" s="15"/>
      <c r="C11" s="14"/>
      <c r="D11" s="14"/>
      <c r="E11" s="14"/>
      <c r="F11" s="27">
        <v>3269</v>
      </c>
      <c r="G11" s="14">
        <v>48.1</v>
      </c>
      <c r="H11" s="14">
        <v>46.3</v>
      </c>
      <c r="I11" s="28">
        <v>6.6</v>
      </c>
      <c r="J11" s="15">
        <f t="shared" si="0"/>
        <v>3269</v>
      </c>
      <c r="K11" s="14">
        <v>48.1</v>
      </c>
      <c r="L11" s="14">
        <v>46.3</v>
      </c>
      <c r="M11" s="14">
        <v>6.6</v>
      </c>
    </row>
    <row r="12" spans="1:13" ht="15.75" customHeight="1">
      <c r="A12" s="14" t="s">
        <v>100</v>
      </c>
      <c r="B12" s="15">
        <v>13</v>
      </c>
      <c r="C12" s="14">
        <v>52.8</v>
      </c>
      <c r="D12" s="14">
        <v>84.6</v>
      </c>
      <c r="E12" s="14">
        <v>7.7</v>
      </c>
      <c r="F12" s="27">
        <v>57183</v>
      </c>
      <c r="G12" s="14">
        <v>45.6</v>
      </c>
      <c r="H12" s="14">
        <v>67.5</v>
      </c>
      <c r="I12" s="28">
        <v>15.5</v>
      </c>
      <c r="J12" s="15">
        <v>57196</v>
      </c>
      <c r="K12" s="14">
        <v>45.6</v>
      </c>
      <c r="L12" s="14">
        <v>67.5</v>
      </c>
      <c r="M12" s="14">
        <v>15.5</v>
      </c>
    </row>
    <row r="13" spans="1:13" ht="15.75" customHeight="1">
      <c r="A13" s="14" t="s">
        <v>155</v>
      </c>
      <c r="B13" s="15">
        <v>2</v>
      </c>
      <c r="C13" s="14">
        <v>39.5</v>
      </c>
      <c r="D13" s="14">
        <v>100</v>
      </c>
      <c r="E13" s="14">
        <v>0</v>
      </c>
      <c r="F13" s="27">
        <v>10170</v>
      </c>
      <c r="G13" s="14">
        <v>46.1</v>
      </c>
      <c r="H13" s="14">
        <v>61.3</v>
      </c>
      <c r="I13" s="28">
        <v>11.5</v>
      </c>
      <c r="J13" s="15">
        <f t="shared" si="0"/>
        <v>10172</v>
      </c>
      <c r="K13" s="14">
        <v>46.1</v>
      </c>
      <c r="L13" s="14">
        <v>61.3</v>
      </c>
      <c r="M13" s="14">
        <v>11.5</v>
      </c>
    </row>
    <row r="14" spans="1:13" ht="15.75" customHeight="1">
      <c r="A14" s="14" t="s">
        <v>153</v>
      </c>
      <c r="B14" s="15"/>
      <c r="C14" s="14"/>
      <c r="D14" s="14"/>
      <c r="E14" s="14"/>
      <c r="F14" s="27">
        <v>6357</v>
      </c>
      <c r="G14" s="14">
        <v>47.8</v>
      </c>
      <c r="H14" s="14">
        <v>70.3</v>
      </c>
      <c r="I14" s="28">
        <v>22</v>
      </c>
      <c r="J14" s="15">
        <f t="shared" si="0"/>
        <v>6357</v>
      </c>
      <c r="K14" s="14">
        <v>47.8</v>
      </c>
      <c r="L14" s="14">
        <v>70.3</v>
      </c>
      <c r="M14" s="14">
        <v>22</v>
      </c>
    </row>
    <row r="15" spans="1:13" ht="15.75" customHeight="1">
      <c r="A15" s="14" t="s">
        <v>157</v>
      </c>
      <c r="B15" s="15"/>
      <c r="C15" s="14"/>
      <c r="D15" s="14"/>
      <c r="E15" s="14"/>
      <c r="F15" s="27">
        <v>129</v>
      </c>
      <c r="G15" s="14">
        <v>58.2</v>
      </c>
      <c r="H15" s="14">
        <v>51.9</v>
      </c>
      <c r="I15" s="28">
        <v>26.4</v>
      </c>
      <c r="J15" s="15">
        <f t="shared" si="0"/>
        <v>129</v>
      </c>
      <c r="K15" s="14">
        <v>58.2</v>
      </c>
      <c r="L15" s="14">
        <v>51.9</v>
      </c>
      <c r="M15" s="14">
        <v>26.4</v>
      </c>
    </row>
    <row r="16" spans="1:13" ht="15.75" customHeight="1">
      <c r="A16" s="33" t="s">
        <v>94</v>
      </c>
      <c r="B16" s="34">
        <f>SUM(B8:B15)</f>
        <v>40792</v>
      </c>
      <c r="C16" s="33">
        <v>42.6</v>
      </c>
      <c r="D16" s="33">
        <v>91</v>
      </c>
      <c r="E16" s="33">
        <v>13</v>
      </c>
      <c r="F16" s="35">
        <v>77957</v>
      </c>
      <c r="G16" s="33">
        <v>46.1</v>
      </c>
      <c r="H16" s="33">
        <v>65.9</v>
      </c>
      <c r="I16" s="36">
        <v>15.1</v>
      </c>
      <c r="J16" s="34">
        <f t="shared" si="0"/>
        <v>118749</v>
      </c>
      <c r="K16" s="33">
        <v>44.9</v>
      </c>
      <c r="L16" s="33">
        <v>74.6</v>
      </c>
      <c r="M16" s="33">
        <v>14.4</v>
      </c>
    </row>
    <row r="17" spans="1:13" ht="15.75" customHeight="1">
      <c r="A17" s="14" t="s">
        <v>96</v>
      </c>
      <c r="B17" s="15">
        <v>4691</v>
      </c>
      <c r="C17" s="14">
        <v>34.1</v>
      </c>
      <c r="D17" s="14">
        <v>91</v>
      </c>
      <c r="E17" s="14">
        <v>40.6</v>
      </c>
      <c r="F17" s="27">
        <v>3</v>
      </c>
      <c r="G17" s="14">
        <v>36.3</v>
      </c>
      <c r="H17" s="14">
        <v>100</v>
      </c>
      <c r="I17" s="28">
        <v>33.3</v>
      </c>
      <c r="J17" s="15">
        <f t="shared" si="0"/>
        <v>4694</v>
      </c>
      <c r="K17" s="14">
        <v>34.1</v>
      </c>
      <c r="L17" s="14">
        <v>91.1</v>
      </c>
      <c r="M17" s="14">
        <v>40.6</v>
      </c>
    </row>
    <row r="18" spans="1:13" ht="15.75" customHeight="1">
      <c r="A18" s="14" t="s">
        <v>150</v>
      </c>
      <c r="B18" s="15"/>
      <c r="C18" s="14"/>
      <c r="D18" s="14"/>
      <c r="E18" s="14"/>
      <c r="F18" s="27">
        <v>17011</v>
      </c>
      <c r="G18" s="14">
        <v>37</v>
      </c>
      <c r="H18" s="14">
        <v>65.3</v>
      </c>
      <c r="I18" s="28">
        <v>48.1</v>
      </c>
      <c r="J18" s="15">
        <f t="shared" si="0"/>
        <v>17011</v>
      </c>
      <c r="K18" s="14">
        <v>37</v>
      </c>
      <c r="L18" s="14">
        <v>65.3</v>
      </c>
      <c r="M18" s="14">
        <v>48.1</v>
      </c>
    </row>
    <row r="19" spans="1:13" ht="15.75" customHeight="1">
      <c r="A19" s="33" t="s">
        <v>99</v>
      </c>
      <c r="B19" s="34">
        <f>SUM(B17:B18)</f>
        <v>4691</v>
      </c>
      <c r="C19" s="33">
        <v>34.1</v>
      </c>
      <c r="D19" s="33">
        <v>91</v>
      </c>
      <c r="E19" s="33">
        <v>40.6</v>
      </c>
      <c r="F19" s="35">
        <f>SUM(F17:F18)</f>
        <v>17014</v>
      </c>
      <c r="G19" s="33">
        <v>37</v>
      </c>
      <c r="H19" s="33">
        <v>65.3</v>
      </c>
      <c r="I19" s="36">
        <v>48.1</v>
      </c>
      <c r="J19" s="34">
        <f t="shared" si="0"/>
        <v>21705</v>
      </c>
      <c r="K19" s="33">
        <v>36.4</v>
      </c>
      <c r="L19" s="33">
        <v>70.9</v>
      </c>
      <c r="M19" s="33">
        <v>46.5</v>
      </c>
    </row>
    <row r="20" spans="1:13" ht="15.75" customHeight="1">
      <c r="A20" s="29" t="s">
        <v>95</v>
      </c>
      <c r="B20" s="30">
        <v>45483</v>
      </c>
      <c r="C20" s="29">
        <v>41.7</v>
      </c>
      <c r="D20" s="29">
        <v>91</v>
      </c>
      <c r="E20" s="29">
        <v>15.9</v>
      </c>
      <c r="F20" s="31">
        <f>SUM(F19,F16)</f>
        <v>94971</v>
      </c>
      <c r="G20" s="29">
        <v>44.5</v>
      </c>
      <c r="H20" s="29">
        <v>65.8</v>
      </c>
      <c r="I20" s="32">
        <v>21</v>
      </c>
      <c r="J20" s="30">
        <f>SUM(J19,J16)</f>
        <v>140454</v>
      </c>
      <c r="K20" s="29">
        <v>43.6</v>
      </c>
      <c r="L20" s="29">
        <v>74</v>
      </c>
      <c r="M20" s="29">
        <v>19.4</v>
      </c>
    </row>
    <row r="21" spans="1:13" s="10" customFormat="1" ht="12.75" customHeight="1">
      <c r="A21" s="8" t="s">
        <v>161</v>
      </c>
      <c r="B21" s="9"/>
      <c r="C21" s="8"/>
      <c r="D21" s="8"/>
      <c r="E21" s="8"/>
      <c r="F21" s="9"/>
      <c r="G21" s="8"/>
      <c r="H21" s="8"/>
      <c r="I21" s="8"/>
      <c r="J21" s="9"/>
      <c r="K21" s="8"/>
      <c r="L21" s="8"/>
      <c r="M21" s="8"/>
    </row>
  </sheetData>
  <mergeCells count="4">
    <mergeCell ref="B6:E6"/>
    <mergeCell ref="F6:I6"/>
    <mergeCell ref="J6:M6"/>
    <mergeCell ref="L1:M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">
      <selection activeCell="B39" sqref="B39"/>
    </sheetView>
  </sheetViews>
  <sheetFormatPr defaultColWidth="11.421875" defaultRowHeight="10.5" customHeight="1"/>
  <cols>
    <col min="1" max="1" width="16.28125" style="1" customWidth="1"/>
    <col min="2" max="2" width="5.8515625" style="2" customWidth="1"/>
    <col min="3" max="3" width="6.140625" style="2" customWidth="1"/>
    <col min="4" max="4" width="6.00390625" style="2" customWidth="1"/>
    <col min="5" max="5" width="1.57421875" style="1" customWidth="1"/>
    <col min="6" max="6" width="13.8515625" style="1" customWidth="1"/>
    <col min="7" max="8" width="6.00390625" style="2" customWidth="1"/>
    <col min="9" max="9" width="5.7109375" style="2" customWidth="1"/>
    <col min="10" max="10" width="1.57421875" style="1" customWidth="1"/>
    <col min="11" max="11" width="12.421875" style="1" customWidth="1"/>
    <col min="12" max="12" width="6.28125" style="2" customWidth="1"/>
    <col min="13" max="13" width="6.140625" style="2" customWidth="1"/>
    <col min="14" max="14" width="5.7109375" style="2" customWidth="1"/>
    <col min="15" max="16384" width="11.421875" style="1" customWidth="1"/>
  </cols>
  <sheetData>
    <row r="1" spans="1:14" s="3" customFormat="1" ht="10.5" customHeight="1">
      <c r="A1" s="43" t="s">
        <v>158</v>
      </c>
      <c r="B1" s="4"/>
      <c r="C1" s="4"/>
      <c r="D1" s="4"/>
      <c r="G1" s="4"/>
      <c r="H1" s="4"/>
      <c r="I1" s="4"/>
      <c r="L1" s="4"/>
      <c r="M1" s="4"/>
      <c r="N1" s="4"/>
    </row>
    <row r="3" ht="6" customHeight="1"/>
    <row r="4" spans="1:14" s="11" customFormat="1" ht="27" customHeight="1">
      <c r="A4" s="39" t="s">
        <v>92</v>
      </c>
      <c r="B4" s="42" t="s">
        <v>102</v>
      </c>
      <c r="C4" s="42" t="s">
        <v>101</v>
      </c>
      <c r="D4" s="42" t="s">
        <v>1</v>
      </c>
      <c r="F4" s="39" t="s">
        <v>97</v>
      </c>
      <c r="G4" s="42" t="s">
        <v>102</v>
      </c>
      <c r="H4" s="42" t="s">
        <v>101</v>
      </c>
      <c r="I4" s="42" t="s">
        <v>1</v>
      </c>
      <c r="K4" s="39" t="s">
        <v>98</v>
      </c>
      <c r="L4" s="42" t="s">
        <v>102</v>
      </c>
      <c r="M4" s="42" t="s">
        <v>101</v>
      </c>
      <c r="N4" s="42" t="s">
        <v>1</v>
      </c>
    </row>
    <row r="5" spans="1:14" ht="11.25" customHeight="1">
      <c r="A5" s="1" t="s">
        <v>147</v>
      </c>
      <c r="B5" s="7">
        <v>9</v>
      </c>
      <c r="C5" s="7">
        <v>35</v>
      </c>
      <c r="D5" s="7">
        <f>SUM(B5:C5)</f>
        <v>44</v>
      </c>
      <c r="F5" s="1" t="s">
        <v>20</v>
      </c>
      <c r="G5" s="7">
        <v>88</v>
      </c>
      <c r="H5" s="7">
        <v>407</v>
      </c>
      <c r="I5" s="7">
        <f>SUM(G5:H5)</f>
        <v>495</v>
      </c>
      <c r="K5" s="3" t="s">
        <v>59</v>
      </c>
      <c r="L5" s="6">
        <v>376</v>
      </c>
      <c r="M5" s="6">
        <v>1395</v>
      </c>
      <c r="N5" s="6">
        <f>SUM(L5:M5)</f>
        <v>1771</v>
      </c>
    </row>
    <row r="6" spans="1:14" ht="11.25" customHeight="1">
      <c r="A6" s="1" t="s">
        <v>111</v>
      </c>
      <c r="B6" s="7">
        <v>17</v>
      </c>
      <c r="C6" s="7">
        <v>42</v>
      </c>
      <c r="D6" s="7">
        <f aca="true" t="shared" si="0" ref="D6:D45">SUM(B6:C6)</f>
        <v>59</v>
      </c>
      <c r="F6" s="1" t="s">
        <v>21</v>
      </c>
      <c r="G6" s="7">
        <v>62</v>
      </c>
      <c r="H6" s="7">
        <v>274</v>
      </c>
      <c r="I6" s="7">
        <f aca="true" t="shared" si="1" ref="I6:I48">SUM(G6:H6)</f>
        <v>336</v>
      </c>
      <c r="K6" s="1" t="s">
        <v>43</v>
      </c>
      <c r="L6" s="7">
        <v>28</v>
      </c>
      <c r="M6" s="7">
        <v>140</v>
      </c>
      <c r="N6" s="7">
        <f aca="true" t="shared" si="2" ref="N6:N40">SUM(L6:M6)</f>
        <v>168</v>
      </c>
    </row>
    <row r="7" spans="1:14" ht="11.25" customHeight="1">
      <c r="A7" s="1" t="s">
        <v>112</v>
      </c>
      <c r="B7" s="7">
        <v>230</v>
      </c>
      <c r="C7" s="7">
        <v>773</v>
      </c>
      <c r="D7" s="7">
        <f t="shared" si="0"/>
        <v>1003</v>
      </c>
      <c r="F7" s="1" t="s">
        <v>22</v>
      </c>
      <c r="G7" s="7">
        <v>142</v>
      </c>
      <c r="H7" s="7">
        <v>479</v>
      </c>
      <c r="I7" s="7">
        <f t="shared" si="1"/>
        <v>621</v>
      </c>
      <c r="K7" s="1" t="s">
        <v>135</v>
      </c>
      <c r="L7" s="7">
        <v>26</v>
      </c>
      <c r="M7" s="7">
        <v>186</v>
      </c>
      <c r="N7" s="7">
        <f t="shared" si="2"/>
        <v>212</v>
      </c>
    </row>
    <row r="8" spans="1:14" ht="11.25" customHeight="1">
      <c r="A8" s="1" t="s">
        <v>2</v>
      </c>
      <c r="B8" s="7">
        <v>68</v>
      </c>
      <c r="C8" s="7">
        <v>203</v>
      </c>
      <c r="D8" s="7">
        <f t="shared" si="0"/>
        <v>271</v>
      </c>
      <c r="F8" s="1" t="s">
        <v>23</v>
      </c>
      <c r="G8" s="7">
        <v>40</v>
      </c>
      <c r="H8" s="7">
        <v>157</v>
      </c>
      <c r="I8" s="7">
        <f t="shared" si="1"/>
        <v>197</v>
      </c>
      <c r="K8" s="1" t="s">
        <v>44</v>
      </c>
      <c r="L8" s="7">
        <v>65</v>
      </c>
      <c r="M8" s="7">
        <v>333</v>
      </c>
      <c r="N8" s="7">
        <f t="shared" si="2"/>
        <v>398</v>
      </c>
    </row>
    <row r="9" spans="1:14" ht="11.25" customHeight="1">
      <c r="A9" s="3" t="s">
        <v>60</v>
      </c>
      <c r="B9" s="6">
        <f>SUM(B5:B8)</f>
        <v>324</v>
      </c>
      <c r="C9" s="6">
        <f>SUM(C5:C8)</f>
        <v>1053</v>
      </c>
      <c r="D9" s="6">
        <f t="shared" si="0"/>
        <v>1377</v>
      </c>
      <c r="F9" s="1" t="s">
        <v>124</v>
      </c>
      <c r="G9" s="7">
        <v>39</v>
      </c>
      <c r="H9" s="7">
        <v>471</v>
      </c>
      <c r="I9" s="7">
        <f t="shared" si="1"/>
        <v>510</v>
      </c>
      <c r="K9" s="1" t="s">
        <v>45</v>
      </c>
      <c r="L9" s="7"/>
      <c r="M9" s="7">
        <v>250</v>
      </c>
      <c r="N9" s="7">
        <f t="shared" si="2"/>
        <v>250</v>
      </c>
    </row>
    <row r="10" spans="1:14" ht="11.25" customHeight="1">
      <c r="A10" s="1" t="s">
        <v>3</v>
      </c>
      <c r="B10" s="7">
        <v>67</v>
      </c>
      <c r="C10" s="7">
        <v>187</v>
      </c>
      <c r="D10" s="7">
        <f t="shared" si="0"/>
        <v>254</v>
      </c>
      <c r="F10" s="3" t="s">
        <v>61</v>
      </c>
      <c r="G10" s="6">
        <f>SUM(G5:G9)</f>
        <v>371</v>
      </c>
      <c r="H10" s="6">
        <f>SUM(H5:H9)</f>
        <v>1788</v>
      </c>
      <c r="I10" s="6">
        <f t="shared" si="1"/>
        <v>2159</v>
      </c>
      <c r="K10" s="3" t="s">
        <v>62</v>
      </c>
      <c r="L10" s="6">
        <f>SUM(L6:L9)</f>
        <v>119</v>
      </c>
      <c r="M10" s="6">
        <f>SUM(M6:M9)</f>
        <v>909</v>
      </c>
      <c r="N10" s="6">
        <f t="shared" si="2"/>
        <v>1028</v>
      </c>
    </row>
    <row r="11" spans="1:14" ht="11.25" customHeight="1">
      <c r="A11" s="1" t="s">
        <v>4</v>
      </c>
      <c r="B11" s="7">
        <v>63</v>
      </c>
      <c r="C11" s="7">
        <v>200</v>
      </c>
      <c r="D11" s="7">
        <f t="shared" si="0"/>
        <v>263</v>
      </c>
      <c r="F11" s="1" t="s">
        <v>24</v>
      </c>
      <c r="G11" s="7">
        <v>956</v>
      </c>
      <c r="H11" s="7">
        <v>2248</v>
      </c>
      <c r="I11" s="7">
        <f t="shared" si="1"/>
        <v>3204</v>
      </c>
      <c r="K11" s="1" t="s">
        <v>46</v>
      </c>
      <c r="L11" s="7">
        <v>27</v>
      </c>
      <c r="M11" s="7">
        <v>85</v>
      </c>
      <c r="N11" s="7">
        <f t="shared" si="2"/>
        <v>112</v>
      </c>
    </row>
    <row r="12" spans="1:14" ht="11.25" customHeight="1">
      <c r="A12" s="1" t="s">
        <v>5</v>
      </c>
      <c r="B12" s="7">
        <v>118</v>
      </c>
      <c r="C12" s="7">
        <v>281</v>
      </c>
      <c r="D12" s="7">
        <f t="shared" si="0"/>
        <v>399</v>
      </c>
      <c r="F12" s="1" t="s">
        <v>125</v>
      </c>
      <c r="G12" s="7">
        <v>295</v>
      </c>
      <c r="H12" s="7">
        <v>733</v>
      </c>
      <c r="I12" s="7">
        <f t="shared" si="1"/>
        <v>1028</v>
      </c>
      <c r="K12" s="1" t="s">
        <v>47</v>
      </c>
      <c r="L12" s="7">
        <v>20</v>
      </c>
      <c r="M12" s="7">
        <v>102</v>
      </c>
      <c r="N12" s="7">
        <f t="shared" si="2"/>
        <v>122</v>
      </c>
    </row>
    <row r="13" spans="1:14" ht="11.25" customHeight="1">
      <c r="A13" s="3" t="s">
        <v>63</v>
      </c>
      <c r="B13" s="6">
        <f>SUM(B10:B12)</f>
        <v>248</v>
      </c>
      <c r="C13" s="6">
        <f>SUM(C10:C12)</f>
        <v>668</v>
      </c>
      <c r="D13" s="6">
        <f t="shared" si="0"/>
        <v>916</v>
      </c>
      <c r="F13" s="3" t="s">
        <v>64</v>
      </c>
      <c r="G13" s="6">
        <f>SUM(G11:G12)</f>
        <v>1251</v>
      </c>
      <c r="H13" s="6">
        <f>SUM(H11:H12)</f>
        <v>2981</v>
      </c>
      <c r="I13" s="6">
        <f t="shared" si="1"/>
        <v>4232</v>
      </c>
      <c r="K13" s="1" t="s">
        <v>48</v>
      </c>
      <c r="L13" s="7">
        <v>75</v>
      </c>
      <c r="M13" s="7">
        <v>279</v>
      </c>
      <c r="N13" s="7">
        <f t="shared" si="2"/>
        <v>354</v>
      </c>
    </row>
    <row r="14" spans="1:14" ht="11.25" customHeight="1">
      <c r="A14" s="1" t="s">
        <v>6</v>
      </c>
      <c r="B14" s="7">
        <v>42</v>
      </c>
      <c r="C14" s="7">
        <v>189</v>
      </c>
      <c r="D14" s="7">
        <f t="shared" si="0"/>
        <v>231</v>
      </c>
      <c r="F14" s="1" t="s">
        <v>25</v>
      </c>
      <c r="G14" s="7">
        <v>6</v>
      </c>
      <c r="H14" s="7">
        <v>64</v>
      </c>
      <c r="I14" s="7">
        <f t="shared" si="1"/>
        <v>70</v>
      </c>
      <c r="K14" s="1" t="s">
        <v>136</v>
      </c>
      <c r="L14" s="7">
        <v>9</v>
      </c>
      <c r="M14" s="7">
        <v>38</v>
      </c>
      <c r="N14" s="7">
        <f t="shared" si="2"/>
        <v>47</v>
      </c>
    </row>
    <row r="15" spans="1:14" ht="11.25" customHeight="1">
      <c r="A15" s="1" t="s">
        <v>7</v>
      </c>
      <c r="B15" s="7">
        <v>34</v>
      </c>
      <c r="C15" s="7">
        <v>97</v>
      </c>
      <c r="D15" s="7">
        <f t="shared" si="0"/>
        <v>131</v>
      </c>
      <c r="F15" s="1" t="s">
        <v>26</v>
      </c>
      <c r="G15" s="7">
        <v>1</v>
      </c>
      <c r="H15" s="7">
        <v>10</v>
      </c>
      <c r="I15" s="7">
        <f t="shared" si="1"/>
        <v>11</v>
      </c>
      <c r="K15" s="3" t="s">
        <v>65</v>
      </c>
      <c r="L15" s="6">
        <f>SUM(L11:L14)</f>
        <v>131</v>
      </c>
      <c r="M15" s="6">
        <f>SUM(M11:M14)</f>
        <v>504</v>
      </c>
      <c r="N15" s="6">
        <f t="shared" si="2"/>
        <v>635</v>
      </c>
    </row>
    <row r="16" spans="1:14" ht="11.25" customHeight="1">
      <c r="A16" s="1" t="s">
        <v>113</v>
      </c>
      <c r="B16" s="7">
        <v>12</v>
      </c>
      <c r="C16" s="7">
        <v>60</v>
      </c>
      <c r="D16" s="7">
        <f t="shared" si="0"/>
        <v>72</v>
      </c>
      <c r="F16" s="1" t="s">
        <v>126</v>
      </c>
      <c r="G16" s="7">
        <v>26</v>
      </c>
      <c r="H16" s="7">
        <v>81</v>
      </c>
      <c r="I16" s="7">
        <f t="shared" si="1"/>
        <v>107</v>
      </c>
      <c r="K16" s="1" t="s">
        <v>137</v>
      </c>
      <c r="L16" s="7">
        <v>3</v>
      </c>
      <c r="M16" s="7">
        <v>948</v>
      </c>
      <c r="N16" s="7">
        <f t="shared" si="2"/>
        <v>951</v>
      </c>
    </row>
    <row r="17" spans="1:14" ht="11.25" customHeight="1">
      <c r="A17" s="1" t="s">
        <v>8</v>
      </c>
      <c r="B17" s="7">
        <v>15</v>
      </c>
      <c r="C17" s="7">
        <v>57</v>
      </c>
      <c r="D17" s="7">
        <f t="shared" si="0"/>
        <v>72</v>
      </c>
      <c r="F17" s="3" t="s">
        <v>66</v>
      </c>
      <c r="G17" s="6">
        <f>SUM(G14:G16)</f>
        <v>33</v>
      </c>
      <c r="H17" s="6">
        <f>SUM(H14:H16)</f>
        <v>155</v>
      </c>
      <c r="I17" s="6">
        <f t="shared" si="1"/>
        <v>188</v>
      </c>
      <c r="K17" s="1" t="s">
        <v>49</v>
      </c>
      <c r="L17" s="7">
        <v>384</v>
      </c>
      <c r="M17" s="7">
        <v>1385</v>
      </c>
      <c r="N17" s="7">
        <f t="shared" si="2"/>
        <v>1769</v>
      </c>
    </row>
    <row r="18" spans="1:15" ht="11.25" customHeight="1">
      <c r="A18" s="3" t="s">
        <v>67</v>
      </c>
      <c r="B18" s="6">
        <f>SUM(B14:B17)</f>
        <v>103</v>
      </c>
      <c r="C18" s="6">
        <f>SUM(C14:C17)</f>
        <v>403</v>
      </c>
      <c r="D18" s="6">
        <f t="shared" si="0"/>
        <v>506</v>
      </c>
      <c r="F18" s="1" t="s">
        <v>27</v>
      </c>
      <c r="G18" s="7">
        <v>32</v>
      </c>
      <c r="H18" s="7">
        <v>324</v>
      </c>
      <c r="I18" s="7">
        <f t="shared" si="1"/>
        <v>356</v>
      </c>
      <c r="K18" s="1" t="s">
        <v>138</v>
      </c>
      <c r="L18" s="7">
        <v>570</v>
      </c>
      <c r="M18" s="7">
        <v>1467</v>
      </c>
      <c r="N18" s="7">
        <f t="shared" si="2"/>
        <v>2037</v>
      </c>
      <c r="O18" s="2"/>
    </row>
    <row r="19" spans="1:14" ht="11.25" customHeight="1">
      <c r="A19" s="1" t="s">
        <v>9</v>
      </c>
      <c r="B19" s="7">
        <v>20</v>
      </c>
      <c r="C19" s="7">
        <v>90</v>
      </c>
      <c r="D19" s="7">
        <f t="shared" si="0"/>
        <v>110</v>
      </c>
      <c r="F19" s="1" t="s">
        <v>28</v>
      </c>
      <c r="G19" s="7">
        <v>202</v>
      </c>
      <c r="H19" s="7">
        <v>691</v>
      </c>
      <c r="I19" s="7">
        <f t="shared" si="1"/>
        <v>893</v>
      </c>
      <c r="K19" s="1" t="s">
        <v>50</v>
      </c>
      <c r="L19" s="7">
        <v>497</v>
      </c>
      <c r="M19" s="7">
        <v>1366</v>
      </c>
      <c r="N19" s="7">
        <f t="shared" si="2"/>
        <v>1863</v>
      </c>
    </row>
    <row r="20" spans="1:14" ht="11.25" customHeight="1">
      <c r="A20" s="1" t="s">
        <v>10</v>
      </c>
      <c r="B20" s="7">
        <v>141</v>
      </c>
      <c r="C20" s="7">
        <v>504</v>
      </c>
      <c r="D20" s="7">
        <f t="shared" si="0"/>
        <v>645</v>
      </c>
      <c r="F20" s="1" t="s">
        <v>29</v>
      </c>
      <c r="G20" s="7">
        <v>344</v>
      </c>
      <c r="H20" s="7">
        <v>1194</v>
      </c>
      <c r="I20" s="7">
        <f t="shared" si="1"/>
        <v>1538</v>
      </c>
      <c r="K20" s="3" t="s">
        <v>68</v>
      </c>
      <c r="L20" s="6">
        <f>SUM(L16:L19)</f>
        <v>1454</v>
      </c>
      <c r="M20" s="6">
        <f>SUM(M16:M19)</f>
        <v>5166</v>
      </c>
      <c r="N20" s="6">
        <f t="shared" si="2"/>
        <v>6620</v>
      </c>
    </row>
    <row r="21" spans="1:17" ht="11.25" customHeight="1">
      <c r="A21" s="1" t="s">
        <v>11</v>
      </c>
      <c r="B21" s="7">
        <v>15</v>
      </c>
      <c r="C21" s="7">
        <v>128</v>
      </c>
      <c r="D21" s="7">
        <f t="shared" si="0"/>
        <v>143</v>
      </c>
      <c r="F21" s="3" t="s">
        <v>69</v>
      </c>
      <c r="G21" s="6">
        <f>SUM(G18:G20)</f>
        <v>578</v>
      </c>
      <c r="H21" s="6">
        <f>SUM(H18:H20)</f>
        <v>2209</v>
      </c>
      <c r="I21" s="6">
        <f t="shared" si="1"/>
        <v>2787</v>
      </c>
      <c r="K21" s="1" t="s">
        <v>51</v>
      </c>
      <c r="L21" s="7">
        <v>57</v>
      </c>
      <c r="M21" s="7">
        <v>185</v>
      </c>
      <c r="N21" s="7">
        <f t="shared" si="2"/>
        <v>242</v>
      </c>
      <c r="O21" s="2"/>
      <c r="P21" s="2"/>
      <c r="Q21" s="2"/>
    </row>
    <row r="22" spans="1:14" ht="11.25" customHeight="1">
      <c r="A22" s="1" t="s">
        <v>114</v>
      </c>
      <c r="B22" s="7">
        <v>37</v>
      </c>
      <c r="C22" s="7">
        <v>121</v>
      </c>
      <c r="D22" s="7">
        <f t="shared" si="0"/>
        <v>158</v>
      </c>
      <c r="F22" s="1" t="s">
        <v>30</v>
      </c>
      <c r="G22" s="7">
        <v>21</v>
      </c>
      <c r="H22" s="7">
        <v>92</v>
      </c>
      <c r="I22" s="7">
        <f t="shared" si="1"/>
        <v>113</v>
      </c>
      <c r="K22" s="1" t="s">
        <v>139</v>
      </c>
      <c r="L22" s="7">
        <v>150</v>
      </c>
      <c r="M22" s="7">
        <v>458</v>
      </c>
      <c r="N22" s="7">
        <f t="shared" si="2"/>
        <v>608</v>
      </c>
    </row>
    <row r="23" spans="1:14" ht="11.25" customHeight="1">
      <c r="A23" s="1" t="s">
        <v>115</v>
      </c>
      <c r="B23" s="7">
        <v>9</v>
      </c>
      <c r="C23" s="7">
        <v>724</v>
      </c>
      <c r="D23" s="7">
        <f t="shared" si="0"/>
        <v>733</v>
      </c>
      <c r="F23" s="1" t="s">
        <v>31</v>
      </c>
      <c r="G23" s="7">
        <v>116</v>
      </c>
      <c r="H23" s="7">
        <v>307</v>
      </c>
      <c r="I23" s="7">
        <f t="shared" si="1"/>
        <v>423</v>
      </c>
      <c r="K23" s="3" t="s">
        <v>70</v>
      </c>
      <c r="L23" s="6">
        <f>SUM(L21:L22)</f>
        <v>207</v>
      </c>
      <c r="M23" s="6">
        <f>SUM(M21:M22)</f>
        <v>643</v>
      </c>
      <c r="N23" s="6">
        <f t="shared" si="2"/>
        <v>850</v>
      </c>
    </row>
    <row r="24" spans="1:14" ht="11.25" customHeight="1">
      <c r="A24" s="3" t="s">
        <v>71</v>
      </c>
      <c r="B24" s="6">
        <f>SUM(B19:B23)</f>
        <v>222</v>
      </c>
      <c r="C24" s="6">
        <f>SUM(C19:C23)</f>
        <v>1567</v>
      </c>
      <c r="D24" s="6">
        <f t="shared" si="0"/>
        <v>1789</v>
      </c>
      <c r="F24" s="1" t="s">
        <v>32</v>
      </c>
      <c r="G24" s="7">
        <v>127</v>
      </c>
      <c r="H24" s="7">
        <v>465</v>
      </c>
      <c r="I24" s="7">
        <f t="shared" si="1"/>
        <v>592</v>
      </c>
      <c r="K24" s="1" t="s">
        <v>140</v>
      </c>
      <c r="L24" s="7">
        <v>39</v>
      </c>
      <c r="M24" s="7">
        <v>239</v>
      </c>
      <c r="N24" s="7">
        <f t="shared" si="2"/>
        <v>278</v>
      </c>
    </row>
    <row r="25" spans="1:14" ht="11.25" customHeight="1">
      <c r="A25" s="1" t="s">
        <v>12</v>
      </c>
      <c r="B25" s="7">
        <v>122</v>
      </c>
      <c r="C25" s="7">
        <v>364</v>
      </c>
      <c r="D25" s="7">
        <f t="shared" si="0"/>
        <v>486</v>
      </c>
      <c r="F25" s="1" t="s">
        <v>33</v>
      </c>
      <c r="G25" s="7">
        <v>44</v>
      </c>
      <c r="H25" s="7">
        <v>130</v>
      </c>
      <c r="I25" s="7">
        <f t="shared" si="1"/>
        <v>174</v>
      </c>
      <c r="K25" s="1" t="s">
        <v>141</v>
      </c>
      <c r="L25" s="7">
        <v>28</v>
      </c>
      <c r="M25" s="7">
        <v>219</v>
      </c>
      <c r="N25" s="7">
        <f t="shared" si="2"/>
        <v>247</v>
      </c>
    </row>
    <row r="26" spans="1:14" ht="11.25" customHeight="1">
      <c r="A26" s="1" t="s">
        <v>13</v>
      </c>
      <c r="B26" s="7">
        <v>123</v>
      </c>
      <c r="C26" s="7">
        <v>345</v>
      </c>
      <c r="D26" s="7">
        <f t="shared" si="0"/>
        <v>468</v>
      </c>
      <c r="F26" s="1" t="s">
        <v>127</v>
      </c>
      <c r="G26" s="7">
        <v>30</v>
      </c>
      <c r="H26" s="7">
        <v>173</v>
      </c>
      <c r="I26" s="7">
        <f t="shared" si="1"/>
        <v>203</v>
      </c>
      <c r="K26" s="3" t="s">
        <v>72</v>
      </c>
      <c r="L26" s="6">
        <f>SUM(L24:L25)</f>
        <v>67</v>
      </c>
      <c r="M26" s="6">
        <f>SUM(M24:M25)</f>
        <v>458</v>
      </c>
      <c r="N26" s="6">
        <f t="shared" si="2"/>
        <v>525</v>
      </c>
    </row>
    <row r="27" spans="1:14" ht="11.25" customHeight="1">
      <c r="A27" s="1" t="s">
        <v>14</v>
      </c>
      <c r="B27" s="7">
        <v>68</v>
      </c>
      <c r="C27" s="7">
        <v>242</v>
      </c>
      <c r="D27" s="7">
        <f t="shared" si="0"/>
        <v>310</v>
      </c>
      <c r="F27" s="3" t="s">
        <v>74</v>
      </c>
      <c r="G27" s="6">
        <f>SUM(G22:G26)</f>
        <v>338</v>
      </c>
      <c r="H27" s="6">
        <f>SUM(H22:H26)</f>
        <v>1167</v>
      </c>
      <c r="I27" s="6">
        <f t="shared" si="1"/>
        <v>1505</v>
      </c>
      <c r="K27" s="1" t="s">
        <v>52</v>
      </c>
      <c r="L27" s="7">
        <v>8</v>
      </c>
      <c r="M27" s="7">
        <v>50</v>
      </c>
      <c r="N27" s="7">
        <f t="shared" si="2"/>
        <v>58</v>
      </c>
    </row>
    <row r="28" spans="1:14" ht="11.25" customHeight="1">
      <c r="A28" s="3" t="s">
        <v>73</v>
      </c>
      <c r="B28" s="6">
        <f>SUM(B25:B27)</f>
        <v>313</v>
      </c>
      <c r="C28" s="6">
        <f>SUM(C25:C27)</f>
        <v>951</v>
      </c>
      <c r="D28" s="6">
        <f t="shared" si="0"/>
        <v>1264</v>
      </c>
      <c r="F28" s="1" t="s">
        <v>128</v>
      </c>
      <c r="G28" s="7">
        <v>66</v>
      </c>
      <c r="H28" s="7">
        <v>193</v>
      </c>
      <c r="I28" s="7">
        <f t="shared" si="1"/>
        <v>259</v>
      </c>
      <c r="K28" s="1" t="s">
        <v>53</v>
      </c>
      <c r="L28" s="7">
        <v>7</v>
      </c>
      <c r="M28" s="7">
        <v>333</v>
      </c>
      <c r="N28" s="7">
        <f t="shared" si="2"/>
        <v>340</v>
      </c>
    </row>
    <row r="29" spans="1:14" ht="11.25" customHeight="1">
      <c r="A29" s="1" t="s">
        <v>15</v>
      </c>
      <c r="B29" s="7">
        <v>23</v>
      </c>
      <c r="C29" s="7">
        <v>119</v>
      </c>
      <c r="D29" s="7">
        <f t="shared" si="0"/>
        <v>142</v>
      </c>
      <c r="F29" s="1" t="s">
        <v>34</v>
      </c>
      <c r="G29" s="7"/>
      <c r="H29" s="7">
        <v>87</v>
      </c>
      <c r="I29" s="7">
        <f t="shared" si="1"/>
        <v>87</v>
      </c>
      <c r="K29" s="1" t="s">
        <v>142</v>
      </c>
      <c r="L29" s="7">
        <v>111</v>
      </c>
      <c r="M29" s="7">
        <v>430</v>
      </c>
      <c r="N29" s="7">
        <f t="shared" si="2"/>
        <v>541</v>
      </c>
    </row>
    <row r="30" spans="1:14" ht="11.25" customHeight="1">
      <c r="A30" s="1" t="s">
        <v>16</v>
      </c>
      <c r="B30" s="7">
        <v>20</v>
      </c>
      <c r="C30" s="7">
        <v>85</v>
      </c>
      <c r="D30" s="7">
        <f t="shared" si="0"/>
        <v>105</v>
      </c>
      <c r="F30" s="1" t="s">
        <v>35</v>
      </c>
      <c r="G30" s="7">
        <v>61</v>
      </c>
      <c r="H30" s="7">
        <v>222</v>
      </c>
      <c r="I30" s="7">
        <f t="shared" si="1"/>
        <v>283</v>
      </c>
      <c r="K30" s="1" t="s">
        <v>54</v>
      </c>
      <c r="L30" s="7">
        <v>20</v>
      </c>
      <c r="M30" s="7">
        <v>87</v>
      </c>
      <c r="N30" s="7">
        <f t="shared" si="2"/>
        <v>107</v>
      </c>
    </row>
    <row r="31" spans="1:14" ht="11.25" customHeight="1">
      <c r="A31" s="1" t="s">
        <v>116</v>
      </c>
      <c r="B31" s="7">
        <v>96</v>
      </c>
      <c r="C31" s="7">
        <v>337</v>
      </c>
      <c r="D31" s="7">
        <f t="shared" si="0"/>
        <v>433</v>
      </c>
      <c r="F31" s="1" t="s">
        <v>36</v>
      </c>
      <c r="G31" s="7">
        <v>29</v>
      </c>
      <c r="H31" s="7">
        <v>116</v>
      </c>
      <c r="I31" s="7">
        <f t="shared" si="1"/>
        <v>145</v>
      </c>
      <c r="K31" s="1" t="s">
        <v>55</v>
      </c>
      <c r="L31" s="7">
        <v>8</v>
      </c>
      <c r="M31" s="7">
        <v>76</v>
      </c>
      <c r="N31" s="7">
        <f t="shared" si="2"/>
        <v>84</v>
      </c>
    </row>
    <row r="32" spans="1:14" ht="11.25" customHeight="1">
      <c r="A32" s="1" t="s">
        <v>117</v>
      </c>
      <c r="B32" s="7">
        <v>30</v>
      </c>
      <c r="C32" s="7">
        <v>345</v>
      </c>
      <c r="D32" s="7">
        <f t="shared" si="0"/>
        <v>375</v>
      </c>
      <c r="F32" s="3" t="s">
        <v>76</v>
      </c>
      <c r="G32" s="6">
        <f>SUM(G28:G31)</f>
        <v>156</v>
      </c>
      <c r="H32" s="6">
        <f>SUM(H28:H31)</f>
        <v>618</v>
      </c>
      <c r="I32" s="6">
        <f t="shared" si="1"/>
        <v>774</v>
      </c>
      <c r="K32" s="1" t="s">
        <v>143</v>
      </c>
      <c r="L32" s="7">
        <v>43</v>
      </c>
      <c r="M32" s="7">
        <v>104</v>
      </c>
      <c r="N32" s="7">
        <f t="shared" si="2"/>
        <v>147</v>
      </c>
    </row>
    <row r="33" spans="1:14" ht="11.25" customHeight="1">
      <c r="A33" s="3" t="s">
        <v>75</v>
      </c>
      <c r="B33" s="6">
        <f>SUM(B29:B32)</f>
        <v>169</v>
      </c>
      <c r="C33" s="6">
        <f>SUM(C29:C32)</f>
        <v>886</v>
      </c>
      <c r="D33" s="6">
        <f t="shared" si="0"/>
        <v>1055</v>
      </c>
      <c r="F33" s="1" t="s">
        <v>129</v>
      </c>
      <c r="G33" s="7">
        <v>649</v>
      </c>
      <c r="H33" s="7">
        <v>1773</v>
      </c>
      <c r="I33" s="7">
        <f t="shared" si="1"/>
        <v>2422</v>
      </c>
      <c r="K33" s="1" t="s">
        <v>56</v>
      </c>
      <c r="L33" s="7">
        <v>61</v>
      </c>
      <c r="M33" s="7">
        <v>249</v>
      </c>
      <c r="N33" s="7">
        <f t="shared" si="2"/>
        <v>310</v>
      </c>
    </row>
    <row r="34" spans="1:14" ht="11.25" customHeight="1">
      <c r="A34" s="1" t="s">
        <v>118</v>
      </c>
      <c r="B34" s="7">
        <v>9</v>
      </c>
      <c r="C34" s="7">
        <v>22</v>
      </c>
      <c r="D34" s="7">
        <f t="shared" si="0"/>
        <v>31</v>
      </c>
      <c r="F34" s="1" t="s">
        <v>130</v>
      </c>
      <c r="G34" s="7">
        <v>461</v>
      </c>
      <c r="H34" s="7">
        <v>1277</v>
      </c>
      <c r="I34" s="7">
        <f t="shared" si="1"/>
        <v>1738</v>
      </c>
      <c r="K34" s="1" t="s">
        <v>144</v>
      </c>
      <c r="L34" s="7">
        <v>21</v>
      </c>
      <c r="M34" s="7">
        <v>125</v>
      </c>
      <c r="N34" s="7">
        <f t="shared" si="2"/>
        <v>146</v>
      </c>
    </row>
    <row r="35" spans="1:14" ht="11.25" customHeight="1">
      <c r="A35" s="1" t="s">
        <v>119</v>
      </c>
      <c r="B35" s="7">
        <v>4</v>
      </c>
      <c r="C35" s="7">
        <v>13</v>
      </c>
      <c r="D35" s="7">
        <f t="shared" si="0"/>
        <v>17</v>
      </c>
      <c r="F35" s="1" t="s">
        <v>37</v>
      </c>
      <c r="G35" s="7">
        <v>136</v>
      </c>
      <c r="H35" s="7">
        <v>478</v>
      </c>
      <c r="I35" s="7">
        <f t="shared" si="1"/>
        <v>614</v>
      </c>
      <c r="K35" s="3" t="s">
        <v>77</v>
      </c>
      <c r="L35" s="6">
        <f>SUM(L27:L34)</f>
        <v>279</v>
      </c>
      <c r="M35" s="6">
        <f>SUM(M27:M34)</f>
        <v>1454</v>
      </c>
      <c r="N35" s="6">
        <f t="shared" si="2"/>
        <v>1733</v>
      </c>
    </row>
    <row r="36" spans="1:14" ht="11.25" customHeight="1">
      <c r="A36" s="3" t="s">
        <v>78</v>
      </c>
      <c r="B36" s="6">
        <f>SUM(B34:B35)</f>
        <v>13</v>
      </c>
      <c r="C36" s="6">
        <f>SUM(C34:C35)</f>
        <v>35</v>
      </c>
      <c r="D36" s="6">
        <f t="shared" si="0"/>
        <v>48</v>
      </c>
      <c r="F36" s="1" t="s">
        <v>38</v>
      </c>
      <c r="G36" s="7">
        <v>11</v>
      </c>
      <c r="H36" s="7">
        <v>490</v>
      </c>
      <c r="I36" s="7">
        <f t="shared" si="1"/>
        <v>501</v>
      </c>
      <c r="K36" s="1" t="s">
        <v>57</v>
      </c>
      <c r="L36" s="7">
        <v>142</v>
      </c>
      <c r="M36" s="7">
        <v>511</v>
      </c>
      <c r="N36" s="7">
        <f t="shared" si="2"/>
        <v>653</v>
      </c>
    </row>
    <row r="37" spans="1:14" ht="11.25" customHeight="1">
      <c r="A37" s="1" t="s">
        <v>120</v>
      </c>
      <c r="B37" s="7">
        <v>76</v>
      </c>
      <c r="C37" s="7">
        <v>274</v>
      </c>
      <c r="D37" s="7">
        <f t="shared" si="0"/>
        <v>350</v>
      </c>
      <c r="F37" s="1" t="s">
        <v>39</v>
      </c>
      <c r="G37" s="7">
        <v>468</v>
      </c>
      <c r="H37" s="7">
        <v>1130</v>
      </c>
      <c r="I37" s="7">
        <f t="shared" si="1"/>
        <v>1598</v>
      </c>
      <c r="K37" s="1" t="s">
        <v>58</v>
      </c>
      <c r="L37" s="7">
        <v>74</v>
      </c>
      <c r="M37" s="7">
        <v>293</v>
      </c>
      <c r="N37" s="7">
        <f t="shared" si="2"/>
        <v>367</v>
      </c>
    </row>
    <row r="38" spans="1:14" ht="11.25" customHeight="1">
      <c r="A38" s="1" t="s">
        <v>121</v>
      </c>
      <c r="B38" s="7">
        <v>74</v>
      </c>
      <c r="C38" s="7">
        <v>354</v>
      </c>
      <c r="D38" s="7">
        <f t="shared" si="0"/>
        <v>428</v>
      </c>
      <c r="F38" s="3" t="s">
        <v>79</v>
      </c>
      <c r="G38" s="6">
        <f>SUM(G33:G37)</f>
        <v>1725</v>
      </c>
      <c r="H38" s="6">
        <f>SUM(H33:H37)</f>
        <v>5148</v>
      </c>
      <c r="I38" s="6">
        <f>SUM(G38:H38)</f>
        <v>6873</v>
      </c>
      <c r="K38" s="1" t="s">
        <v>145</v>
      </c>
      <c r="L38" s="7">
        <v>175</v>
      </c>
      <c r="M38" s="7">
        <v>567</v>
      </c>
      <c r="N38" s="7">
        <f t="shared" si="2"/>
        <v>742</v>
      </c>
    </row>
    <row r="39" spans="1:14" ht="11.25" customHeight="1">
      <c r="A39" s="1" t="s">
        <v>17</v>
      </c>
      <c r="B39" s="7">
        <v>106</v>
      </c>
      <c r="C39" s="7">
        <v>384</v>
      </c>
      <c r="D39" s="7">
        <f t="shared" si="0"/>
        <v>490</v>
      </c>
      <c r="F39" s="1" t="s">
        <v>131</v>
      </c>
      <c r="G39" s="7">
        <v>81</v>
      </c>
      <c r="H39" s="7">
        <v>320</v>
      </c>
      <c r="I39" s="7">
        <f t="shared" si="1"/>
        <v>401</v>
      </c>
      <c r="K39" s="1" t="s">
        <v>146</v>
      </c>
      <c r="L39" s="7">
        <v>67</v>
      </c>
      <c r="M39" s="7">
        <v>257</v>
      </c>
      <c r="N39" s="7">
        <f t="shared" si="2"/>
        <v>324</v>
      </c>
    </row>
    <row r="40" spans="1:14" ht="11.25" customHeight="1">
      <c r="A40" s="3" t="s">
        <v>80</v>
      </c>
      <c r="B40" s="6">
        <f>SUM(B37:B39)</f>
        <v>256</v>
      </c>
      <c r="C40" s="6">
        <f>SUM(C37:C39)</f>
        <v>1012</v>
      </c>
      <c r="D40" s="6">
        <f t="shared" si="0"/>
        <v>1268</v>
      </c>
      <c r="F40" s="1" t="s">
        <v>40</v>
      </c>
      <c r="G40" s="7">
        <v>49</v>
      </c>
      <c r="H40" s="7">
        <v>273</v>
      </c>
      <c r="I40" s="7">
        <f t="shared" si="1"/>
        <v>322</v>
      </c>
      <c r="K40" s="3" t="s">
        <v>81</v>
      </c>
      <c r="L40" s="6">
        <f>SUM(L36:L39)</f>
        <v>458</v>
      </c>
      <c r="M40" s="6">
        <f>SUM(M36:M39)</f>
        <v>1628</v>
      </c>
      <c r="N40" s="6">
        <f t="shared" si="2"/>
        <v>2086</v>
      </c>
    </row>
    <row r="41" spans="1:14" ht="11.25" customHeight="1">
      <c r="A41" s="1" t="s">
        <v>122</v>
      </c>
      <c r="B41" s="7">
        <v>43</v>
      </c>
      <c r="C41" s="7">
        <v>172</v>
      </c>
      <c r="D41" s="7">
        <f t="shared" si="0"/>
        <v>215</v>
      </c>
      <c r="F41" s="3" t="s">
        <v>82</v>
      </c>
      <c r="G41" s="6">
        <f>SUM(G39:G40)</f>
        <v>130</v>
      </c>
      <c r="H41" s="6">
        <f>SUM(H39:H40)</f>
        <v>593</v>
      </c>
      <c r="I41" s="6">
        <f t="shared" si="1"/>
        <v>723</v>
      </c>
      <c r="K41" s="37" t="s">
        <v>88</v>
      </c>
      <c r="L41" s="38">
        <f>L48-L46</f>
        <v>9729</v>
      </c>
      <c r="M41" s="38">
        <f>M48-M46</f>
        <v>34766</v>
      </c>
      <c r="N41" s="38">
        <f>SUM(L41:M41)</f>
        <v>44495</v>
      </c>
    </row>
    <row r="42" spans="1:14" ht="11.25" customHeight="1">
      <c r="A42" s="1" t="s">
        <v>18</v>
      </c>
      <c r="B42" s="7">
        <v>14</v>
      </c>
      <c r="C42" s="7">
        <v>44</v>
      </c>
      <c r="D42" s="7">
        <f t="shared" si="0"/>
        <v>58</v>
      </c>
      <c r="F42" s="1" t="s">
        <v>41</v>
      </c>
      <c r="G42" s="7">
        <v>15</v>
      </c>
      <c r="H42" s="7">
        <v>83</v>
      </c>
      <c r="I42" s="7">
        <f t="shared" si="1"/>
        <v>98</v>
      </c>
      <c r="K42" s="1" t="s">
        <v>83</v>
      </c>
      <c r="L42" s="7">
        <v>49</v>
      </c>
      <c r="M42" s="7">
        <v>190</v>
      </c>
      <c r="N42" s="7">
        <f>SUM(L42:M42)</f>
        <v>239</v>
      </c>
    </row>
    <row r="43" spans="1:14" ht="11.25" customHeight="1">
      <c r="A43" s="1" t="s">
        <v>123</v>
      </c>
      <c r="B43" s="7">
        <v>52</v>
      </c>
      <c r="C43" s="7">
        <v>156</v>
      </c>
      <c r="D43" s="7">
        <f t="shared" si="0"/>
        <v>208</v>
      </c>
      <c r="F43" s="1" t="s">
        <v>132</v>
      </c>
      <c r="G43" s="7">
        <v>55</v>
      </c>
      <c r="H43" s="7">
        <v>167</v>
      </c>
      <c r="I43" s="7">
        <f t="shared" si="1"/>
        <v>222</v>
      </c>
      <c r="K43" s="1" t="s">
        <v>84</v>
      </c>
      <c r="L43" s="7">
        <v>27</v>
      </c>
      <c r="M43" s="7">
        <v>85</v>
      </c>
      <c r="N43" s="7">
        <f>SUM(L43:M43)</f>
        <v>112</v>
      </c>
    </row>
    <row r="44" spans="1:14" ht="11.25" customHeight="1">
      <c r="A44" s="1" t="s">
        <v>19</v>
      </c>
      <c r="B44" s="7">
        <v>28</v>
      </c>
      <c r="C44" s="7">
        <v>104</v>
      </c>
      <c r="D44" s="7">
        <f t="shared" si="0"/>
        <v>132</v>
      </c>
      <c r="F44" s="1" t="s">
        <v>42</v>
      </c>
      <c r="G44" s="7">
        <v>16</v>
      </c>
      <c r="H44" s="7">
        <v>48</v>
      </c>
      <c r="I44" s="7">
        <f t="shared" si="1"/>
        <v>64</v>
      </c>
      <c r="K44" s="1" t="s">
        <v>85</v>
      </c>
      <c r="L44" s="7">
        <v>24</v>
      </c>
      <c r="M44" s="7">
        <v>207</v>
      </c>
      <c r="N44" s="7">
        <f>SUM(L44:M44)</f>
        <v>231</v>
      </c>
    </row>
    <row r="45" spans="1:19" ht="11.25" customHeight="1">
      <c r="A45" s="3" t="s">
        <v>86</v>
      </c>
      <c r="B45" s="6">
        <f>SUM(B41:B44)</f>
        <v>137</v>
      </c>
      <c r="C45" s="6">
        <f>SUM(C41:C44)</f>
        <v>476</v>
      </c>
      <c r="D45" s="6">
        <f t="shared" si="0"/>
        <v>613</v>
      </c>
      <c r="F45" s="1" t="s">
        <v>133</v>
      </c>
      <c r="G45" s="7">
        <v>65</v>
      </c>
      <c r="H45" s="7">
        <v>269</v>
      </c>
      <c r="I45" s="7">
        <f t="shared" si="1"/>
        <v>334</v>
      </c>
      <c r="K45" s="1" t="s">
        <v>148</v>
      </c>
      <c r="L45" s="7">
        <v>95</v>
      </c>
      <c r="M45" s="7">
        <v>311</v>
      </c>
      <c r="N45" s="7">
        <f>SUM(L45:M45)</f>
        <v>406</v>
      </c>
      <c r="O45" s="2"/>
      <c r="P45" s="2"/>
      <c r="Q45" s="2"/>
      <c r="R45" s="2"/>
      <c r="S45" s="2"/>
    </row>
    <row r="46" spans="6:14" ht="11.25" customHeight="1">
      <c r="F46" s="1" t="s">
        <v>134</v>
      </c>
      <c r="G46" s="7">
        <v>44</v>
      </c>
      <c r="H46" s="7">
        <v>136</v>
      </c>
      <c r="I46" s="7">
        <f t="shared" si="1"/>
        <v>180</v>
      </c>
      <c r="K46" s="37" t="s">
        <v>87</v>
      </c>
      <c r="L46" s="38">
        <f>SUM(L42:L45)</f>
        <v>195</v>
      </c>
      <c r="M46" s="38">
        <f>SUM(M42:M45)</f>
        <v>793</v>
      </c>
      <c r="N46" s="38">
        <f>SUM(N42:N45)</f>
        <v>988</v>
      </c>
    </row>
    <row r="47" spans="1:14" s="3" customFormat="1" ht="11.25" customHeight="1">
      <c r="A47" s="53" t="s">
        <v>103</v>
      </c>
      <c r="B47" s="54"/>
      <c r="C47" s="54"/>
      <c r="D47" s="54"/>
      <c r="F47" s="1" t="s">
        <v>105</v>
      </c>
      <c r="G47" s="1">
        <v>76</v>
      </c>
      <c r="H47" s="1">
        <v>196</v>
      </c>
      <c r="I47" s="7">
        <f t="shared" si="1"/>
        <v>272</v>
      </c>
      <c r="K47" s="51" t="s">
        <v>104</v>
      </c>
      <c r="L47" s="40"/>
      <c r="M47" s="40"/>
      <c r="N47" s="40"/>
    </row>
    <row r="48" spans="1:14" ht="11.25" customHeight="1">
      <c r="A48" s="54"/>
      <c r="B48" s="54"/>
      <c r="C48" s="54"/>
      <c r="D48" s="54"/>
      <c r="F48" s="5" t="s">
        <v>149</v>
      </c>
      <c r="G48" s="6">
        <f>SUM(G42:G47)</f>
        <v>271</v>
      </c>
      <c r="H48" s="6">
        <f>SUM(H42:H47)</f>
        <v>899</v>
      </c>
      <c r="I48" s="6">
        <f t="shared" si="1"/>
        <v>1170</v>
      </c>
      <c r="K48" s="52"/>
      <c r="L48" s="41">
        <v>9924</v>
      </c>
      <c r="M48" s="41">
        <v>35559</v>
      </c>
      <c r="N48" s="41">
        <f>SUM(L48:M48)</f>
        <v>45483</v>
      </c>
    </row>
    <row r="49" spans="7:9" ht="11.25" customHeight="1">
      <c r="G49" s="7"/>
      <c r="H49" s="7"/>
      <c r="I49" s="7"/>
    </row>
    <row r="50" spans="1:9" ht="7.5" customHeight="1">
      <c r="A50" s="8" t="s">
        <v>161</v>
      </c>
      <c r="G50" s="7"/>
      <c r="H50" s="7"/>
      <c r="I50" s="7"/>
    </row>
    <row r="51" spans="7:9" ht="7.5" customHeight="1">
      <c r="G51" s="7"/>
      <c r="H51" s="7"/>
      <c r="I51" s="7"/>
    </row>
    <row r="52" spans="7:9" ht="7.5" customHeight="1">
      <c r="G52" s="7"/>
      <c r="H52" s="7"/>
      <c r="I52" s="7"/>
    </row>
    <row r="53" spans="7:9" ht="7.5" customHeight="1">
      <c r="G53" s="7"/>
      <c r="H53" s="7"/>
      <c r="I53" s="7"/>
    </row>
    <row r="54" spans="7:9" ht="7.5" customHeight="1">
      <c r="G54" s="7"/>
      <c r="H54" s="7"/>
      <c r="I54" s="7"/>
    </row>
    <row r="55" ht="7.5" customHeight="1"/>
    <row r="56" ht="7.5" customHeight="1"/>
    <row r="57" ht="7.5" customHeight="1"/>
    <row r="58" ht="7.5" customHeight="1"/>
    <row r="59" ht="7.5" customHeight="1"/>
    <row r="60" ht="7.5" customHeight="1"/>
    <row r="61" ht="7.5" customHeight="1"/>
    <row r="62" ht="7.5" customHeight="1"/>
    <row r="63" ht="7.5" customHeight="1"/>
    <row r="64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</sheetData>
  <mergeCells count="2">
    <mergeCell ref="K47:K48"/>
    <mergeCell ref="A47:D4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STSI A3</cp:lastModifiedBy>
  <cp:lastPrinted>2010-05-06T15:02:58Z</cp:lastPrinted>
  <dcterms:created xsi:type="dcterms:W3CDTF">2003-02-20T11:00:53Z</dcterms:created>
  <dcterms:modified xsi:type="dcterms:W3CDTF">2010-09-14T12:13:06Z</dcterms:modified>
  <cp:category/>
  <cp:version/>
  <cp:contentType/>
  <cp:contentStatus/>
</cp:coreProperties>
</file>