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14700" windowHeight="7425" activeTab="0"/>
  </bookViews>
  <sheets>
    <sheet name="Notice" sheetId="1" r:id="rId1"/>
    <sheet name="Tableau 1" sheetId="2" r:id="rId2"/>
    <sheet name="Tableau 2" sheetId="3" r:id="rId3"/>
    <sheet name="Tableau 3" sheetId="4" r:id="rId4"/>
  </sheets>
  <externalReferences>
    <externalReference r:id="rId7"/>
  </externalReferences>
  <definedNames>
    <definedName name="_xlnm.Print_Area" localSheetId="1">'Tableau 1'!$A$1:$D$13</definedName>
    <definedName name="_xlnm.Print_Area" localSheetId="2">'Tableau 2'!$A$1:$J$33</definedName>
    <definedName name="_xlnm.Print_Area" localSheetId="3">'Tableau 3'!$A$1:$J$27</definedName>
  </definedNames>
  <calcPr fullCalcOnLoad="1"/>
</workbook>
</file>

<file path=xl/sharedStrings.xml><?xml version="1.0" encoding="utf-8"?>
<sst xmlns="http://schemas.openxmlformats.org/spreadsheetml/2006/main" count="91" uniqueCount="69">
  <si>
    <t>Enseignants du premier degré</t>
  </si>
  <si>
    <t>Nombre</t>
  </si>
  <si>
    <t>%</t>
  </si>
  <si>
    <t>Développement des compétences professionnelles</t>
  </si>
  <si>
    <t>Adaptation à l’emploi</t>
  </si>
  <si>
    <t>Formation / adaptation statutaire</t>
  </si>
  <si>
    <t>Développement des compétences liées aux activités de formation</t>
  </si>
  <si>
    <t>Information, coordination, animation</t>
  </si>
  <si>
    <t>Formation qualifiante</t>
  </si>
  <si>
    <t>Développement personnel et culturel</t>
  </si>
  <si>
    <t>Elaboration de ressources</t>
  </si>
  <si>
    <t>Formation diplômante</t>
  </si>
  <si>
    <t>Conception et organisation de la formation</t>
  </si>
  <si>
    <t>Reconversion</t>
  </si>
  <si>
    <t>Total</t>
  </si>
  <si>
    <t>(1)  Toutes les candidatures des enseignants aux modules de formation sont comptabilisées. Un même enseignant peut faire acte de candidature à plusieurs dispositifs. Il sera comptabilisé autant de fois que de candidatures.</t>
  </si>
  <si>
    <t>(2) Pourcentage de candidatures retenues par rapport aux candidatures déposées</t>
  </si>
  <si>
    <t xml:space="preserve">   </t>
  </si>
  <si>
    <t>Autres</t>
  </si>
  <si>
    <t>Nombre de personnes présentes</t>
  </si>
  <si>
    <t>Nombre de journées stagiaires</t>
  </si>
  <si>
    <t xml:space="preserve"> </t>
  </si>
  <si>
    <t>Fonction</t>
  </si>
  <si>
    <t xml:space="preserve"> % </t>
  </si>
  <si>
    <t xml:space="preserve"> %</t>
  </si>
  <si>
    <t>Premier degré</t>
  </si>
  <si>
    <t>Corps</t>
  </si>
  <si>
    <t>Effectifs nationaux</t>
  </si>
  <si>
    <r>
      <t xml:space="preserve">Nombre </t>
    </r>
  </si>
  <si>
    <t>Total enseignants</t>
  </si>
  <si>
    <t>Nombre moyen de jours de formation par rapport au public potentiel</t>
  </si>
  <si>
    <t xml:space="preserve">  </t>
  </si>
  <si>
    <t>Enseignants en classe maternelle</t>
  </si>
  <si>
    <t>Enseignants en classe élémentaire</t>
  </si>
  <si>
    <t>Agrégés</t>
  </si>
  <si>
    <t>Certifiés</t>
  </si>
  <si>
    <t>Personnels d'orientation</t>
  </si>
  <si>
    <t>Personnels d'éducation</t>
  </si>
  <si>
    <t>Personnels d'inspection</t>
  </si>
  <si>
    <t>Personnels de direction</t>
  </si>
  <si>
    <t>Directeurs d'école</t>
  </si>
  <si>
    <t>Second degré</t>
  </si>
  <si>
    <t>Total DIEO</t>
  </si>
  <si>
    <t>Objectif de formation</t>
  </si>
  <si>
    <t>Candidatures retenues sur les modules</t>
  </si>
  <si>
    <t>Candidatures déposées sur les modules   (1)</t>
  </si>
  <si>
    <t>Candidatures déposées sur les modules    (1)</t>
  </si>
  <si>
    <t>1er degré</t>
  </si>
  <si>
    <t>2nd degré (1)</t>
  </si>
  <si>
    <t>Enseignants du second degré et DIEO</t>
  </si>
  <si>
    <t>Nombre moyen de jours de formation par personne présente</t>
  </si>
  <si>
    <t>Source :MENJVA DGESCO / Enquête sur la formation continue des enseignants</t>
  </si>
  <si>
    <t xml:space="preserve">(1) Les pourcentages se rapportent aux effectifs de février 2009, alors que les candidats se sont inscrits l'année précédente (2008). Ceci explique que, pour les corps en forte baisse, comme les AE/CE dont une partie a été reclassée dans un autre corps entre 2008 et 2009, les effectifs de candidats soient supérieurs à ceux auquels ils se rapportent, générant ainsi des pourcentages supérieurs à 100%. </t>
  </si>
  <si>
    <t>9.26 Formation continue des enseignants des premier et second degrés publics</t>
  </si>
  <si>
    <t>(1) Y compris DIO soit 6,5 % des personnes présentes</t>
  </si>
  <si>
    <t xml:space="preserve">Taux de satisfaction (2)  </t>
  </si>
  <si>
    <t>PLP</t>
  </si>
  <si>
    <t>PEGC</t>
  </si>
  <si>
    <t>AE/CE</t>
  </si>
  <si>
    <t>Personnes candidates à au moins un module de formation (1)</t>
  </si>
  <si>
    <t>Personnes retenues à au moins un module de formation (1)</t>
  </si>
  <si>
    <t>Personnels du secteur ASH en et hors RASED</t>
  </si>
  <si>
    <t>[2] Les enseignants et DIEO inscrits à au moins un module</t>
  </si>
  <si>
    <t>(France métropolitaine + DOM)</t>
  </si>
  <si>
    <t>[1] La durée des formations en 2008-2009</t>
  </si>
  <si>
    <t>Source : MENJVA DGESCO / Enquête sur la formation continue des enseignants</t>
  </si>
  <si>
    <r>
      <t>[3] Les objectifs de la formation continue des enseignants en 2008-2009</t>
    </r>
    <r>
      <rPr>
        <sz val="10"/>
        <color indexed="8"/>
        <rFont val="Arial"/>
        <family val="2"/>
      </rPr>
      <t xml:space="preserve"> </t>
    </r>
  </si>
  <si>
    <t>RERS 9.26 - La formation continue des enseignants des premier et second degrés publics</t>
  </si>
  <si>
    <t>http://www.education.gouv.fr/statistiques/rers</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</si>
</sst>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0"/>
    <numFmt numFmtId="173" formatCode="0.000000000"/>
    <numFmt numFmtId="174" formatCode="0.0000000"/>
    <numFmt numFmtId="175" formatCode="0.000000"/>
    <numFmt numFmtId="176" formatCode="0.00000"/>
    <numFmt numFmtId="177" formatCode="0.0000"/>
    <numFmt numFmtId="178" formatCode="0.000"/>
    <numFmt numFmtId="179" formatCode="0.0"/>
    <numFmt numFmtId="180" formatCode="#,##0.0"/>
    <numFmt numFmtId="181" formatCode="&quot;Vrai&quot;;&quot;Vrai&quot;;&quot;Faux&quot;"/>
    <numFmt numFmtId="182" formatCode="&quot;Actif&quot;;&quot;Actif&quot;;&quot;Inactif&quot;"/>
    <numFmt numFmtId="183" formatCode="\(0\)"/>
    <numFmt numFmtId="184" formatCode="0.0%"/>
    <numFmt numFmtId="185" formatCode="#,##0.000"/>
  </numFmts>
  <fonts count="24">
    <font>
      <sz val="10"/>
      <name val="Arial"/>
      <family val="0"/>
    </font>
    <font>
      <u val="single"/>
      <sz val="10"/>
      <color indexed="12"/>
      <name val="Arial"/>
      <family val="0"/>
    </font>
    <font>
      <u val="single"/>
      <sz val="10"/>
      <color indexed="36"/>
      <name val="Arial"/>
      <family val="0"/>
    </font>
    <font>
      <sz val="8"/>
      <name val="Arial"/>
      <family val="0"/>
    </font>
    <font>
      <b/>
      <sz val="12"/>
      <name val="Arial"/>
      <family val="2"/>
    </font>
    <font>
      <b/>
      <sz val="11"/>
      <name val="Arial"/>
      <family val="2"/>
    </font>
    <font>
      <b/>
      <sz val="10"/>
      <name val="Arial"/>
      <family val="2"/>
    </font>
    <font>
      <sz val="2.75"/>
      <name val="Arial"/>
      <family val="0"/>
    </font>
    <font>
      <sz val="1.75"/>
      <name val="Arial"/>
      <family val="2"/>
    </font>
    <font>
      <b/>
      <sz val="2"/>
      <name val="Arial"/>
      <family val="2"/>
    </font>
    <font>
      <sz val="9"/>
      <name val="Arial"/>
      <family val="0"/>
    </font>
    <font>
      <b/>
      <sz val="10"/>
      <color indexed="8"/>
      <name val="Arial"/>
      <family val="2"/>
    </font>
    <font>
      <sz val="10"/>
      <color indexed="8"/>
      <name val="Arial"/>
      <family val="2"/>
    </font>
    <font>
      <b/>
      <sz val="9"/>
      <color indexed="9"/>
      <name val="Times New Roman"/>
      <family val="1"/>
    </font>
    <font>
      <sz val="9"/>
      <color indexed="8"/>
      <name val="Times New Roman"/>
      <family val="1"/>
    </font>
    <font>
      <b/>
      <sz val="8"/>
      <name val="Arial"/>
      <family val="2"/>
    </font>
    <font>
      <sz val="8"/>
      <color indexed="8"/>
      <name val="Arial"/>
      <family val="2"/>
    </font>
    <font>
      <b/>
      <sz val="8"/>
      <color indexed="8"/>
      <name val="Arial"/>
      <family val="2"/>
    </font>
    <font>
      <b/>
      <sz val="8"/>
      <color indexed="12"/>
      <name val="Arial"/>
      <family val="2"/>
    </font>
    <font>
      <b/>
      <sz val="9"/>
      <name val="Arial"/>
      <family val="2"/>
    </font>
    <font>
      <b/>
      <sz val="8"/>
      <color indexed="9"/>
      <name val="Arial"/>
      <family val="0"/>
    </font>
    <font>
      <sz val="8"/>
      <color indexed="9"/>
      <name val="Arial"/>
      <family val="2"/>
    </font>
    <font>
      <b/>
      <sz val="10"/>
      <name val="Univers 47 CondensedLight"/>
      <family val="2"/>
    </font>
    <font>
      <sz val="10"/>
      <color indexed="12"/>
      <name val="Arial"/>
      <family val="0"/>
    </font>
  </fonts>
  <fills count="3">
    <fill>
      <patternFill/>
    </fill>
    <fill>
      <patternFill patternType="gray125"/>
    </fill>
    <fill>
      <patternFill patternType="solid">
        <fgColor indexed="12"/>
        <bgColor indexed="64"/>
      </patternFill>
    </fill>
  </fills>
  <borders count="11">
    <border>
      <left/>
      <right/>
      <top/>
      <bottom/>
      <diagonal/>
    </border>
    <border>
      <left style="thin"/>
      <right>
        <color indexed="63"/>
      </right>
      <top>
        <color indexed="63"/>
      </top>
      <bottom>
        <color indexed="63"/>
      </bottom>
    </border>
    <border>
      <left>
        <color indexed="63"/>
      </left>
      <right>
        <color indexed="63"/>
      </right>
      <top>
        <color indexed="63"/>
      </top>
      <bottom style="medium">
        <color indexed="12"/>
      </bottom>
    </border>
    <border>
      <left style="thin">
        <color indexed="9"/>
      </left>
      <right style="thin">
        <color indexed="9"/>
      </right>
      <top style="thin"/>
      <bottom>
        <color indexed="63"/>
      </bottom>
    </border>
    <border>
      <left style="thin">
        <color indexed="9"/>
      </left>
      <right style="thin">
        <color indexed="9"/>
      </right>
      <top>
        <color indexed="63"/>
      </top>
      <bottom>
        <color indexed="63"/>
      </bottom>
    </border>
    <border>
      <left style="thin">
        <color indexed="9"/>
      </left>
      <right style="thin">
        <color indexed="9"/>
      </right>
      <top>
        <color indexed="63"/>
      </top>
      <bottom style="medium">
        <color indexed="12"/>
      </bottom>
    </border>
    <border>
      <left style="thin"/>
      <right>
        <color indexed="63"/>
      </right>
      <top style="thin"/>
      <bottom style="thin"/>
    </border>
    <border>
      <left style="thin">
        <color indexed="9"/>
      </left>
      <right style="thin">
        <color indexed="9"/>
      </right>
      <top style="thin">
        <color indexed="9"/>
      </top>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4" fillId="0" borderId="0" xfId="0" applyFont="1" applyAlignment="1">
      <alignment/>
    </xf>
    <xf numFmtId="0" fontId="5" fillId="0" borderId="0" xfId="0" applyFont="1" applyAlignment="1">
      <alignment/>
    </xf>
    <xf numFmtId="3" fontId="3" fillId="0" borderId="0" xfId="0" applyNumberFormat="1" applyFont="1" applyAlignment="1">
      <alignment/>
    </xf>
    <xf numFmtId="0" fontId="0" fillId="0" borderId="0" xfId="0" applyAlignment="1">
      <alignment horizontal="left"/>
    </xf>
    <xf numFmtId="0" fontId="14" fillId="0" borderId="0" xfId="0" applyFont="1" applyFill="1" applyBorder="1" applyAlignment="1">
      <alignment horizontal="left" wrapText="1"/>
    </xf>
    <xf numFmtId="0" fontId="11" fillId="0" borderId="0" xfId="0" applyFont="1" applyFill="1" applyBorder="1" applyAlignment="1">
      <alignment horizontal="left" wrapText="1"/>
    </xf>
    <xf numFmtId="0" fontId="12" fillId="0" borderId="0" xfId="0" applyFont="1" applyFill="1" applyBorder="1" applyAlignment="1">
      <alignment horizontal="left" wrapText="1"/>
    </xf>
    <xf numFmtId="0" fontId="3" fillId="0" borderId="0" xfId="0" applyFont="1" applyFill="1" applyBorder="1" applyAlignment="1">
      <alignment/>
    </xf>
    <xf numFmtId="0" fontId="3" fillId="0" borderId="0" xfId="0" applyFont="1" applyAlignment="1">
      <alignment/>
    </xf>
    <xf numFmtId="0" fontId="0" fillId="0" borderId="0" xfId="0" applyAlignment="1">
      <alignment horizontal="right"/>
    </xf>
    <xf numFmtId="0" fontId="5" fillId="0" borderId="0" xfId="0" applyFont="1" applyAlignment="1">
      <alignment horizontal="right"/>
    </xf>
    <xf numFmtId="0" fontId="10" fillId="0" borderId="0" xfId="0" applyFont="1" applyBorder="1" applyAlignment="1">
      <alignment horizontal="right"/>
    </xf>
    <xf numFmtId="179" fontId="10" fillId="0" borderId="0" xfId="0" applyNumberFormat="1" applyFont="1" applyBorder="1" applyAlignment="1">
      <alignment horizontal="right"/>
    </xf>
    <xf numFmtId="180" fontId="6" fillId="0" borderId="0" xfId="0" applyNumberFormat="1" applyFont="1" applyBorder="1" applyAlignment="1">
      <alignment horizontal="right"/>
    </xf>
    <xf numFmtId="0" fontId="3" fillId="0" borderId="1" xfId="0" applyFont="1" applyFill="1" applyBorder="1" applyAlignment="1">
      <alignment/>
    </xf>
    <xf numFmtId="0" fontId="3" fillId="0" borderId="1" xfId="0" applyFont="1" applyBorder="1" applyAlignment="1">
      <alignment/>
    </xf>
    <xf numFmtId="0" fontId="15" fillId="0" borderId="0" xfId="0" applyFont="1" applyAlignment="1">
      <alignment/>
    </xf>
    <xf numFmtId="0" fontId="15" fillId="0" borderId="0" xfId="0" applyFont="1" applyBorder="1" applyAlignment="1">
      <alignment/>
    </xf>
    <xf numFmtId="3" fontId="17" fillId="0" borderId="0" xfId="0" applyNumberFormat="1" applyFont="1" applyFill="1" applyBorder="1" applyAlignment="1">
      <alignment horizontal="center"/>
    </xf>
    <xf numFmtId="3" fontId="17" fillId="0" borderId="0" xfId="0" applyNumberFormat="1" applyFont="1" applyFill="1" applyBorder="1" applyAlignment="1">
      <alignment/>
    </xf>
    <xf numFmtId="179" fontId="16" fillId="0" borderId="0" xfId="0" applyNumberFormat="1" applyFont="1" applyFill="1" applyBorder="1" applyAlignment="1">
      <alignment horizontal="center" vertical="top"/>
    </xf>
    <xf numFmtId="179" fontId="17" fillId="0" borderId="0" xfId="0" applyNumberFormat="1" applyFont="1" applyFill="1" applyBorder="1" applyAlignment="1">
      <alignment horizontal="center"/>
    </xf>
    <xf numFmtId="0" fontId="3" fillId="0" borderId="0" xfId="0" applyFont="1" applyBorder="1" applyAlignment="1">
      <alignment/>
    </xf>
    <xf numFmtId="0" fontId="3" fillId="0" borderId="0" xfId="0" applyFont="1" applyFill="1" applyBorder="1" applyAlignment="1">
      <alignment/>
    </xf>
    <xf numFmtId="0" fontId="16" fillId="0" borderId="0" xfId="0" applyFont="1" applyFill="1" applyBorder="1" applyAlignment="1">
      <alignment horizontal="left" wrapText="1"/>
    </xf>
    <xf numFmtId="3" fontId="3" fillId="0" borderId="0" xfId="0" applyNumberFormat="1" applyFont="1" applyAlignment="1">
      <alignment/>
    </xf>
    <xf numFmtId="0" fontId="19" fillId="0" borderId="0" xfId="0" applyFont="1" applyAlignment="1">
      <alignment/>
    </xf>
    <xf numFmtId="0" fontId="3" fillId="0" borderId="2" xfId="0" applyFont="1" applyBorder="1" applyAlignment="1">
      <alignment/>
    </xf>
    <xf numFmtId="3" fontId="3" fillId="0" borderId="3" xfId="0" applyNumberFormat="1" applyFont="1" applyBorder="1" applyAlignment="1">
      <alignment horizontal="right"/>
    </xf>
    <xf numFmtId="3" fontId="3" fillId="0" borderId="3" xfId="0" applyNumberFormat="1" applyFont="1" applyBorder="1" applyAlignment="1">
      <alignment horizontal="right"/>
    </xf>
    <xf numFmtId="3" fontId="3" fillId="0" borderId="4" xfId="0" applyNumberFormat="1" applyFont="1" applyBorder="1" applyAlignment="1">
      <alignment horizontal="right"/>
    </xf>
    <xf numFmtId="3" fontId="3" fillId="0" borderId="4" xfId="0" applyNumberFormat="1" applyFont="1" applyBorder="1" applyAlignment="1">
      <alignment horizontal="right"/>
    </xf>
    <xf numFmtId="179" fontId="3" fillId="0" borderId="4" xfId="0" applyNumberFormat="1" applyFont="1" applyBorder="1" applyAlignment="1">
      <alignment horizontal="right"/>
    </xf>
    <xf numFmtId="0" fontId="3" fillId="0" borderId="4" xfId="0" applyFont="1" applyBorder="1" applyAlignment="1">
      <alignment horizontal="right"/>
    </xf>
    <xf numFmtId="180" fontId="3" fillId="0" borderId="4" xfId="0" applyNumberFormat="1" applyFont="1" applyBorder="1" applyAlignment="1">
      <alignment horizontal="right"/>
    </xf>
    <xf numFmtId="0" fontId="3" fillId="0" borderId="5" xfId="0" applyFont="1" applyBorder="1" applyAlignment="1">
      <alignment horizontal="right"/>
    </xf>
    <xf numFmtId="179" fontId="3" fillId="0" borderId="5" xfId="0" applyNumberFormat="1" applyFont="1" applyBorder="1" applyAlignment="1">
      <alignment horizontal="right"/>
    </xf>
    <xf numFmtId="180" fontId="3" fillId="0" borderId="5" xfId="0" applyNumberFormat="1" applyFont="1" applyBorder="1" applyAlignment="1">
      <alignment horizontal="right"/>
    </xf>
    <xf numFmtId="0" fontId="0" fillId="0" borderId="0" xfId="0" applyBorder="1" applyAlignment="1">
      <alignment/>
    </xf>
    <xf numFmtId="0" fontId="3" fillId="2" borderId="6" xfId="0" applyFont="1" applyFill="1" applyBorder="1" applyAlignment="1">
      <alignment/>
    </xf>
    <xf numFmtId="0" fontId="20" fillId="2" borderId="7" xfId="0" applyFont="1" applyFill="1" applyBorder="1" applyAlignment="1">
      <alignment horizontal="right"/>
    </xf>
    <xf numFmtId="0" fontId="3" fillId="0" borderId="0" xfId="0" applyFont="1" applyBorder="1" applyAlignment="1">
      <alignment vertical="top" wrapText="1"/>
    </xf>
    <xf numFmtId="0" fontId="20" fillId="2" borderId="0" xfId="0" applyFont="1" applyFill="1" applyBorder="1" applyAlignment="1">
      <alignment horizontal="left" wrapText="1"/>
    </xf>
    <xf numFmtId="0" fontId="20" fillId="2" borderId="0" xfId="0" applyFont="1" applyFill="1" applyBorder="1" applyAlignment="1">
      <alignment vertical="center" wrapText="1"/>
    </xf>
    <xf numFmtId="0" fontId="20" fillId="2" borderId="4" xfId="0" applyFont="1" applyFill="1" applyBorder="1" applyAlignment="1">
      <alignment horizontal="right" wrapText="1"/>
    </xf>
    <xf numFmtId="0" fontId="20" fillId="2" borderId="4" xfId="0" applyFont="1" applyFill="1" applyBorder="1" applyAlignment="1">
      <alignment horizontal="center" vertical="center" wrapText="1"/>
    </xf>
    <xf numFmtId="0" fontId="20" fillId="2" borderId="4" xfId="0" applyFont="1" applyFill="1" applyBorder="1" applyAlignment="1">
      <alignment horizontal="center" wrapText="1"/>
    </xf>
    <xf numFmtId="0" fontId="20" fillId="2" borderId="4" xfId="0" applyFont="1" applyFill="1" applyBorder="1" applyAlignment="1">
      <alignment horizontal="right" vertical="center" wrapText="1"/>
    </xf>
    <xf numFmtId="0" fontId="20" fillId="2" borderId="8" xfId="0" applyFont="1" applyFill="1" applyBorder="1" applyAlignment="1">
      <alignment horizontal="right" vertical="center" wrapText="1"/>
    </xf>
    <xf numFmtId="0" fontId="20" fillId="2" borderId="9" xfId="0" applyFont="1" applyFill="1" applyBorder="1" applyAlignment="1">
      <alignment horizontal="right" vertical="center" wrapText="1"/>
    </xf>
    <xf numFmtId="3" fontId="3" fillId="0" borderId="4" xfId="0" applyNumberFormat="1" applyFont="1" applyBorder="1" applyAlignment="1">
      <alignment horizontal="right" vertical="center" wrapText="1"/>
    </xf>
    <xf numFmtId="179" fontId="3" fillId="0" borderId="4" xfId="0" applyNumberFormat="1" applyFont="1" applyFill="1" applyBorder="1" applyAlignment="1">
      <alignment horizontal="right" vertical="center" wrapText="1"/>
    </xf>
    <xf numFmtId="179" fontId="3" fillId="0" borderId="4" xfId="0" applyNumberFormat="1" applyFont="1" applyBorder="1" applyAlignment="1">
      <alignment horizontal="right" vertical="center" wrapText="1"/>
    </xf>
    <xf numFmtId="3" fontId="3" fillId="0" borderId="4" xfId="0" applyNumberFormat="1" applyFont="1" applyBorder="1" applyAlignment="1">
      <alignment horizontal="right" vertical="center"/>
    </xf>
    <xf numFmtId="180" fontId="3" fillId="0" borderId="4" xfId="0" applyNumberFormat="1" applyFont="1" applyBorder="1" applyAlignment="1">
      <alignment horizontal="right" vertical="center"/>
    </xf>
    <xf numFmtId="0" fontId="3" fillId="0" borderId="4" xfId="0" applyFont="1" applyBorder="1" applyAlignment="1">
      <alignment horizontal="right" vertical="center" wrapText="1"/>
    </xf>
    <xf numFmtId="3" fontId="20" fillId="2" borderId="4" xfId="0" applyNumberFormat="1" applyFont="1" applyFill="1" applyBorder="1" applyAlignment="1">
      <alignment horizontal="right" vertical="center" wrapText="1"/>
    </xf>
    <xf numFmtId="179" fontId="20" fillId="2" borderId="4" xfId="0" applyNumberFormat="1" applyFont="1" applyFill="1" applyBorder="1" applyAlignment="1">
      <alignment horizontal="right" vertical="center" wrapText="1"/>
    </xf>
    <xf numFmtId="3" fontId="20" fillId="2" borderId="4" xfId="0" applyNumberFormat="1" applyFont="1" applyFill="1" applyBorder="1" applyAlignment="1">
      <alignment horizontal="right" vertical="center"/>
    </xf>
    <xf numFmtId="180" fontId="20" fillId="2" borderId="4" xfId="0" applyNumberFormat="1" applyFont="1" applyFill="1" applyBorder="1" applyAlignment="1">
      <alignment horizontal="right" vertical="center"/>
    </xf>
    <xf numFmtId="0" fontId="20" fillId="2" borderId="10" xfId="0" applyFont="1" applyFill="1" applyBorder="1" applyAlignment="1">
      <alignment horizontal="right" vertical="center" wrapText="1"/>
    </xf>
    <xf numFmtId="0" fontId="16"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20" fillId="2" borderId="0" xfId="0" applyFont="1" applyFill="1" applyBorder="1" applyAlignment="1">
      <alignment horizontal="left" vertical="center" wrapText="1"/>
    </xf>
    <xf numFmtId="0" fontId="20" fillId="2" borderId="4" xfId="0" applyFont="1" applyFill="1" applyBorder="1" applyAlignment="1">
      <alignment horizontal="right" vertical="top" wrapText="1"/>
    </xf>
    <xf numFmtId="9" fontId="20" fillId="2" borderId="4" xfId="0" applyNumberFormat="1" applyFont="1" applyFill="1" applyBorder="1" applyAlignment="1">
      <alignment horizontal="right" vertical="top" wrapText="1"/>
    </xf>
    <xf numFmtId="0" fontId="5" fillId="0" borderId="0" xfId="0" applyFont="1" applyBorder="1" applyAlignment="1">
      <alignment horizontal="right"/>
    </xf>
    <xf numFmtId="3" fontId="16" fillId="0" borderId="4" xfId="0" applyNumberFormat="1" applyFont="1" applyFill="1" applyBorder="1" applyAlignment="1">
      <alignment horizontal="right" vertical="top" wrapText="1"/>
    </xf>
    <xf numFmtId="179" fontId="16" fillId="0" borderId="4" xfId="0" applyNumberFormat="1" applyFont="1" applyFill="1" applyBorder="1" applyAlignment="1">
      <alignment horizontal="right" vertical="top" wrapText="1"/>
    </xf>
    <xf numFmtId="3" fontId="18" fillId="0" borderId="4" xfId="0" applyNumberFormat="1" applyFont="1" applyFill="1" applyBorder="1" applyAlignment="1">
      <alignment horizontal="right" vertical="top" wrapText="1"/>
    </xf>
    <xf numFmtId="179" fontId="18" fillId="0" borderId="4" xfId="0" applyNumberFormat="1" applyFont="1" applyFill="1" applyBorder="1" applyAlignment="1">
      <alignment horizontal="right" vertical="top" wrapText="1"/>
    </xf>
    <xf numFmtId="0" fontId="16" fillId="0" borderId="3" xfId="0" applyFont="1" applyFill="1" applyBorder="1" applyAlignment="1">
      <alignment horizontal="left"/>
    </xf>
    <xf numFmtId="3" fontId="16" fillId="0" borderId="3" xfId="0" applyNumberFormat="1" applyFont="1" applyFill="1" applyBorder="1" applyAlignment="1">
      <alignment horizontal="right"/>
    </xf>
    <xf numFmtId="179" fontId="16" fillId="0" borderId="3" xfId="0" applyNumberFormat="1" applyFont="1" applyFill="1" applyBorder="1" applyAlignment="1">
      <alignment horizontal="right"/>
    </xf>
    <xf numFmtId="0" fontId="16" fillId="0" borderId="4" xfId="0" applyFont="1" applyFill="1" applyBorder="1" applyAlignment="1">
      <alignment horizontal="left" wrapText="1"/>
    </xf>
    <xf numFmtId="3" fontId="16" fillId="0" borderId="4" xfId="0" applyNumberFormat="1" applyFont="1" applyFill="1" applyBorder="1" applyAlignment="1">
      <alignment horizontal="right" vertical="center"/>
    </xf>
    <xf numFmtId="179" fontId="16" fillId="0" borderId="4" xfId="0" applyNumberFormat="1" applyFont="1" applyFill="1" applyBorder="1" applyAlignment="1">
      <alignment horizontal="right" vertical="center"/>
    </xf>
    <xf numFmtId="3" fontId="16" fillId="0" borderId="4" xfId="0" applyNumberFormat="1" applyFont="1" applyFill="1" applyBorder="1" applyAlignment="1">
      <alignment horizontal="right" vertical="top"/>
    </xf>
    <xf numFmtId="179" fontId="16" fillId="0" borderId="4" xfId="0" applyNumberFormat="1" applyFont="1" applyFill="1" applyBorder="1" applyAlignment="1">
      <alignment horizontal="right" vertical="top"/>
    </xf>
    <xf numFmtId="0" fontId="16" fillId="0" borderId="4" xfId="0" applyFont="1" applyFill="1" applyBorder="1" applyAlignment="1">
      <alignment horizontal="left"/>
    </xf>
    <xf numFmtId="3" fontId="16" fillId="0" borderId="4" xfId="0" applyNumberFormat="1" applyFont="1" applyFill="1" applyBorder="1" applyAlignment="1">
      <alignment horizontal="right"/>
    </xf>
    <xf numFmtId="179" fontId="16" fillId="0" borderId="4" xfId="0" applyNumberFormat="1" applyFont="1" applyFill="1" applyBorder="1" applyAlignment="1">
      <alignment horizontal="right"/>
    </xf>
    <xf numFmtId="0" fontId="20" fillId="2" borderId="10" xfId="0" applyFont="1" applyFill="1" applyBorder="1" applyAlignment="1">
      <alignment horizontal="left" vertical="center"/>
    </xf>
    <xf numFmtId="3" fontId="20" fillId="2" borderId="10" xfId="0" applyNumberFormat="1" applyFont="1" applyFill="1" applyBorder="1" applyAlignment="1">
      <alignment horizontal="right" vertical="center"/>
    </xf>
    <xf numFmtId="179" fontId="20" fillId="2" borderId="10" xfId="0" applyNumberFormat="1" applyFont="1" applyFill="1" applyBorder="1" applyAlignment="1">
      <alignment horizontal="right" vertical="center"/>
    </xf>
    <xf numFmtId="0" fontId="0" fillId="0" borderId="0" xfId="0" applyBorder="1" applyAlignment="1">
      <alignment horizontal="right"/>
    </xf>
    <xf numFmtId="0" fontId="20" fillId="2" borderId="0"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0" fillId="2" borderId="4" xfId="0" applyFont="1" applyFill="1" applyBorder="1" applyAlignment="1">
      <alignment horizontal="right" vertical="top" wrapText="1"/>
    </xf>
    <xf numFmtId="0" fontId="20" fillId="2" borderId="10" xfId="0" applyFont="1" applyFill="1" applyBorder="1" applyAlignment="1">
      <alignment horizontal="center" vertical="top" wrapText="1"/>
    </xf>
    <xf numFmtId="0" fontId="21" fillId="2" borderId="10" xfId="0" applyFont="1" applyFill="1" applyBorder="1" applyAlignment="1">
      <alignment horizontal="center" vertical="top"/>
    </xf>
    <xf numFmtId="0" fontId="3" fillId="0" borderId="0" xfId="0" applyFont="1" applyFill="1" applyBorder="1" applyAlignment="1">
      <alignment horizontal="left" wrapText="1"/>
    </xf>
    <xf numFmtId="0" fontId="3" fillId="0" borderId="0" xfId="0" applyFont="1" applyBorder="1" applyAlignment="1">
      <alignment/>
    </xf>
    <xf numFmtId="0" fontId="20" fillId="2" borderId="4" xfId="0" applyFont="1" applyFill="1" applyBorder="1" applyAlignment="1">
      <alignment horizontal="center" vertical="center" wrapText="1"/>
    </xf>
    <xf numFmtId="0" fontId="11" fillId="0" borderId="0" xfId="0" applyFont="1" applyFill="1" applyBorder="1" applyAlignment="1">
      <alignment horizontal="left" wrapText="1"/>
    </xf>
    <xf numFmtId="0" fontId="20" fillId="2" borderId="10" xfId="0" applyFont="1" applyFill="1" applyBorder="1" applyAlignment="1">
      <alignment horizontal="center" vertical="center" wrapText="1"/>
    </xf>
    <xf numFmtId="0" fontId="3" fillId="0" borderId="0" xfId="0" applyFont="1" applyAlignment="1">
      <alignment wrapText="1"/>
    </xf>
    <xf numFmtId="0" fontId="3" fillId="0" borderId="0" xfId="0" applyFont="1" applyAlignment="1">
      <alignment/>
    </xf>
    <xf numFmtId="0" fontId="22" fillId="0" borderId="0" xfId="0" applyFont="1" applyAlignment="1">
      <alignment wrapText="1"/>
    </xf>
    <xf numFmtId="0" fontId="0" fillId="0" borderId="0" xfId="0" applyAlignment="1">
      <alignment horizontal="right" indent="4"/>
    </xf>
    <xf numFmtId="0" fontId="1" fillId="0" borderId="0" xfId="15" applyAlignment="1">
      <alignment vertical="center" wrapText="1"/>
    </xf>
    <xf numFmtId="0" fontId="23" fillId="0" borderId="0" xfId="0" applyFont="1" applyAlignment="1">
      <alignment/>
    </xf>
    <xf numFmtId="0" fontId="0" fillId="0" borderId="0" xfId="0" applyAlignment="1">
      <alignmen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'[1]Calcul et Graph'!$J$6</c:f>
              <c:strCache>
                <c:ptCount val="1"/>
                <c:pt idx="0">
                  <c:v> premier degré</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'[1]Calcul et Graph'!$I$7:$I$9</c:f>
              <c:strCache>
                <c:ptCount val="3"/>
                <c:pt idx="0">
                  <c:v>Transports et séjour</c:v>
                </c:pt>
                <c:pt idx="1">
                  <c:v>Fonctionnement</c:v>
                </c:pt>
                <c:pt idx="2">
                  <c:v>Vacations</c:v>
                </c:pt>
              </c:strCache>
            </c:strRef>
          </c:cat>
          <c:val>
            <c:numRef>
              <c:f>'[1]Calcul et Graph'!$J$7:$J$9</c:f>
              <c:numCache>
                <c:ptCount val="3"/>
                <c:pt idx="0">
                  <c:v>7853</c:v>
                </c:pt>
                <c:pt idx="1">
                  <c:v>2435</c:v>
                </c:pt>
                <c:pt idx="2">
                  <c:v>1732</c:v>
                </c:pt>
              </c:numCache>
            </c:numRef>
          </c:val>
        </c:ser>
        <c:ser>
          <c:idx val="1"/>
          <c:order val="1"/>
          <c:tx>
            <c:strRef>
              <c:f>'[1]Calcul et Graph'!$K$6</c:f>
              <c:strCache>
                <c:ptCount val="1"/>
                <c:pt idx="0">
                  <c:v>second degré</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'[1]Calcul et Graph'!$I$7:$I$9</c:f>
              <c:strCache>
                <c:ptCount val="3"/>
                <c:pt idx="0">
                  <c:v>Transports et séjour</c:v>
                </c:pt>
                <c:pt idx="1">
                  <c:v>Fonctionnement</c:v>
                </c:pt>
                <c:pt idx="2">
                  <c:v>Vacations</c:v>
                </c:pt>
              </c:strCache>
            </c:strRef>
          </c:cat>
          <c:val>
            <c:numRef>
              <c:f>'[1]Calcul et Graph'!$K$7:$K$9</c:f>
              <c:numCache>
                <c:ptCount val="3"/>
                <c:pt idx="0">
                  <c:v>12177</c:v>
                </c:pt>
                <c:pt idx="1">
                  <c:v>6135</c:v>
                </c:pt>
                <c:pt idx="2">
                  <c:v>3258</c:v>
                </c:pt>
              </c:numCache>
            </c:numRef>
          </c:val>
        </c:ser>
        <c:axId val="54534441"/>
        <c:axId val="21047922"/>
      </c:barChart>
      <c:catAx>
        <c:axId val="54534441"/>
        <c:scaling>
          <c:orientation val="minMax"/>
        </c:scaling>
        <c:axPos val="b"/>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1047922"/>
        <c:crosses val="autoZero"/>
        <c:auto val="1"/>
        <c:lblOffset val="100"/>
        <c:noMultiLvlLbl val="0"/>
      </c:catAx>
      <c:valAx>
        <c:axId val="21047922"/>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4534441"/>
        <c:crossesAt val="1"/>
        <c:crossBetween val="between"/>
        <c:dispUnits/>
      </c:valAx>
      <c:spPr>
        <a:ln w="3175">
          <a:noFill/>
        </a:ln>
      </c:spPr>
    </c:plotArea>
    <c:legend>
      <c:legendPos val="r"/>
      <c:layout/>
      <c:overlay val="0"/>
      <c:txPr>
        <a:bodyPr vert="horz" rot="0"/>
        <a:lstStyle/>
        <a:p>
          <a:pPr>
            <a:defRPr lang="en-US" cap="none" sz="175"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'[1]Calcul et Graph'!$J$6</c:f>
              <c:strCache>
                <c:ptCount val="1"/>
                <c:pt idx="0">
                  <c:v> premier degré</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'[1]Calcul et Graph'!$I$7:$I$9</c:f>
              <c:strCache>
                <c:ptCount val="3"/>
                <c:pt idx="0">
                  <c:v>Transports et séjour</c:v>
                </c:pt>
                <c:pt idx="1">
                  <c:v>Fonctionnement</c:v>
                </c:pt>
                <c:pt idx="2">
                  <c:v>Vacations</c:v>
                </c:pt>
              </c:strCache>
            </c:strRef>
          </c:cat>
          <c:val>
            <c:numRef>
              <c:f>'[1]Calcul et Graph'!$J$7:$J$9</c:f>
              <c:numCache>
                <c:ptCount val="3"/>
                <c:pt idx="0">
                  <c:v>7853</c:v>
                </c:pt>
                <c:pt idx="1">
                  <c:v>2435</c:v>
                </c:pt>
                <c:pt idx="2">
                  <c:v>1732</c:v>
                </c:pt>
              </c:numCache>
            </c:numRef>
          </c:val>
        </c:ser>
        <c:ser>
          <c:idx val="1"/>
          <c:order val="1"/>
          <c:tx>
            <c:strRef>
              <c:f>'[1]Calcul et Graph'!$K$6</c:f>
              <c:strCache>
                <c:ptCount val="1"/>
                <c:pt idx="0">
                  <c:v>second degré</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'[1]Calcul et Graph'!$I$7:$I$9</c:f>
              <c:strCache>
                <c:ptCount val="3"/>
                <c:pt idx="0">
                  <c:v>Transports et séjour</c:v>
                </c:pt>
                <c:pt idx="1">
                  <c:v>Fonctionnement</c:v>
                </c:pt>
                <c:pt idx="2">
                  <c:v>Vacations</c:v>
                </c:pt>
              </c:strCache>
            </c:strRef>
          </c:cat>
          <c:val>
            <c:numRef>
              <c:f>'[1]Calcul et Graph'!$K$7:$K$9</c:f>
              <c:numCache>
                <c:ptCount val="3"/>
                <c:pt idx="0">
                  <c:v>12177</c:v>
                </c:pt>
                <c:pt idx="1">
                  <c:v>6135</c:v>
                </c:pt>
                <c:pt idx="2">
                  <c:v>3258</c:v>
                </c:pt>
              </c:numCache>
            </c:numRef>
          </c:val>
        </c:ser>
        <c:axId val="55213571"/>
        <c:axId val="27160092"/>
      </c:barChart>
      <c:catAx>
        <c:axId val="55213571"/>
        <c:scaling>
          <c:orientation val="minMax"/>
        </c:scaling>
        <c:axPos val="b"/>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7160092"/>
        <c:crosses val="autoZero"/>
        <c:auto val="1"/>
        <c:lblOffset val="100"/>
        <c:noMultiLvlLbl val="0"/>
      </c:catAx>
      <c:valAx>
        <c:axId val="27160092"/>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5213571"/>
        <c:crossesAt val="1"/>
        <c:crossBetween val="between"/>
        <c:dispUnits/>
      </c:valAx>
      <c:spPr>
        <a:ln w="3175">
          <a:noFill/>
        </a:ln>
      </c:spPr>
    </c:plotArea>
    <c:legend>
      <c:legendPos val="r"/>
      <c:layout/>
      <c:overlay val="0"/>
      <c:txPr>
        <a:bodyPr vert="horz" rot="0"/>
        <a:lstStyle/>
        <a:p>
          <a:pPr>
            <a:defRPr lang="en-US" cap="none" sz="175"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'[1]Calcul et Graph'!$J$6</c:f>
              <c:strCache>
                <c:ptCount val="1"/>
                <c:pt idx="0">
                  <c:v> premier degré</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'[1]Calcul et Graph'!$I$7:$I$9</c:f>
              <c:strCache>
                <c:ptCount val="3"/>
                <c:pt idx="0">
                  <c:v>Transports et séjour</c:v>
                </c:pt>
                <c:pt idx="1">
                  <c:v>Fonctionnement</c:v>
                </c:pt>
                <c:pt idx="2">
                  <c:v>Vacations</c:v>
                </c:pt>
              </c:strCache>
            </c:strRef>
          </c:cat>
          <c:val>
            <c:numRef>
              <c:f>'[1]Calcul et Graph'!$J$7:$J$9</c:f>
              <c:numCache>
                <c:ptCount val="3"/>
                <c:pt idx="0">
                  <c:v>7853</c:v>
                </c:pt>
                <c:pt idx="1">
                  <c:v>2435</c:v>
                </c:pt>
                <c:pt idx="2">
                  <c:v>1732</c:v>
                </c:pt>
              </c:numCache>
            </c:numRef>
          </c:val>
        </c:ser>
        <c:ser>
          <c:idx val="1"/>
          <c:order val="1"/>
          <c:tx>
            <c:strRef>
              <c:f>'[1]Calcul et Graph'!$K$6</c:f>
              <c:strCache>
                <c:ptCount val="1"/>
                <c:pt idx="0">
                  <c:v>second degré</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'[1]Calcul et Graph'!$I$7:$I$9</c:f>
              <c:strCache>
                <c:ptCount val="3"/>
                <c:pt idx="0">
                  <c:v>Transports et séjour</c:v>
                </c:pt>
                <c:pt idx="1">
                  <c:v>Fonctionnement</c:v>
                </c:pt>
                <c:pt idx="2">
                  <c:v>Vacations</c:v>
                </c:pt>
              </c:strCache>
            </c:strRef>
          </c:cat>
          <c:val>
            <c:numRef>
              <c:f>'[1]Calcul et Graph'!$K$7:$K$9</c:f>
              <c:numCache>
                <c:ptCount val="3"/>
                <c:pt idx="0">
                  <c:v>12177</c:v>
                </c:pt>
                <c:pt idx="1">
                  <c:v>6135</c:v>
                </c:pt>
                <c:pt idx="2">
                  <c:v>3258</c:v>
                </c:pt>
              </c:numCache>
            </c:numRef>
          </c:val>
        </c:ser>
        <c:axId val="43114237"/>
        <c:axId val="52483814"/>
      </c:barChart>
      <c:catAx>
        <c:axId val="43114237"/>
        <c:scaling>
          <c:orientation val="minMax"/>
        </c:scaling>
        <c:axPos val="b"/>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2483814"/>
        <c:crosses val="autoZero"/>
        <c:auto val="1"/>
        <c:lblOffset val="100"/>
        <c:noMultiLvlLbl val="0"/>
      </c:catAx>
      <c:valAx>
        <c:axId val="52483814"/>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3114237"/>
        <c:crossesAt val="1"/>
        <c:crossBetween val="between"/>
        <c:dispUnits/>
      </c:valAx>
      <c:spPr>
        <a:ln w="3175">
          <a:noFill/>
        </a:ln>
      </c:spPr>
    </c:plotArea>
    <c:legend>
      <c:legendPos val="r"/>
      <c:layout/>
      <c:overlay val="0"/>
      <c:txPr>
        <a:bodyPr vert="horz" rot="0"/>
        <a:lstStyle/>
        <a:p>
          <a:pPr>
            <a:defRPr lang="en-US" cap="none" sz="175"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3571875</xdr:colOff>
      <xdr:row>0</xdr:row>
      <xdr:rowOff>0</xdr:rowOff>
    </xdr:from>
    <xdr:to>
      <xdr:col>1</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3571875" y="0"/>
          <a:ext cx="2171700" cy="0"/>
        </a:xfrm>
        <a:prstGeom prst="rect">
          <a:avLst/>
        </a:prstGeom>
        <a:noFill/>
        <a:ln w="9525" cmpd="sng">
          <a:noFill/>
        </a:ln>
      </xdr:spPr>
    </xdr:pic>
    <xdr:clientData/>
  </xdr:twoCellAnchor>
  <xdr:twoCellAnchor>
    <xdr:from>
      <xdr:col>0</xdr:col>
      <xdr:colOff>2209800</xdr:colOff>
      <xdr:row>0</xdr:row>
      <xdr:rowOff>0</xdr:rowOff>
    </xdr:from>
    <xdr:to>
      <xdr:col>0</xdr:col>
      <xdr:colOff>3314700</xdr:colOff>
      <xdr:row>0</xdr:row>
      <xdr:rowOff>0</xdr:rowOff>
    </xdr:to>
    <xdr:pic>
      <xdr:nvPicPr>
        <xdr:cNvPr id="2" name="Picture 2"/>
        <xdr:cNvPicPr preferRelativeResize="1">
          <a:picLocks noChangeAspect="1"/>
        </xdr:cNvPicPr>
      </xdr:nvPicPr>
      <xdr:blipFill>
        <a:blip r:embed="rId2"/>
        <a:stretch>
          <a:fillRect/>
        </a:stretch>
      </xdr:blipFill>
      <xdr:spPr>
        <a:xfrm>
          <a:off x="2209800" y="0"/>
          <a:ext cx="1104900" cy="0"/>
        </a:xfrm>
        <a:prstGeom prst="rect">
          <a:avLst/>
        </a:prstGeom>
        <a:noFill/>
        <a:ln w="9525" cmpd="sng">
          <a:noFill/>
        </a:ln>
      </xdr:spPr>
    </xdr:pic>
    <xdr:clientData/>
  </xdr:twoCellAnchor>
  <xdr:twoCellAnchor>
    <xdr:from>
      <xdr:col>0</xdr:col>
      <xdr:colOff>3571875</xdr:colOff>
      <xdr:row>0</xdr:row>
      <xdr:rowOff>0</xdr:rowOff>
    </xdr:from>
    <xdr:to>
      <xdr:col>1</xdr:col>
      <xdr:colOff>0</xdr:colOff>
      <xdr:row>0</xdr:row>
      <xdr:rowOff>0</xdr:rowOff>
    </xdr:to>
    <xdr:pic>
      <xdr:nvPicPr>
        <xdr:cNvPr id="3" name="Picture 3"/>
        <xdr:cNvPicPr preferRelativeResize="1">
          <a:picLocks noChangeAspect="1"/>
        </xdr:cNvPicPr>
      </xdr:nvPicPr>
      <xdr:blipFill>
        <a:blip r:embed="rId1"/>
        <a:stretch>
          <a:fillRect/>
        </a:stretch>
      </xdr:blipFill>
      <xdr:spPr>
        <a:xfrm>
          <a:off x="3571875" y="0"/>
          <a:ext cx="2171700" cy="0"/>
        </a:xfrm>
        <a:prstGeom prst="rect">
          <a:avLst/>
        </a:prstGeom>
        <a:noFill/>
        <a:ln w="9525" cmpd="sng">
          <a:noFill/>
        </a:ln>
      </xdr:spPr>
    </xdr:pic>
    <xdr:clientData/>
  </xdr:twoCellAnchor>
  <xdr:twoCellAnchor>
    <xdr:from>
      <xdr:col>0</xdr:col>
      <xdr:colOff>2209800</xdr:colOff>
      <xdr:row>0</xdr:row>
      <xdr:rowOff>0</xdr:rowOff>
    </xdr:from>
    <xdr:to>
      <xdr:col>0</xdr:col>
      <xdr:colOff>3314700</xdr:colOff>
      <xdr:row>0</xdr:row>
      <xdr:rowOff>0</xdr:rowOff>
    </xdr:to>
    <xdr:pic>
      <xdr:nvPicPr>
        <xdr:cNvPr id="4" name="Picture 4"/>
        <xdr:cNvPicPr preferRelativeResize="1">
          <a:picLocks noChangeAspect="1"/>
        </xdr:cNvPicPr>
      </xdr:nvPicPr>
      <xdr:blipFill>
        <a:blip r:embed="rId2"/>
        <a:stretch>
          <a:fillRect/>
        </a:stretch>
      </xdr:blipFill>
      <xdr:spPr>
        <a:xfrm>
          <a:off x="2209800" y="0"/>
          <a:ext cx="1104900" cy="0"/>
        </a:xfrm>
        <a:prstGeom prst="rect">
          <a:avLst/>
        </a:prstGeom>
        <a:noFill/>
        <a:ln w="9525" cmpd="sng">
          <a:noFill/>
        </a:ln>
      </xdr:spPr>
    </xdr:pic>
    <xdr:clientData/>
  </xdr:twoCellAnchor>
  <xdr:twoCellAnchor>
    <xdr:from>
      <xdr:col>0</xdr:col>
      <xdr:colOff>0</xdr:colOff>
      <xdr:row>0</xdr:row>
      <xdr:rowOff>0</xdr:rowOff>
    </xdr:from>
    <xdr:to>
      <xdr:col>0</xdr:col>
      <xdr:colOff>1228725</xdr:colOff>
      <xdr:row>0</xdr:row>
      <xdr:rowOff>0</xdr:rowOff>
    </xdr:to>
    <xdr:pic>
      <xdr:nvPicPr>
        <xdr:cNvPr id="5" name="Picture 5"/>
        <xdr:cNvPicPr preferRelativeResize="1">
          <a:picLocks noChangeAspect="1"/>
        </xdr:cNvPicPr>
      </xdr:nvPicPr>
      <xdr:blipFill>
        <a:blip r:embed="rId3"/>
        <a:stretch>
          <a:fillRect/>
        </a:stretch>
      </xdr:blipFill>
      <xdr:spPr>
        <a:xfrm>
          <a:off x="0" y="0"/>
          <a:ext cx="1228725" cy="0"/>
        </a:xfrm>
        <a:prstGeom prst="rect">
          <a:avLst/>
        </a:prstGeom>
        <a:noFill/>
        <a:ln w="9525" cmpd="sng">
          <a:noFill/>
        </a:ln>
      </xdr:spPr>
    </xdr:pic>
    <xdr:clientData/>
  </xdr:twoCellAnchor>
  <xdr:twoCellAnchor>
    <xdr:from>
      <xdr:col>0</xdr:col>
      <xdr:colOff>3571875</xdr:colOff>
      <xdr:row>0</xdr:row>
      <xdr:rowOff>0</xdr:rowOff>
    </xdr:from>
    <xdr:to>
      <xdr:col>1</xdr:col>
      <xdr:colOff>0</xdr:colOff>
      <xdr:row>0</xdr:row>
      <xdr:rowOff>0</xdr:rowOff>
    </xdr:to>
    <xdr:pic>
      <xdr:nvPicPr>
        <xdr:cNvPr id="6" name="Picture 6"/>
        <xdr:cNvPicPr preferRelativeResize="1">
          <a:picLocks noChangeAspect="1"/>
        </xdr:cNvPicPr>
      </xdr:nvPicPr>
      <xdr:blipFill>
        <a:blip r:embed="rId1"/>
        <a:stretch>
          <a:fillRect/>
        </a:stretch>
      </xdr:blipFill>
      <xdr:spPr>
        <a:xfrm>
          <a:off x="3571875" y="0"/>
          <a:ext cx="2171700" cy="0"/>
        </a:xfrm>
        <a:prstGeom prst="rect">
          <a:avLst/>
        </a:prstGeom>
        <a:noFill/>
        <a:ln w="9525" cmpd="sng">
          <a:noFill/>
        </a:ln>
      </xdr:spPr>
    </xdr:pic>
    <xdr:clientData/>
  </xdr:twoCellAnchor>
  <xdr:twoCellAnchor>
    <xdr:from>
      <xdr:col>0</xdr:col>
      <xdr:colOff>2209800</xdr:colOff>
      <xdr:row>0</xdr:row>
      <xdr:rowOff>0</xdr:rowOff>
    </xdr:from>
    <xdr:to>
      <xdr:col>0</xdr:col>
      <xdr:colOff>3314700</xdr:colOff>
      <xdr:row>0</xdr:row>
      <xdr:rowOff>0</xdr:rowOff>
    </xdr:to>
    <xdr:pic>
      <xdr:nvPicPr>
        <xdr:cNvPr id="7" name="Picture 7"/>
        <xdr:cNvPicPr preferRelativeResize="1">
          <a:picLocks noChangeAspect="1"/>
        </xdr:cNvPicPr>
      </xdr:nvPicPr>
      <xdr:blipFill>
        <a:blip r:embed="rId2"/>
        <a:stretch>
          <a:fillRect/>
        </a:stretch>
      </xdr:blipFill>
      <xdr:spPr>
        <a:xfrm>
          <a:off x="2209800" y="0"/>
          <a:ext cx="1104900" cy="0"/>
        </a:xfrm>
        <a:prstGeom prst="rect">
          <a:avLst/>
        </a:prstGeom>
        <a:noFill/>
        <a:ln w="9525" cmpd="sng">
          <a:noFill/>
        </a:ln>
      </xdr:spPr>
    </xdr:pic>
    <xdr:clientData/>
  </xdr:twoCellAnchor>
  <xdr:twoCellAnchor>
    <xdr:from>
      <xdr:col>0</xdr:col>
      <xdr:colOff>19050</xdr:colOff>
      <xdr:row>0</xdr:row>
      <xdr:rowOff>0</xdr:rowOff>
    </xdr:from>
    <xdr:to>
      <xdr:col>0</xdr:col>
      <xdr:colOff>1247775</xdr:colOff>
      <xdr:row>0</xdr:row>
      <xdr:rowOff>0</xdr:rowOff>
    </xdr:to>
    <xdr:pic>
      <xdr:nvPicPr>
        <xdr:cNvPr id="8" name="Picture 8"/>
        <xdr:cNvPicPr preferRelativeResize="1">
          <a:picLocks noChangeAspect="1"/>
        </xdr:cNvPicPr>
      </xdr:nvPicPr>
      <xdr:blipFill>
        <a:blip r:embed="rId3"/>
        <a:stretch>
          <a:fillRect/>
        </a:stretch>
      </xdr:blipFill>
      <xdr:spPr>
        <a:xfrm>
          <a:off x="19050" y="0"/>
          <a:ext cx="1228725" cy="0"/>
        </a:xfrm>
        <a:prstGeom prst="rect">
          <a:avLst/>
        </a:prstGeom>
        <a:noFill/>
        <a:ln w="9525" cmpd="sng">
          <a:noFill/>
        </a:ln>
      </xdr:spPr>
    </xdr:pic>
    <xdr:clientData/>
  </xdr:twoCellAnchor>
  <xdr:twoCellAnchor editAs="oneCell">
    <xdr:from>
      <xdr:col>0</xdr:col>
      <xdr:colOff>28575</xdr:colOff>
      <xdr:row>0</xdr:row>
      <xdr:rowOff>28575</xdr:rowOff>
    </xdr:from>
    <xdr:to>
      <xdr:col>0</xdr:col>
      <xdr:colOff>5591175</xdr:colOff>
      <xdr:row>0</xdr:row>
      <xdr:rowOff>3552825</xdr:rowOff>
    </xdr:to>
    <xdr:pic>
      <xdr:nvPicPr>
        <xdr:cNvPr id="9" name="Picture 9"/>
        <xdr:cNvPicPr preferRelativeResize="1">
          <a:picLocks noChangeAspect="1"/>
        </xdr:cNvPicPr>
      </xdr:nvPicPr>
      <xdr:blipFill>
        <a:blip r:embed="rId4"/>
        <a:stretch>
          <a:fillRect/>
        </a:stretch>
      </xdr:blipFill>
      <xdr:spPr>
        <a:xfrm>
          <a:off x="28575" y="28575"/>
          <a:ext cx="5562600" cy="35242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0.14175</cdr:x>
      <cdr:y>0</cdr:y>
    </cdr:from>
    <cdr:to>
      <cdr:x>0.96175</cdr:x>
      <cdr:y>0.2275</cdr:y>
    </cdr:to>
    <cdr:sp>
      <cdr:nvSpPr>
        <cdr:cNvPr id="1" name="TextBox 1"/>
        <cdr:cNvSpPr txBox="1">
          <a:spLocks noChangeArrowheads="1"/>
        </cdr:cNvSpPr>
      </cdr:nvSpPr>
      <cdr:spPr>
        <a:xfrm>
          <a:off x="533400" y="0"/>
          <a:ext cx="3124200" cy="0"/>
        </a:xfrm>
        <a:prstGeom prst="rect">
          <a:avLst/>
        </a:prstGeom>
        <a:noFill/>
        <a:ln w="9525" cmpd="sng">
          <a:noFill/>
        </a:ln>
      </cdr:spPr>
      <cdr:txBody>
        <a:bodyPr vertOverflow="clip" wrap="square"/>
        <a:p>
          <a:pPr algn="ctr">
            <a:defRPr/>
          </a:pPr>
          <a:r>
            <a:rPr lang="en-US" cap="none" sz="200" b="1" i="0" u="none" baseline="0">
              <a:latin typeface="Arial"/>
              <a:ea typeface="Arial"/>
              <a:cs typeface="Arial"/>
            </a:rPr>
            <a:t>répartition des dépenses de formation             
 du premier  et second degré
(en milliers d'euros)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13</xdr:row>
      <xdr:rowOff>0</xdr:rowOff>
    </xdr:from>
    <xdr:to>
      <xdr:col>2</xdr:col>
      <xdr:colOff>0</xdr:colOff>
      <xdr:row>13</xdr:row>
      <xdr:rowOff>0</xdr:rowOff>
    </xdr:to>
    <xdr:graphicFrame>
      <xdr:nvGraphicFramePr>
        <xdr:cNvPr id="1" name="Chart 1"/>
        <xdr:cNvGraphicFramePr/>
      </xdr:nvGraphicFramePr>
      <xdr:xfrm>
        <a:off x="114300" y="2857500"/>
        <a:ext cx="3810000"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0.13475</cdr:x>
      <cdr:y>0</cdr:y>
    </cdr:from>
    <cdr:to>
      <cdr:x>0.96175</cdr:x>
      <cdr:y>0.2275</cdr:y>
    </cdr:to>
    <cdr:sp>
      <cdr:nvSpPr>
        <cdr:cNvPr id="1" name="TextBox 1"/>
        <cdr:cNvSpPr txBox="1">
          <a:spLocks noChangeArrowheads="1"/>
        </cdr:cNvSpPr>
      </cdr:nvSpPr>
      <cdr:spPr>
        <a:xfrm>
          <a:off x="695325" y="0"/>
          <a:ext cx="4324350" cy="0"/>
        </a:xfrm>
        <a:prstGeom prst="rect">
          <a:avLst/>
        </a:prstGeom>
        <a:noFill/>
        <a:ln w="9525" cmpd="sng">
          <a:noFill/>
        </a:ln>
      </cdr:spPr>
      <cdr:txBody>
        <a:bodyPr vertOverflow="clip" wrap="square"/>
        <a:p>
          <a:pPr algn="ctr">
            <a:defRPr/>
          </a:pPr>
          <a:r>
            <a:rPr lang="en-US" cap="none" sz="200" b="1" i="0" u="none" baseline="0">
              <a:latin typeface="Arial"/>
              <a:ea typeface="Arial"/>
              <a:cs typeface="Arial"/>
            </a:rPr>
            <a:t>répartition des dépenses de formation             
 du premier  et second degré
(en milliers d'euros)</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13</xdr:row>
      <xdr:rowOff>0</xdr:rowOff>
    </xdr:from>
    <xdr:to>
      <xdr:col>6</xdr:col>
      <xdr:colOff>0</xdr:colOff>
      <xdr:row>13</xdr:row>
      <xdr:rowOff>0</xdr:rowOff>
    </xdr:to>
    <xdr:graphicFrame>
      <xdr:nvGraphicFramePr>
        <xdr:cNvPr id="1" name="Chart 1"/>
        <xdr:cNvGraphicFramePr/>
      </xdr:nvGraphicFramePr>
      <xdr:xfrm>
        <a:off x="114300" y="2809875"/>
        <a:ext cx="5229225" cy="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0.13475</cdr:x>
      <cdr:y>0</cdr:y>
    </cdr:from>
    <cdr:to>
      <cdr:x>0.96175</cdr:x>
      <cdr:y>0.2275</cdr:y>
    </cdr:to>
    <cdr:sp>
      <cdr:nvSpPr>
        <cdr:cNvPr id="1" name="TextBox 1"/>
        <cdr:cNvSpPr txBox="1">
          <a:spLocks noChangeArrowheads="1"/>
        </cdr:cNvSpPr>
      </cdr:nvSpPr>
      <cdr:spPr>
        <a:xfrm>
          <a:off x="695325" y="0"/>
          <a:ext cx="4324350" cy="0"/>
        </a:xfrm>
        <a:prstGeom prst="rect">
          <a:avLst/>
        </a:prstGeom>
        <a:noFill/>
        <a:ln w="9525" cmpd="sng">
          <a:noFill/>
        </a:ln>
      </cdr:spPr>
      <cdr:txBody>
        <a:bodyPr vertOverflow="clip" wrap="square"/>
        <a:p>
          <a:pPr algn="ctr">
            <a:defRPr/>
          </a:pPr>
          <a:r>
            <a:rPr lang="en-US" cap="none" sz="200" b="1" i="0" u="none" baseline="0">
              <a:latin typeface="Arial"/>
              <a:ea typeface="Arial"/>
              <a:cs typeface="Arial"/>
            </a:rPr>
            <a:t>répartition des dépenses de formation             
 du premier  et second degré
(en milliers d'euros)</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6</xdr:col>
      <xdr:colOff>0</xdr:colOff>
      <xdr:row>0</xdr:row>
      <xdr:rowOff>0</xdr:rowOff>
    </xdr:to>
    <xdr:graphicFrame>
      <xdr:nvGraphicFramePr>
        <xdr:cNvPr id="1" name="Chart 1"/>
        <xdr:cNvGraphicFramePr/>
      </xdr:nvGraphicFramePr>
      <xdr:xfrm>
        <a:off x="114300" y="0"/>
        <a:ext cx="5229225"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es%20documents\RERS\RERS%202010\tablea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ul et Graph"/>
      <sheetName val="Tableaux"/>
      <sheetName val="Tableaux (2)"/>
    </sheetNames>
    <sheetDataSet>
      <sheetData sheetId="0">
        <row r="6">
          <cell r="J6" t="str">
            <v> premier degré</v>
          </cell>
          <cell r="K6" t="str">
            <v>second degré</v>
          </cell>
        </row>
        <row r="7">
          <cell r="I7" t="str">
            <v>Transports et séjour</v>
          </cell>
          <cell r="J7">
            <v>7853</v>
          </cell>
          <cell r="K7">
            <v>12177</v>
          </cell>
        </row>
        <row r="8">
          <cell r="I8" t="str">
            <v>Fonctionnement</v>
          </cell>
          <cell r="J8">
            <v>2435</v>
          </cell>
          <cell r="K8">
            <v>6135</v>
          </cell>
        </row>
        <row r="9">
          <cell r="I9" t="str">
            <v>Vacations</v>
          </cell>
          <cell r="J9">
            <v>1732</v>
          </cell>
          <cell r="K9">
            <v>3258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statistiques/rer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
  <sheetViews>
    <sheetView tabSelected="1" workbookViewId="0" topLeftCell="A1">
      <selection activeCell="A2" sqref="A2"/>
    </sheetView>
  </sheetViews>
  <sheetFormatPr defaultColWidth="11.421875" defaultRowHeight="12.75"/>
  <cols>
    <col min="1" max="1" width="86.140625" style="103" customWidth="1"/>
  </cols>
  <sheetData>
    <row r="1" s="100" customFormat="1" ht="282.75" customHeight="1">
      <c r="A1" s="99"/>
    </row>
    <row r="2" s="102" customFormat="1" ht="12.75">
      <c r="A2" s="101" t="s">
        <v>68</v>
      </c>
    </row>
  </sheetData>
  <hyperlinks>
    <hyperlink ref="A2" r:id="rId1" display="http://www.education.gouv.fr/statistiques/rers"/>
  </hyperlinks>
  <printOptions horizontalCentered="1"/>
  <pageMargins left="0.984251968503937" right="0.984251968503937" top="0.984251968503937" bottom="0.984251968503937" header="0.5118110236220472" footer="0.5118110236220472"/>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D14"/>
  <sheetViews>
    <sheetView zoomScaleSheetLayoutView="100" workbookViewId="0" topLeftCell="A1">
      <selection activeCell="A1" sqref="A1"/>
    </sheetView>
  </sheetViews>
  <sheetFormatPr defaultColWidth="11.421875" defaultRowHeight="12.75"/>
  <cols>
    <col min="1" max="1" width="47.28125" style="0" customWidth="1"/>
    <col min="2" max="4" width="11.57421875" style="10" customWidth="1"/>
    <col min="5" max="5" width="8.140625" style="0" customWidth="1"/>
  </cols>
  <sheetData>
    <row r="1" ht="15">
      <c r="A1" s="2" t="s">
        <v>67</v>
      </c>
    </row>
    <row r="2" ht="15.75">
      <c r="A2" s="1"/>
    </row>
    <row r="4" ht="12.75">
      <c r="A4" s="27" t="s">
        <v>64</v>
      </c>
    </row>
    <row r="5" spans="1:2" ht="15">
      <c r="A5" s="9" t="s">
        <v>63</v>
      </c>
      <c r="B5" s="11"/>
    </row>
    <row r="6" spans="1:4" ht="21" customHeight="1">
      <c r="A6" s="40"/>
      <c r="B6" s="41" t="s">
        <v>47</v>
      </c>
      <c r="C6" s="41" t="s">
        <v>48</v>
      </c>
      <c r="D6" s="41" t="s">
        <v>14</v>
      </c>
    </row>
    <row r="7" spans="1:4" ht="21" customHeight="1">
      <c r="A7" s="15" t="s">
        <v>19</v>
      </c>
      <c r="B7" s="29">
        <v>117899</v>
      </c>
      <c r="C7" s="29">
        <v>240868</v>
      </c>
      <c r="D7" s="30">
        <v>358767</v>
      </c>
    </row>
    <row r="8" spans="1:4" ht="21" customHeight="1">
      <c r="A8" s="15" t="s">
        <v>20</v>
      </c>
      <c r="B8" s="31">
        <v>737600</v>
      </c>
      <c r="C8" s="31">
        <v>885400</v>
      </c>
      <c r="D8" s="32">
        <v>1623000</v>
      </c>
    </row>
    <row r="9" spans="1:4" ht="21" customHeight="1">
      <c r="A9" s="16" t="s">
        <v>50</v>
      </c>
      <c r="B9" s="33">
        <v>6</v>
      </c>
      <c r="C9" s="34">
        <v>3.3</v>
      </c>
      <c r="D9" s="35">
        <v>4.2</v>
      </c>
    </row>
    <row r="10" spans="1:4" ht="21" customHeight="1" thickBot="1">
      <c r="A10" s="28" t="s">
        <v>30</v>
      </c>
      <c r="B10" s="36">
        <v>2.1</v>
      </c>
      <c r="C10" s="37">
        <v>2</v>
      </c>
      <c r="D10" s="38">
        <v>2</v>
      </c>
    </row>
    <row r="11" spans="1:4" ht="21" customHeight="1">
      <c r="A11" s="8" t="s">
        <v>54</v>
      </c>
      <c r="B11" s="12"/>
      <c r="C11" s="13"/>
      <c r="D11" s="14"/>
    </row>
    <row r="12" spans="1:4" ht="12.75">
      <c r="A12" s="8"/>
      <c r="B12" s="12"/>
      <c r="C12" s="13"/>
      <c r="D12" s="14"/>
    </row>
    <row r="13" spans="1:2" ht="15">
      <c r="A13" s="8" t="s">
        <v>51</v>
      </c>
      <c r="B13" s="67"/>
    </row>
    <row r="14" spans="1:2" ht="24" customHeight="1">
      <c r="A14" s="39"/>
      <c r="B14" s="86"/>
    </row>
  </sheetData>
  <printOptions horizontalCentered="1"/>
  <pageMargins left="0.16" right="0.17" top="0.6692913385826772" bottom="0.5511811023622047" header="0.31496062992125984" footer="0.31496062992125984"/>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43"/>
  <sheetViews>
    <sheetView zoomScaleSheetLayoutView="100" workbookViewId="0" topLeftCell="A10">
      <selection activeCell="A4" sqref="A4"/>
    </sheetView>
  </sheetViews>
  <sheetFormatPr defaultColWidth="11.421875" defaultRowHeight="12.75"/>
  <cols>
    <col min="1" max="1" width="30.7109375" style="0" customWidth="1"/>
    <col min="2" max="2" width="11.28125" style="0" customWidth="1"/>
    <col min="3" max="3" width="8.57421875" style="0" customWidth="1"/>
    <col min="4" max="4" width="8.28125" style="0" customWidth="1"/>
    <col min="5" max="5" width="10.00390625" style="0" customWidth="1"/>
    <col min="6" max="6" width="11.28125" style="0" customWidth="1"/>
    <col min="7" max="7" width="9.57421875" style="0" customWidth="1"/>
    <col min="8" max="8" width="7.140625" style="0" customWidth="1"/>
    <col min="9" max="9" width="10.140625" style="0" customWidth="1"/>
    <col min="10" max="10" width="6.140625" style="0" customWidth="1"/>
    <col min="11" max="11" width="8.140625" style="0" customWidth="1"/>
  </cols>
  <sheetData>
    <row r="1" ht="15">
      <c r="A1" s="2" t="s">
        <v>53</v>
      </c>
    </row>
    <row r="2" ht="15.75">
      <c r="A2" s="1"/>
    </row>
    <row r="3" spans="2:6" ht="15">
      <c r="B3" s="2"/>
      <c r="C3" s="2"/>
      <c r="D3" s="2"/>
      <c r="E3" s="2"/>
      <c r="F3" s="2"/>
    </row>
    <row r="4" spans="1:6" ht="12.75">
      <c r="A4" s="27" t="s">
        <v>62</v>
      </c>
      <c r="B4" s="17"/>
      <c r="C4" s="17"/>
      <c r="D4" s="17"/>
      <c r="E4" s="17"/>
      <c r="F4" s="17"/>
    </row>
    <row r="5" spans="1:6" ht="12.75">
      <c r="A5" s="9" t="s">
        <v>63</v>
      </c>
      <c r="B5" s="17"/>
      <c r="C5" s="17"/>
      <c r="D5" s="17"/>
      <c r="E5" s="17"/>
      <c r="F5" s="17"/>
    </row>
    <row r="6" spans="1:7" ht="12.75">
      <c r="A6" s="18" t="s">
        <v>25</v>
      </c>
      <c r="B6" s="23"/>
      <c r="C6" s="23"/>
      <c r="D6" s="23"/>
      <c r="E6" s="23"/>
      <c r="F6" s="23"/>
      <c r="G6" s="3"/>
    </row>
    <row r="7" spans="1:9" ht="51" customHeight="1">
      <c r="A7" s="87" t="s">
        <v>22</v>
      </c>
      <c r="B7" s="89" t="s">
        <v>27</v>
      </c>
      <c r="C7" s="90" t="s">
        <v>59</v>
      </c>
      <c r="D7" s="90"/>
      <c r="E7" s="90" t="s">
        <v>60</v>
      </c>
      <c r="F7" s="91"/>
      <c r="G7" s="3"/>
      <c r="I7" s="4"/>
    </row>
    <row r="8" spans="1:7" ht="12.75">
      <c r="A8" s="88"/>
      <c r="B8" s="89"/>
      <c r="C8" s="65" t="s">
        <v>1</v>
      </c>
      <c r="D8" s="66" t="s">
        <v>23</v>
      </c>
      <c r="E8" s="65" t="s">
        <v>1</v>
      </c>
      <c r="F8" s="66" t="s">
        <v>24</v>
      </c>
      <c r="G8" s="3"/>
    </row>
    <row r="9" spans="1:6" ht="12.75">
      <c r="A9" s="72" t="s">
        <v>40</v>
      </c>
      <c r="B9" s="73">
        <v>47277</v>
      </c>
      <c r="C9" s="73">
        <v>27294</v>
      </c>
      <c r="D9" s="74">
        <f aca="true" t="shared" si="0" ref="D9:D14">100*C9/B9</f>
        <v>57.732089599593884</v>
      </c>
      <c r="E9" s="73">
        <v>25915</v>
      </c>
      <c r="F9" s="74">
        <f aca="true" t="shared" si="1" ref="F9:F14">100*E9/B9</f>
        <v>54.8152378535017</v>
      </c>
    </row>
    <row r="10" spans="1:6" ht="22.5">
      <c r="A10" s="75" t="s">
        <v>61</v>
      </c>
      <c r="B10" s="76">
        <f>9407+18195</f>
        <v>27602</v>
      </c>
      <c r="C10" s="76">
        <f>4391+7447</f>
        <v>11838</v>
      </c>
      <c r="D10" s="77">
        <f t="shared" si="0"/>
        <v>42.88819650749946</v>
      </c>
      <c r="E10" s="76">
        <f>4198+7114</f>
        <v>11312</v>
      </c>
      <c r="F10" s="77">
        <f t="shared" si="1"/>
        <v>40.982537497282806</v>
      </c>
    </row>
    <row r="11" spans="1:9" ht="12.75">
      <c r="A11" s="75" t="s">
        <v>32</v>
      </c>
      <c r="B11" s="78">
        <v>70367</v>
      </c>
      <c r="C11" s="78">
        <v>24676</v>
      </c>
      <c r="D11" s="79">
        <f t="shared" si="0"/>
        <v>35.06757428908437</v>
      </c>
      <c r="E11" s="78">
        <v>21229</v>
      </c>
      <c r="F11" s="79">
        <f t="shared" si="1"/>
        <v>30.168971250728326</v>
      </c>
      <c r="I11" t="s">
        <v>17</v>
      </c>
    </row>
    <row r="12" spans="1:6" ht="12.75">
      <c r="A12" s="75" t="s">
        <v>33</v>
      </c>
      <c r="B12" s="78">
        <v>131190</v>
      </c>
      <c r="C12" s="78">
        <v>52965</v>
      </c>
      <c r="D12" s="79">
        <f t="shared" si="0"/>
        <v>40.37274182483421</v>
      </c>
      <c r="E12" s="78">
        <v>48853</v>
      </c>
      <c r="F12" s="79">
        <f t="shared" si="1"/>
        <v>37.23835658205656</v>
      </c>
    </row>
    <row r="13" spans="1:6" ht="12.75">
      <c r="A13" s="80" t="s">
        <v>18</v>
      </c>
      <c r="B13" s="81">
        <v>60152</v>
      </c>
      <c r="C13" s="81">
        <v>21854</v>
      </c>
      <c r="D13" s="79">
        <f t="shared" si="0"/>
        <v>36.33129405506051</v>
      </c>
      <c r="E13" s="81">
        <v>20105</v>
      </c>
      <c r="F13" s="82">
        <f t="shared" si="1"/>
        <v>33.423660061178346</v>
      </c>
    </row>
    <row r="14" spans="1:6" ht="18" customHeight="1">
      <c r="A14" s="83" t="s">
        <v>14</v>
      </c>
      <c r="B14" s="84">
        <f>SUM(B9:B13)</f>
        <v>336588</v>
      </c>
      <c r="C14" s="84">
        <f>SUM(C9:C13)</f>
        <v>138627</v>
      </c>
      <c r="D14" s="85">
        <f t="shared" si="0"/>
        <v>41.185960283789086</v>
      </c>
      <c r="E14" s="84">
        <f>SUM(E9:E13)</f>
        <v>127414</v>
      </c>
      <c r="F14" s="85">
        <f t="shared" si="1"/>
        <v>37.85458780467515</v>
      </c>
    </row>
    <row r="15" spans="1:6" ht="12.75">
      <c r="A15" s="9"/>
      <c r="B15" s="19"/>
      <c r="C15" s="20"/>
      <c r="D15" s="21"/>
      <c r="E15" s="20"/>
      <c r="F15" s="22"/>
    </row>
    <row r="16" spans="1:6" ht="12.75">
      <c r="A16" s="17" t="s">
        <v>41</v>
      </c>
      <c r="B16" s="9"/>
      <c r="C16" s="9"/>
      <c r="D16" s="9"/>
      <c r="E16" s="9"/>
      <c r="F16" s="9"/>
    </row>
    <row r="17" spans="1:6" ht="55.5" customHeight="1">
      <c r="A17" s="87" t="s">
        <v>26</v>
      </c>
      <c r="B17" s="89" t="s">
        <v>27</v>
      </c>
      <c r="C17" s="90" t="s">
        <v>59</v>
      </c>
      <c r="D17" s="90"/>
      <c r="E17" s="90" t="s">
        <v>60</v>
      </c>
      <c r="F17" s="91"/>
    </row>
    <row r="18" spans="1:6" ht="12.75">
      <c r="A18" s="88"/>
      <c r="B18" s="89"/>
      <c r="C18" s="65" t="s">
        <v>28</v>
      </c>
      <c r="D18" s="66" t="s">
        <v>2</v>
      </c>
      <c r="E18" s="65" t="s">
        <v>28</v>
      </c>
      <c r="F18" s="66" t="s">
        <v>2</v>
      </c>
    </row>
    <row r="19" spans="1:6" ht="12.75">
      <c r="A19" s="62" t="s">
        <v>34</v>
      </c>
      <c r="B19" s="68">
        <v>49837</v>
      </c>
      <c r="C19" s="68">
        <v>29087</v>
      </c>
      <c r="D19" s="69">
        <f>100*C19/B19</f>
        <v>58.36426751208941</v>
      </c>
      <c r="E19" s="68">
        <v>28609</v>
      </c>
      <c r="F19" s="69">
        <f>100*E19/B19</f>
        <v>57.40514075887393</v>
      </c>
    </row>
    <row r="20" spans="1:6" ht="12.75">
      <c r="A20" s="62" t="s">
        <v>35</v>
      </c>
      <c r="B20" s="68">
        <v>246207</v>
      </c>
      <c r="C20" s="68">
        <v>181790</v>
      </c>
      <c r="D20" s="69">
        <f>100*C20/B20</f>
        <v>73.83624348617221</v>
      </c>
      <c r="E20" s="68">
        <v>178712</v>
      </c>
      <c r="F20" s="69">
        <f>100*E20/B20</f>
        <v>72.5860759442258</v>
      </c>
    </row>
    <row r="21" spans="1:6" ht="12.75">
      <c r="A21" s="62" t="s">
        <v>56</v>
      </c>
      <c r="B21" s="68">
        <v>60695</v>
      </c>
      <c r="C21" s="68">
        <v>49939</v>
      </c>
      <c r="D21" s="69">
        <f>100*C21/B21</f>
        <v>82.2786061454815</v>
      </c>
      <c r="E21" s="68">
        <v>49499</v>
      </c>
      <c r="F21" s="69">
        <f>100*E21/B21</f>
        <v>81.55366998929071</v>
      </c>
    </row>
    <row r="22" spans="1:6" ht="12.75">
      <c r="A22" s="62" t="s">
        <v>57</v>
      </c>
      <c r="B22" s="68">
        <v>6500</v>
      </c>
      <c r="C22" s="68">
        <v>4553</v>
      </c>
      <c r="D22" s="69">
        <v>70</v>
      </c>
      <c r="E22" s="68">
        <v>4490</v>
      </c>
      <c r="F22" s="69">
        <v>69.1</v>
      </c>
    </row>
    <row r="23" spans="1:6" ht="12.75">
      <c r="A23" s="62" t="s">
        <v>58</v>
      </c>
      <c r="B23" s="68">
        <v>2683</v>
      </c>
      <c r="C23" s="68">
        <v>2782</v>
      </c>
      <c r="D23" s="69">
        <f aca="true" t="shared" si="2" ref="D23:D30">100*C23/B23</f>
        <v>103.68989936638091</v>
      </c>
      <c r="E23" s="68">
        <v>2713</v>
      </c>
      <c r="F23" s="69">
        <f aca="true" t="shared" si="3" ref="F23:F30">100*E23/B23</f>
        <v>101.11815132314574</v>
      </c>
    </row>
    <row r="24" spans="1:6" ht="12.75">
      <c r="A24" s="63" t="s">
        <v>29</v>
      </c>
      <c r="B24" s="70">
        <f>SUM(B19:B23)</f>
        <v>365922</v>
      </c>
      <c r="C24" s="70">
        <f>SUM(C19:C23)</f>
        <v>268151</v>
      </c>
      <c r="D24" s="71">
        <f t="shared" si="2"/>
        <v>73.28091779122326</v>
      </c>
      <c r="E24" s="70">
        <f>SUM(E19:E23)</f>
        <v>264023</v>
      </c>
      <c r="F24" s="71">
        <f t="shared" si="3"/>
        <v>72.15280852203475</v>
      </c>
    </row>
    <row r="25" spans="1:6" ht="12.75">
      <c r="A25" s="62" t="s">
        <v>36</v>
      </c>
      <c r="B25" s="68">
        <v>4573</v>
      </c>
      <c r="C25" s="68">
        <v>3546</v>
      </c>
      <c r="D25" s="69">
        <f t="shared" si="2"/>
        <v>77.54209490487645</v>
      </c>
      <c r="E25" s="68">
        <v>3493</v>
      </c>
      <c r="F25" s="69">
        <f t="shared" si="3"/>
        <v>76.38311830308332</v>
      </c>
    </row>
    <row r="26" spans="1:6" ht="12.75">
      <c r="A26" s="62" t="s">
        <v>37</v>
      </c>
      <c r="B26" s="68">
        <v>11573</v>
      </c>
      <c r="C26" s="68">
        <v>8387</v>
      </c>
      <c r="D26" s="69">
        <f t="shared" si="2"/>
        <v>72.47040525360754</v>
      </c>
      <c r="E26" s="68">
        <v>8267</v>
      </c>
      <c r="F26" s="69">
        <f t="shared" si="3"/>
        <v>71.43350902963795</v>
      </c>
    </row>
    <row r="27" spans="1:6" ht="12.75">
      <c r="A27" s="62" t="s">
        <v>38</v>
      </c>
      <c r="B27" s="68">
        <v>3360</v>
      </c>
      <c r="C27" s="68">
        <v>1912</v>
      </c>
      <c r="D27" s="69">
        <f t="shared" si="2"/>
        <v>56.904761904761905</v>
      </c>
      <c r="E27" s="68">
        <v>1903</v>
      </c>
      <c r="F27" s="69">
        <f t="shared" si="3"/>
        <v>56.63690476190476</v>
      </c>
    </row>
    <row r="28" spans="1:6" ht="12.75">
      <c r="A28" s="62" t="s">
        <v>39</v>
      </c>
      <c r="B28" s="68">
        <v>13792</v>
      </c>
      <c r="C28" s="68">
        <v>6603</v>
      </c>
      <c r="D28" s="69">
        <f t="shared" si="2"/>
        <v>47.87558004640371</v>
      </c>
      <c r="E28" s="68">
        <v>6514</v>
      </c>
      <c r="F28" s="69">
        <f t="shared" si="3"/>
        <v>47.230278422273784</v>
      </c>
    </row>
    <row r="29" spans="1:6" ht="12.75">
      <c r="A29" s="63" t="s">
        <v>42</v>
      </c>
      <c r="B29" s="70">
        <f>SUM(B25:B28)</f>
        <v>33298</v>
      </c>
      <c r="C29" s="70">
        <f>SUM(C25:C28)</f>
        <v>20448</v>
      </c>
      <c r="D29" s="71">
        <f t="shared" si="2"/>
        <v>61.40909363925761</v>
      </c>
      <c r="E29" s="70">
        <f>SUM(E25:E28)</f>
        <v>20177</v>
      </c>
      <c r="F29" s="71">
        <f t="shared" si="3"/>
        <v>60.59523094480149</v>
      </c>
    </row>
    <row r="30" spans="1:6" ht="19.5" customHeight="1">
      <c r="A30" s="64" t="s">
        <v>14</v>
      </c>
      <c r="B30" s="57">
        <f>B24+B29</f>
        <v>399220</v>
      </c>
      <c r="C30" s="57">
        <f>C24+C29</f>
        <v>288599</v>
      </c>
      <c r="D30" s="58">
        <f t="shared" si="2"/>
        <v>72.290716897951</v>
      </c>
      <c r="E30" s="57">
        <f>E24+E29</f>
        <v>284200</v>
      </c>
      <c r="F30" s="58">
        <f t="shared" si="3"/>
        <v>71.18881819548119</v>
      </c>
    </row>
    <row r="31" spans="1:10" ht="54" customHeight="1">
      <c r="A31" s="92" t="s">
        <v>52</v>
      </c>
      <c r="B31" s="92"/>
      <c r="C31" s="92"/>
      <c r="D31" s="92"/>
      <c r="E31" s="92"/>
      <c r="F31" s="92"/>
      <c r="G31" s="5"/>
      <c r="H31" s="5"/>
      <c r="I31" s="5"/>
      <c r="J31" s="5"/>
    </row>
    <row r="32" spans="1:10" ht="18" customHeight="1">
      <c r="A32" s="24" t="s">
        <v>51</v>
      </c>
      <c r="B32" s="25"/>
      <c r="C32" s="25"/>
      <c r="D32" s="25"/>
      <c r="E32" s="25"/>
      <c r="F32" s="25"/>
      <c r="G32" s="5"/>
      <c r="H32" s="5"/>
      <c r="I32" s="5"/>
      <c r="J32" s="5"/>
    </row>
    <row r="33" spans="1:6" ht="9.75" customHeight="1">
      <c r="A33" s="9"/>
      <c r="B33" s="9"/>
      <c r="C33" s="9"/>
      <c r="D33" s="9"/>
      <c r="E33" s="9"/>
      <c r="F33" s="9"/>
    </row>
    <row r="34" ht="24" customHeight="1"/>
    <row r="43" ht="12.75">
      <c r="D43" t="s">
        <v>21</v>
      </c>
    </row>
  </sheetData>
  <mergeCells count="9">
    <mergeCell ref="A31:F31"/>
    <mergeCell ref="A17:A18"/>
    <mergeCell ref="B17:B18"/>
    <mergeCell ref="C17:D17"/>
    <mergeCell ref="E17:F17"/>
    <mergeCell ref="A7:A8"/>
    <mergeCell ref="B7:B8"/>
    <mergeCell ref="C7:D7"/>
    <mergeCell ref="E7:F7"/>
  </mergeCells>
  <printOptions horizontalCentered="1"/>
  <pageMargins left="0.15748031496062992" right="0.15748031496062992" top="0.6692913385826772" bottom="0.5511811023622047" header="0.31496062992125984" footer="0.31496062992125984"/>
  <pageSetup fitToHeight="1" fitToWidth="1"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zoomScaleSheetLayoutView="100" workbookViewId="0" topLeftCell="A5">
      <selection activeCell="L19" sqref="L19"/>
    </sheetView>
  </sheetViews>
  <sheetFormatPr defaultColWidth="11.421875" defaultRowHeight="12.75"/>
  <cols>
    <col min="1" max="1" width="30.7109375" style="0" customWidth="1"/>
    <col min="2" max="2" width="11.28125" style="0" customWidth="1"/>
    <col min="3" max="3" width="8.57421875" style="0" customWidth="1"/>
    <col min="4" max="4" width="8.28125" style="0" customWidth="1"/>
    <col min="5" max="5" width="10.00390625" style="0" customWidth="1"/>
    <col min="6" max="6" width="11.28125" style="0" customWidth="1"/>
    <col min="7" max="7" width="9.57421875" style="0" customWidth="1"/>
    <col min="8" max="8" width="7.140625" style="0" customWidth="1"/>
    <col min="9" max="9" width="10.140625" style="0" customWidth="1"/>
    <col min="10" max="10" width="6.140625" style="0" customWidth="1"/>
    <col min="11" max="11" width="8.140625" style="0" customWidth="1"/>
  </cols>
  <sheetData>
    <row r="1" spans="1:10" ht="24.75" customHeight="1">
      <c r="A1" s="2" t="s">
        <v>53</v>
      </c>
      <c r="B1" s="1"/>
      <c r="C1" s="1"/>
      <c r="D1" s="1"/>
      <c r="E1" s="1"/>
      <c r="F1" s="1"/>
      <c r="G1" s="1"/>
      <c r="H1" s="1"/>
      <c r="I1" s="1"/>
      <c r="J1" s="5"/>
    </row>
    <row r="2" ht="14.25" customHeight="1">
      <c r="J2" s="5"/>
    </row>
    <row r="3" spans="1:10" ht="24.75" customHeight="1">
      <c r="A3" s="6"/>
      <c r="B3" s="6"/>
      <c r="C3" s="6"/>
      <c r="D3" s="6"/>
      <c r="E3" s="6"/>
      <c r="F3" s="6"/>
      <c r="G3" s="6"/>
      <c r="H3" s="6"/>
      <c r="I3" s="6"/>
      <c r="J3" s="5"/>
    </row>
    <row r="4" spans="1:10" ht="24.75" customHeight="1">
      <c r="A4" s="95" t="s">
        <v>66</v>
      </c>
      <c r="B4" s="95"/>
      <c r="C4" s="95"/>
      <c r="D4" s="95"/>
      <c r="E4" s="95"/>
      <c r="F4" s="95"/>
      <c r="G4" s="95"/>
      <c r="H4" s="95"/>
      <c r="I4" s="95"/>
      <c r="J4" s="5"/>
    </row>
    <row r="5" spans="1:6" ht="12.75">
      <c r="A5" s="9" t="s">
        <v>63</v>
      </c>
      <c r="B5" s="17"/>
      <c r="C5" s="17"/>
      <c r="D5" s="17"/>
      <c r="E5" s="17"/>
      <c r="F5" s="17"/>
    </row>
    <row r="6" spans="1:10" ht="17.25" customHeight="1">
      <c r="A6" s="6"/>
      <c r="B6" s="7"/>
      <c r="C6" s="7"/>
      <c r="D6" s="7"/>
      <c r="E6" s="7"/>
      <c r="F6" s="7"/>
      <c r="G6" s="7"/>
      <c r="H6" s="7"/>
      <c r="I6" s="7"/>
      <c r="J6" s="5"/>
    </row>
    <row r="7" spans="1:10" ht="24.75" customHeight="1">
      <c r="A7" s="43"/>
      <c r="B7" s="96" t="s">
        <v>0</v>
      </c>
      <c r="C7" s="96"/>
      <c r="D7" s="96"/>
      <c r="E7" s="96"/>
      <c r="F7" s="96" t="s">
        <v>49</v>
      </c>
      <c r="G7" s="96"/>
      <c r="H7" s="96"/>
      <c r="I7" s="96"/>
      <c r="J7" s="5"/>
    </row>
    <row r="8" spans="1:10" ht="57" customHeight="1">
      <c r="A8" s="43"/>
      <c r="B8" s="45" t="s">
        <v>45</v>
      </c>
      <c r="C8" s="94" t="s">
        <v>44</v>
      </c>
      <c r="D8" s="94"/>
      <c r="E8" s="46" t="s">
        <v>55</v>
      </c>
      <c r="F8" s="47" t="s">
        <v>46</v>
      </c>
      <c r="G8" s="94" t="s">
        <v>44</v>
      </c>
      <c r="H8" s="94"/>
      <c r="I8" s="46" t="s">
        <v>55</v>
      </c>
      <c r="J8" s="5"/>
    </row>
    <row r="9" spans="1:9" ht="18.75" customHeight="1">
      <c r="A9" s="44" t="s">
        <v>43</v>
      </c>
      <c r="B9" s="48"/>
      <c r="C9" s="49" t="s">
        <v>1</v>
      </c>
      <c r="D9" s="49" t="s">
        <v>2</v>
      </c>
      <c r="E9" s="49" t="s">
        <v>2</v>
      </c>
      <c r="F9" s="61"/>
      <c r="G9" s="50" t="s">
        <v>1</v>
      </c>
      <c r="H9" s="50" t="s">
        <v>2</v>
      </c>
      <c r="I9" s="50" t="s">
        <v>2</v>
      </c>
    </row>
    <row r="10" spans="1:9" ht="28.5" customHeight="1">
      <c r="A10" s="42" t="s">
        <v>3</v>
      </c>
      <c r="B10" s="51">
        <v>224816</v>
      </c>
      <c r="C10" s="51">
        <v>174310</v>
      </c>
      <c r="D10" s="52">
        <f aca="true" t="shared" si="0" ref="D10:D19">100*C10/$C$21</f>
        <v>65.86136279480998</v>
      </c>
      <c r="E10" s="53">
        <v>77.53451711621949</v>
      </c>
      <c r="F10" s="51">
        <v>653213</v>
      </c>
      <c r="G10" s="54">
        <v>567270</v>
      </c>
      <c r="H10" s="55">
        <v>72.1</v>
      </c>
      <c r="I10" s="53">
        <v>86.8430358856912</v>
      </c>
    </row>
    <row r="11" spans="1:9" ht="13.5" customHeight="1">
      <c r="A11" s="42" t="s">
        <v>4</v>
      </c>
      <c r="B11" s="51">
        <v>24673</v>
      </c>
      <c r="C11" s="51">
        <v>23935</v>
      </c>
      <c r="D11" s="52">
        <f t="shared" si="0"/>
        <v>9.043610340736487</v>
      </c>
      <c r="E11" s="53">
        <v>97.00887609937989</v>
      </c>
      <c r="F11" s="51">
        <v>24864</v>
      </c>
      <c r="G11" s="54">
        <v>23977</v>
      </c>
      <c r="H11" s="55">
        <v>3</v>
      </c>
      <c r="I11" s="53">
        <v>96.4</v>
      </c>
    </row>
    <row r="12" spans="1:9" ht="26.25" customHeight="1">
      <c r="A12" s="42" t="s">
        <v>5</v>
      </c>
      <c r="B12" s="51">
        <v>21700</v>
      </c>
      <c r="C12" s="51">
        <v>21227</v>
      </c>
      <c r="D12" s="52">
        <f t="shared" si="0"/>
        <v>8.02041849604401</v>
      </c>
      <c r="E12" s="53">
        <v>97.82027649769586</v>
      </c>
      <c r="F12" s="51">
        <v>26019</v>
      </c>
      <c r="G12" s="54">
        <v>25864</v>
      </c>
      <c r="H12" s="55">
        <v>3.3</v>
      </c>
      <c r="I12" s="53">
        <v>99.4</v>
      </c>
    </row>
    <row r="13" spans="1:9" ht="21" customHeight="1">
      <c r="A13" s="42" t="s">
        <v>7</v>
      </c>
      <c r="B13" s="51">
        <v>17824</v>
      </c>
      <c r="C13" s="51">
        <v>17188</v>
      </c>
      <c r="D13" s="52">
        <f t="shared" si="0"/>
        <v>6.494321058557707</v>
      </c>
      <c r="E13" s="53">
        <v>96.43177737881508</v>
      </c>
      <c r="F13" s="51">
        <v>80044</v>
      </c>
      <c r="G13" s="54">
        <v>78970</v>
      </c>
      <c r="H13" s="55">
        <v>10</v>
      </c>
      <c r="I13" s="53">
        <v>98.7</v>
      </c>
    </row>
    <row r="14" spans="1:9" ht="22.5">
      <c r="A14" s="42" t="s">
        <v>6</v>
      </c>
      <c r="B14" s="51">
        <v>17738</v>
      </c>
      <c r="C14" s="51">
        <v>14510</v>
      </c>
      <c r="D14" s="52">
        <f t="shared" si="0"/>
        <v>5.482464426324897</v>
      </c>
      <c r="E14" s="53">
        <v>81.80178148607509</v>
      </c>
      <c r="F14" s="51">
        <v>35425</v>
      </c>
      <c r="G14" s="54">
        <v>32168</v>
      </c>
      <c r="H14" s="55">
        <v>4.1</v>
      </c>
      <c r="I14" s="53">
        <v>90.8</v>
      </c>
    </row>
    <row r="15" spans="1:9" ht="15" customHeight="1">
      <c r="A15" s="42" t="s">
        <v>8</v>
      </c>
      <c r="B15" s="51">
        <v>4032</v>
      </c>
      <c r="C15" s="51">
        <v>3399</v>
      </c>
      <c r="D15" s="52">
        <f t="shared" si="0"/>
        <v>1.2842795716801052</v>
      </c>
      <c r="E15" s="53">
        <v>84.30059523809524</v>
      </c>
      <c r="F15" s="51">
        <v>26568</v>
      </c>
      <c r="G15" s="54">
        <v>23501</v>
      </c>
      <c r="H15" s="55">
        <v>3</v>
      </c>
      <c r="I15" s="53">
        <v>88.5</v>
      </c>
    </row>
    <row r="16" spans="1:9" ht="13.5" customHeight="1">
      <c r="A16" s="42" t="s">
        <v>9</v>
      </c>
      <c r="B16" s="51">
        <v>3332</v>
      </c>
      <c r="C16" s="51">
        <v>3105</v>
      </c>
      <c r="D16" s="52">
        <f t="shared" si="0"/>
        <v>1.173194489575383</v>
      </c>
      <c r="E16" s="53">
        <v>93.18727490996399</v>
      </c>
      <c r="F16" s="51">
        <v>7639</v>
      </c>
      <c r="G16" s="54">
        <v>5545</v>
      </c>
      <c r="H16" s="55">
        <v>0.7</v>
      </c>
      <c r="I16" s="53">
        <v>72.6</v>
      </c>
    </row>
    <row r="17" spans="1:9" ht="14.25" customHeight="1">
      <c r="A17" s="42" t="s">
        <v>10</v>
      </c>
      <c r="B17" s="51">
        <v>3572</v>
      </c>
      <c r="C17" s="51">
        <v>3239</v>
      </c>
      <c r="D17" s="52">
        <f t="shared" si="0"/>
        <v>1.2238251052285556</v>
      </c>
      <c r="E17" s="53">
        <v>90.67749160134379</v>
      </c>
      <c r="F17" s="51">
        <v>12013</v>
      </c>
      <c r="G17" s="54">
        <v>11561</v>
      </c>
      <c r="H17" s="55">
        <v>1.5</v>
      </c>
      <c r="I17" s="53">
        <v>96.2</v>
      </c>
    </row>
    <row r="18" spans="1:9" ht="12.75" customHeight="1">
      <c r="A18" s="42" t="s">
        <v>11</v>
      </c>
      <c r="B18" s="51">
        <v>3572</v>
      </c>
      <c r="C18" s="51">
        <v>3251</v>
      </c>
      <c r="D18" s="52">
        <f t="shared" si="0"/>
        <v>1.2283591902124218</v>
      </c>
      <c r="E18" s="53">
        <v>91.01343784994401</v>
      </c>
      <c r="F18" s="51">
        <v>5158</v>
      </c>
      <c r="G18" s="54">
        <v>4546</v>
      </c>
      <c r="H18" s="55">
        <v>0.6</v>
      </c>
      <c r="I18" s="53">
        <v>88.1</v>
      </c>
    </row>
    <row r="19" spans="1:9" ht="27.75" customHeight="1">
      <c r="A19" s="42" t="s">
        <v>12</v>
      </c>
      <c r="B19" s="56">
        <v>513</v>
      </c>
      <c r="C19" s="51">
        <v>480</v>
      </c>
      <c r="D19" s="52">
        <f t="shared" si="0"/>
        <v>0.18136339935464857</v>
      </c>
      <c r="E19" s="53">
        <v>93.5672514619883</v>
      </c>
      <c r="F19" s="51">
        <v>11560</v>
      </c>
      <c r="G19" s="54">
        <v>11497</v>
      </c>
      <c r="H19" s="55">
        <v>1.5</v>
      </c>
      <c r="I19" s="53">
        <v>99.5</v>
      </c>
    </row>
    <row r="20" spans="1:9" ht="14.25" customHeight="1">
      <c r="A20" s="42" t="s">
        <v>13</v>
      </c>
      <c r="B20" s="56">
        <v>33</v>
      </c>
      <c r="C20" s="56">
        <v>18</v>
      </c>
      <c r="D20" s="52">
        <v>0</v>
      </c>
      <c r="E20" s="53">
        <v>54.54545454545455</v>
      </c>
      <c r="F20" s="51">
        <v>1555</v>
      </c>
      <c r="G20" s="54">
        <v>1391</v>
      </c>
      <c r="H20" s="55">
        <v>0.2</v>
      </c>
      <c r="I20" s="53">
        <v>89.45337620578778</v>
      </c>
    </row>
    <row r="21" spans="1:9" ht="20.25" customHeight="1">
      <c r="A21" s="44" t="s">
        <v>14</v>
      </c>
      <c r="B21" s="57">
        <f>SUM(B10:B20)</f>
        <v>321805</v>
      </c>
      <c r="C21" s="57">
        <f>SUM(C10:C20)</f>
        <v>264662</v>
      </c>
      <c r="D21" s="58">
        <v>100</v>
      </c>
      <c r="E21" s="58">
        <v>82.24297322912945</v>
      </c>
      <c r="F21" s="57">
        <f>SUM(F10:F20)</f>
        <v>884058</v>
      </c>
      <c r="G21" s="59">
        <v>786290</v>
      </c>
      <c r="H21" s="60">
        <v>100</v>
      </c>
      <c r="I21" s="58">
        <v>88.94099708390173</v>
      </c>
    </row>
    <row r="22" spans="1:9" ht="12.75">
      <c r="A22" s="9"/>
      <c r="B22" s="9"/>
      <c r="C22" s="9"/>
      <c r="D22" s="9"/>
      <c r="E22" s="9"/>
      <c r="F22" s="9"/>
      <c r="G22" s="26" t="s">
        <v>31</v>
      </c>
      <c r="H22" s="9"/>
      <c r="I22" s="9"/>
    </row>
    <row r="23" spans="1:9" ht="22.5" customHeight="1">
      <c r="A23" s="97" t="s">
        <v>15</v>
      </c>
      <c r="B23" s="97"/>
      <c r="C23" s="97"/>
      <c r="D23" s="97"/>
      <c r="E23" s="97"/>
      <c r="F23" s="97"/>
      <c r="G23" s="98"/>
      <c r="H23" s="98"/>
      <c r="I23" s="98"/>
    </row>
    <row r="24" spans="1:9" ht="14.25" customHeight="1">
      <c r="A24" s="93" t="s">
        <v>16</v>
      </c>
      <c r="B24" s="93"/>
      <c r="C24" s="93"/>
      <c r="D24" s="93"/>
      <c r="E24" s="93"/>
      <c r="F24" s="93"/>
      <c r="G24" s="26"/>
      <c r="H24" s="9"/>
      <c r="I24" s="9"/>
    </row>
    <row r="25" spans="1:9" ht="24" customHeight="1">
      <c r="A25" s="9"/>
      <c r="B25" s="9"/>
      <c r="C25" s="9"/>
      <c r="D25" s="9"/>
      <c r="E25" s="9"/>
      <c r="F25" s="9"/>
      <c r="G25" s="9"/>
      <c r="H25" s="9"/>
      <c r="I25" s="9"/>
    </row>
    <row r="26" spans="1:9" ht="12.75">
      <c r="A26" s="9"/>
      <c r="B26" s="9"/>
      <c r="C26" s="9"/>
      <c r="D26" s="9"/>
      <c r="E26" s="9"/>
      <c r="F26" s="9"/>
      <c r="G26" s="9"/>
      <c r="H26" s="9"/>
      <c r="I26" s="9"/>
    </row>
    <row r="27" spans="1:9" ht="12.75">
      <c r="A27" s="24" t="s">
        <v>65</v>
      </c>
      <c r="B27" s="9"/>
      <c r="C27" s="9"/>
      <c r="D27" s="9"/>
      <c r="E27" s="9"/>
      <c r="F27" s="9"/>
      <c r="G27" s="9"/>
      <c r="H27" s="9"/>
      <c r="I27" s="9"/>
    </row>
    <row r="34" ht="12.75">
      <c r="D34" t="s">
        <v>21</v>
      </c>
    </row>
  </sheetData>
  <mergeCells count="7">
    <mergeCell ref="A24:F24"/>
    <mergeCell ref="G8:H8"/>
    <mergeCell ref="A4:I4"/>
    <mergeCell ref="B7:E7"/>
    <mergeCell ref="F7:I7"/>
    <mergeCell ref="A23:I23"/>
    <mergeCell ref="C8:D8"/>
  </mergeCells>
  <printOptions horizontalCentered="1"/>
  <pageMargins left="0.15748031496062992" right="0.15748031496062992" top="0.6692913385826772" bottom="0.5511811023622047" header="0.31496062992125984" footer="0.31496062992125984"/>
  <pageSetup fitToHeight="1" fitToWidth="1"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bouviejo</dc:creator>
  <cp:keywords/>
  <dc:description/>
  <cp:lastModifiedBy>annick vialla</cp:lastModifiedBy>
  <cp:lastPrinted>2011-06-24T10:44:58Z</cp:lastPrinted>
  <dcterms:created xsi:type="dcterms:W3CDTF">2011-05-12T07:53:01Z</dcterms:created>
  <dcterms:modified xsi:type="dcterms:W3CDTF">2011-09-06T09:28:46Z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