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5" windowHeight="12525" activeTab="0"/>
  </bookViews>
  <sheets>
    <sheet name="CBPS 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<sst xmlns="http://schemas.openxmlformats.org/spreadsheetml/2006/main" count="73" uniqueCount="46">
  <si>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Auvergne</t>
  </si>
  <si>
    <t>Bourgogne</t>
  </si>
  <si>
    <t>Bretagne</t>
  </si>
  <si>
    <t>Languedoc-Roussillon</t>
  </si>
  <si>
    <t>Lorraine-Alsace</t>
  </si>
  <si>
    <t>Normandie</t>
  </si>
  <si>
    <t>Poitou-Charentes</t>
  </si>
  <si>
    <t>Pays de la Loire</t>
  </si>
  <si>
    <t>Aquitaine</t>
  </si>
  <si>
    <t>Midi-Pyrénées</t>
  </si>
  <si>
    <t>PACA</t>
  </si>
  <si>
    <t>Corse</t>
  </si>
  <si>
    <t>Rhône-Alpes</t>
  </si>
  <si>
    <t>Limousin</t>
  </si>
  <si>
    <t>CRPF</t>
  </si>
  <si>
    <t>TOTAL région</t>
  </si>
  <si>
    <t>Champagne-Ardenne</t>
  </si>
  <si>
    <t>Ile de France-Centre</t>
  </si>
  <si>
    <t>Ile de France</t>
  </si>
  <si>
    <t>Franche-Comté</t>
  </si>
  <si>
    <t>Sous région</t>
  </si>
  <si>
    <t>Nb de CPBS totaux approuvés par le préfet (en cours de validité)</t>
  </si>
  <si>
    <t xml:space="preserve">Nb de propriétaires ayant adhéré à 1 ou plusieurs CBPS </t>
  </si>
  <si>
    <t>Surfaces corresp.</t>
  </si>
  <si>
    <t>Nb total de propriétaires adhérant à 
1 ou plusieurs CBPS</t>
  </si>
  <si>
    <t>Surfaces corresp. cumulées</t>
  </si>
  <si>
    <t>Nord-Pas de Calais</t>
  </si>
  <si>
    <t>Picardie</t>
  </si>
  <si>
    <t>Hte Normandie</t>
  </si>
  <si>
    <t>Basse Normandie</t>
  </si>
  <si>
    <t>Champagne
Ardenne</t>
  </si>
  <si>
    <t>Lorraine</t>
  </si>
  <si>
    <t>Alsace</t>
  </si>
  <si>
    <t>1 nouveau approuvé en 2013 pour l'ensemble de la région à la place des 16 préexistants</t>
  </si>
  <si>
    <t>2A</t>
  </si>
  <si>
    <t>2B</t>
  </si>
  <si>
    <t>TOTAUX France</t>
  </si>
  <si>
    <t>Flux 2013</t>
  </si>
  <si>
    <t>Bilan cumulé au 31/12/2013</t>
  </si>
  <si>
    <t>Flux 2014</t>
  </si>
  <si>
    <t>Bilan cumulé au 31/12/2014</t>
  </si>
  <si>
    <t>Nord Pas de Calais - Picardie</t>
  </si>
  <si>
    <t>Flux 2015</t>
  </si>
  <si>
    <t>Bilan cumulé au 31/12/2015</t>
  </si>
  <si>
    <t>Centre-Val de Loire</t>
  </si>
  <si>
    <r>
      <t xml:space="preserve">CBPS, situation au 31/12/2015 </t>
    </r>
    <r>
      <rPr>
        <sz val="10"/>
        <color indexed="18"/>
        <rFont val="Arial"/>
        <family val="2"/>
      </rPr>
      <t>(d'après synthèse MERLIN du 15 mars 2016)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</si>
</sst>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1040C]0;\(0\);&quot;&quot;"/>
    <numFmt numFmtId="169" formatCode="[$-1040C]#,##0.00;\-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6"/>
      <name val="Arial"/>
      <family val="2"/>
    </font>
    <font>
      <sz val="8"/>
      <color indexed="60"/>
      <name val="Arial"/>
      <family val="0"/>
    </font>
    <font>
      <b/>
      <sz val="14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16"/>
      <name val="Arial"/>
      <family val="2"/>
    </font>
    <font>
      <b/>
      <sz val="8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53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3" fillId="0" borderId="34" xfId="0" applyFont="1" applyBorder="1" applyAlignment="1">
      <alignment horizontal="center" vertical="center" textRotation="1" wrapText="1"/>
    </xf>
    <xf numFmtId="0" fontId="3" fillId="0" borderId="35" xfId="0" applyFont="1" applyBorder="1" applyAlignment="1">
      <alignment horizontal="center" vertical="center" textRotation="1" wrapText="1"/>
    </xf>
    <xf numFmtId="3" fontId="4" fillId="0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1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0" fillId="0" borderId="24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10" fillId="0" borderId="4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808080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D14" sqref="D14:D15"/>
    </sheetView>
  </sheetViews>
  <sheetFormatPr defaultColWidth="11.421875" defaultRowHeight="12.75"/>
  <cols>
    <col min="1" max="1" width="27.421875" style="0" customWidth="1"/>
    <col min="2" max="2" width="19.57421875" style="0" customWidth="1"/>
    <col min="3" max="3" width="14.00390625" style="0" customWidth="1"/>
    <col min="4" max="11" width="11.421875" style="1" customWidth="1"/>
    <col min="18" max="19" width="11.421875" style="1" customWidth="1"/>
  </cols>
  <sheetData>
    <row r="1" spans="1:15" ht="12.75">
      <c r="A1" s="147" t="s">
        <v>45</v>
      </c>
      <c r="B1" s="148"/>
      <c r="C1" s="148"/>
      <c r="D1" s="148"/>
      <c r="E1" s="148"/>
      <c r="F1" s="148"/>
      <c r="G1" s="148"/>
      <c r="H1" s="149"/>
      <c r="I1" s="149"/>
      <c r="J1" s="149"/>
      <c r="K1" s="149"/>
      <c r="L1" s="150"/>
      <c r="M1" s="150"/>
      <c r="N1" s="150"/>
      <c r="O1" s="150"/>
    </row>
    <row r="2" spans="1:15" ht="12.75">
      <c r="A2" s="148"/>
      <c r="B2" s="148"/>
      <c r="C2" s="148"/>
      <c r="D2" s="148"/>
      <c r="E2" s="148"/>
      <c r="F2" s="148"/>
      <c r="G2" s="148"/>
      <c r="H2" s="149"/>
      <c r="I2" s="149"/>
      <c r="J2" s="149"/>
      <c r="K2" s="149"/>
      <c r="L2" s="150"/>
      <c r="M2" s="150"/>
      <c r="N2" s="150"/>
      <c r="O2" s="150"/>
    </row>
    <row r="3" spans="1:15" ht="13.5" thickBot="1">
      <c r="A3" s="151"/>
      <c r="B3" s="151"/>
      <c r="C3" s="151"/>
      <c r="D3" s="151"/>
      <c r="E3" s="151"/>
      <c r="F3" s="151"/>
      <c r="G3" s="151"/>
      <c r="H3" s="152"/>
      <c r="I3" s="152"/>
      <c r="J3" s="152"/>
      <c r="K3" s="152"/>
      <c r="L3" s="153"/>
      <c r="M3" s="153"/>
      <c r="N3" s="153"/>
      <c r="O3" s="153"/>
    </row>
    <row r="4" spans="1:15" ht="12.75">
      <c r="A4" s="83" t="s">
        <v>14</v>
      </c>
      <c r="B4" s="83" t="s">
        <v>20</v>
      </c>
      <c r="C4" s="83" t="s">
        <v>21</v>
      </c>
      <c r="D4" s="124">
        <v>2013</v>
      </c>
      <c r="E4" s="125"/>
      <c r="F4" s="125"/>
      <c r="G4" s="126"/>
      <c r="H4" s="154">
        <v>2014</v>
      </c>
      <c r="I4" s="155"/>
      <c r="J4" s="155"/>
      <c r="K4" s="156"/>
      <c r="L4" s="141">
        <v>2015</v>
      </c>
      <c r="M4" s="142"/>
      <c r="N4" s="142"/>
      <c r="O4" s="143"/>
    </row>
    <row r="5" spans="1:15" ht="22.5" customHeight="1" thickBot="1">
      <c r="A5" s="130"/>
      <c r="B5" s="130"/>
      <c r="C5" s="130"/>
      <c r="D5" s="127"/>
      <c r="E5" s="128"/>
      <c r="F5" s="128"/>
      <c r="G5" s="129"/>
      <c r="H5" s="157"/>
      <c r="I5" s="158"/>
      <c r="J5" s="158"/>
      <c r="K5" s="159"/>
      <c r="L5" s="144"/>
      <c r="M5" s="145"/>
      <c r="N5" s="145"/>
      <c r="O5" s="146"/>
    </row>
    <row r="6" spans="1:15" ht="31.5" customHeight="1">
      <c r="A6" s="130"/>
      <c r="B6" s="130"/>
      <c r="C6" s="130"/>
      <c r="D6" s="139" t="s">
        <v>37</v>
      </c>
      <c r="E6" s="140"/>
      <c r="F6" s="122" t="s">
        <v>38</v>
      </c>
      <c r="G6" s="123"/>
      <c r="H6" s="139" t="s">
        <v>39</v>
      </c>
      <c r="I6" s="140"/>
      <c r="J6" s="122" t="s">
        <v>40</v>
      </c>
      <c r="K6" s="123"/>
      <c r="L6" s="139" t="s">
        <v>42</v>
      </c>
      <c r="M6" s="140"/>
      <c r="N6" s="122" t="s">
        <v>43</v>
      </c>
      <c r="O6" s="123"/>
    </row>
    <row r="7" spans="1:19" ht="57" thickBot="1">
      <c r="A7" s="131"/>
      <c r="B7" s="131"/>
      <c r="C7" s="131"/>
      <c r="D7" s="21" t="s">
        <v>22</v>
      </c>
      <c r="E7" s="22" t="s">
        <v>23</v>
      </c>
      <c r="F7" s="23" t="s">
        <v>24</v>
      </c>
      <c r="G7" s="22" t="s">
        <v>25</v>
      </c>
      <c r="H7" s="21" t="s">
        <v>22</v>
      </c>
      <c r="I7" s="22" t="s">
        <v>23</v>
      </c>
      <c r="J7" s="23" t="s">
        <v>24</v>
      </c>
      <c r="K7" s="22" t="s">
        <v>25</v>
      </c>
      <c r="L7" s="21" t="s">
        <v>22</v>
      </c>
      <c r="M7" s="22" t="s">
        <v>23</v>
      </c>
      <c r="N7" s="23" t="s">
        <v>24</v>
      </c>
      <c r="O7" s="22" t="s">
        <v>25</v>
      </c>
      <c r="P7" s="63"/>
      <c r="Q7" s="63"/>
      <c r="R7" s="64"/>
      <c r="S7" s="64"/>
    </row>
    <row r="8" spans="1:19" ht="12.75">
      <c r="A8" s="73" t="s">
        <v>41</v>
      </c>
      <c r="B8" s="6" t="s">
        <v>26</v>
      </c>
      <c r="C8" s="7">
        <v>1</v>
      </c>
      <c r="D8" s="91">
        <v>75</v>
      </c>
      <c r="E8" s="92">
        <v>1033</v>
      </c>
      <c r="F8" s="94">
        <v>656</v>
      </c>
      <c r="G8" s="81">
        <v>8922</v>
      </c>
      <c r="H8" s="41">
        <v>27</v>
      </c>
      <c r="I8" s="42">
        <v>198</v>
      </c>
      <c r="J8" s="41">
        <v>232</v>
      </c>
      <c r="K8" s="43">
        <v>2404</v>
      </c>
      <c r="L8" s="38">
        <v>43</v>
      </c>
      <c r="M8" s="54">
        <v>278</v>
      </c>
      <c r="N8" s="55">
        <v>266</v>
      </c>
      <c r="O8" s="57">
        <v>2568</v>
      </c>
      <c r="P8" s="60"/>
      <c r="Q8" s="60"/>
      <c r="R8" s="65"/>
      <c r="S8" s="65"/>
    </row>
    <row r="9" spans="1:19" ht="13.5" thickBot="1">
      <c r="A9" s="70"/>
      <c r="B9" s="4" t="s">
        <v>27</v>
      </c>
      <c r="C9" s="5">
        <v>1</v>
      </c>
      <c r="D9" s="90"/>
      <c r="E9" s="93"/>
      <c r="F9" s="72"/>
      <c r="G9" s="82"/>
      <c r="H9" s="44">
        <v>44</v>
      </c>
      <c r="I9" s="45">
        <v>645</v>
      </c>
      <c r="J9" s="44">
        <v>492</v>
      </c>
      <c r="K9" s="46">
        <v>7353</v>
      </c>
      <c r="L9" s="38">
        <v>33</v>
      </c>
      <c r="M9" s="34">
        <v>380</v>
      </c>
      <c r="N9" s="33">
        <v>505</v>
      </c>
      <c r="O9" s="49">
        <v>7169</v>
      </c>
      <c r="P9" s="60"/>
      <c r="Q9" s="60"/>
      <c r="R9" s="65"/>
      <c r="S9" s="65"/>
    </row>
    <row r="10" spans="1:19" ht="13.5" thickBot="1">
      <c r="A10" s="71"/>
      <c r="B10" s="9" t="s">
        <v>15</v>
      </c>
      <c r="C10" s="10">
        <v>2</v>
      </c>
      <c r="D10" s="26">
        <v>75</v>
      </c>
      <c r="E10" s="30">
        <v>1033</v>
      </c>
      <c r="F10" s="31">
        <v>656</v>
      </c>
      <c r="G10" s="31">
        <v>8922</v>
      </c>
      <c r="H10" s="26">
        <f aca="true" t="shared" si="0" ref="H10:O10">SUM(H8:H9)</f>
        <v>71</v>
      </c>
      <c r="I10" s="27">
        <f t="shared" si="0"/>
        <v>843</v>
      </c>
      <c r="J10" s="26">
        <f t="shared" si="0"/>
        <v>724</v>
      </c>
      <c r="K10" s="28">
        <f t="shared" si="0"/>
        <v>9757</v>
      </c>
      <c r="L10" s="27">
        <f t="shared" si="0"/>
        <v>76</v>
      </c>
      <c r="M10" s="30">
        <f t="shared" si="0"/>
        <v>658</v>
      </c>
      <c r="N10" s="26">
        <f t="shared" si="0"/>
        <v>771</v>
      </c>
      <c r="O10" s="28">
        <f t="shared" si="0"/>
        <v>9737</v>
      </c>
      <c r="P10" s="61"/>
      <c r="Q10" s="59"/>
      <c r="R10" s="66"/>
      <c r="S10" s="67"/>
    </row>
    <row r="11" spans="1:19" ht="12.75">
      <c r="A11" s="83" t="s">
        <v>5</v>
      </c>
      <c r="B11" s="6" t="s">
        <v>28</v>
      </c>
      <c r="C11" s="7">
        <v>1</v>
      </c>
      <c r="D11" s="16">
        <v>17</v>
      </c>
      <c r="E11" s="17">
        <v>143</v>
      </c>
      <c r="F11" s="11">
        <v>82</v>
      </c>
      <c r="G11" s="39">
        <v>665</v>
      </c>
      <c r="H11" s="47">
        <v>15</v>
      </c>
      <c r="I11" s="42">
        <v>171</v>
      </c>
      <c r="J11" s="47">
        <v>96</v>
      </c>
      <c r="K11" s="48">
        <v>836</v>
      </c>
      <c r="L11" s="38">
        <v>5</v>
      </c>
      <c r="M11" s="34">
        <v>49</v>
      </c>
      <c r="N11" s="33">
        <v>96</v>
      </c>
      <c r="O11" s="49">
        <v>781</v>
      </c>
      <c r="P11" s="60"/>
      <c r="Q11" s="60"/>
      <c r="R11" s="65"/>
      <c r="S11" s="65"/>
    </row>
    <row r="12" spans="1:19" ht="13.5" thickBot="1">
      <c r="A12" s="84"/>
      <c r="B12" s="4" t="s">
        <v>29</v>
      </c>
      <c r="C12" s="5">
        <v>1</v>
      </c>
      <c r="D12" s="18">
        <v>8</v>
      </c>
      <c r="E12" s="13">
        <v>149</v>
      </c>
      <c r="F12" s="12">
        <v>105</v>
      </c>
      <c r="G12" s="24">
        <v>1283</v>
      </c>
      <c r="H12" s="33">
        <v>14</v>
      </c>
      <c r="I12" s="38">
        <v>189</v>
      </c>
      <c r="J12" s="33">
        <v>118</v>
      </c>
      <c r="K12" s="49">
        <v>1462</v>
      </c>
      <c r="L12" s="38">
        <v>7</v>
      </c>
      <c r="M12" s="34">
        <v>97</v>
      </c>
      <c r="N12" s="33">
        <v>117</v>
      </c>
      <c r="O12" s="49">
        <v>1377</v>
      </c>
      <c r="P12" s="60"/>
      <c r="Q12" s="60"/>
      <c r="R12" s="65"/>
      <c r="S12" s="65"/>
    </row>
    <row r="13" spans="1:19" ht="13.5" thickBot="1">
      <c r="A13" s="85"/>
      <c r="B13" s="9" t="s">
        <v>15</v>
      </c>
      <c r="C13" s="10">
        <v>2</v>
      </c>
      <c r="D13" s="26">
        <v>25</v>
      </c>
      <c r="E13" s="30">
        <f>SUM(E11:E12)</f>
        <v>292</v>
      </c>
      <c r="F13" s="30">
        <f aca="true" t="shared" si="1" ref="F13:O13">SUM(F11:F12)</f>
        <v>187</v>
      </c>
      <c r="G13" s="30">
        <f t="shared" si="1"/>
        <v>1948</v>
      </c>
      <c r="H13" s="30">
        <f t="shared" si="1"/>
        <v>29</v>
      </c>
      <c r="I13" s="30">
        <f t="shared" si="1"/>
        <v>360</v>
      </c>
      <c r="J13" s="30">
        <f t="shared" si="1"/>
        <v>214</v>
      </c>
      <c r="K13" s="30">
        <f t="shared" si="1"/>
        <v>2298</v>
      </c>
      <c r="L13" s="30">
        <f t="shared" si="1"/>
        <v>12</v>
      </c>
      <c r="M13" s="30">
        <f t="shared" si="1"/>
        <v>146</v>
      </c>
      <c r="N13" s="30">
        <f t="shared" si="1"/>
        <v>213</v>
      </c>
      <c r="O13" s="30">
        <f t="shared" si="1"/>
        <v>2158</v>
      </c>
      <c r="P13" s="61"/>
      <c r="Q13" s="62"/>
      <c r="R13" s="66"/>
      <c r="S13" s="68"/>
    </row>
    <row r="14" spans="1:19" ht="12.75" customHeight="1">
      <c r="A14" s="83" t="s">
        <v>30</v>
      </c>
      <c r="B14" s="86" t="s">
        <v>16</v>
      </c>
      <c r="C14" s="88">
        <v>1</v>
      </c>
      <c r="D14" s="90">
        <v>32</v>
      </c>
      <c r="E14" s="95">
        <v>392</v>
      </c>
      <c r="F14" s="72">
        <v>465</v>
      </c>
      <c r="G14" s="82">
        <v>6083</v>
      </c>
      <c r="H14" s="74">
        <v>19</v>
      </c>
      <c r="I14" s="75">
        <v>277</v>
      </c>
      <c r="J14" s="74">
        <v>475</v>
      </c>
      <c r="K14" s="76">
        <v>6212</v>
      </c>
      <c r="L14" s="160">
        <v>35</v>
      </c>
      <c r="M14" s="162">
        <v>383</v>
      </c>
      <c r="N14" s="164">
        <v>502</v>
      </c>
      <c r="O14" s="166">
        <v>6433</v>
      </c>
      <c r="R14"/>
      <c r="S14"/>
    </row>
    <row r="15" spans="1:19" ht="13.5" thickBot="1">
      <c r="A15" s="84"/>
      <c r="B15" s="87"/>
      <c r="C15" s="89"/>
      <c r="D15" s="90"/>
      <c r="E15" s="93"/>
      <c r="F15" s="72"/>
      <c r="G15" s="82"/>
      <c r="H15" s="74"/>
      <c r="I15" s="75"/>
      <c r="J15" s="74"/>
      <c r="K15" s="76"/>
      <c r="L15" s="161"/>
      <c r="M15" s="163"/>
      <c r="N15" s="165"/>
      <c r="O15" s="167"/>
      <c r="R15"/>
      <c r="S15"/>
    </row>
    <row r="16" spans="1:19" ht="13.5" thickBot="1">
      <c r="A16" s="85"/>
      <c r="B16" s="9" t="s">
        <v>15</v>
      </c>
      <c r="C16" s="10">
        <v>1</v>
      </c>
      <c r="D16" s="26">
        <v>32</v>
      </c>
      <c r="E16" s="30">
        <f>SUM(E14)</f>
        <v>392</v>
      </c>
      <c r="F16" s="30">
        <f aca="true" t="shared" si="2" ref="F16:N16">SUM(F14)</f>
        <v>465</v>
      </c>
      <c r="G16" s="30">
        <f t="shared" si="2"/>
        <v>6083</v>
      </c>
      <c r="H16" s="30">
        <f t="shared" si="2"/>
        <v>19</v>
      </c>
      <c r="I16" s="30">
        <f t="shared" si="2"/>
        <v>277</v>
      </c>
      <c r="J16" s="30">
        <f t="shared" si="2"/>
        <v>475</v>
      </c>
      <c r="K16" s="30">
        <f t="shared" si="2"/>
        <v>6212</v>
      </c>
      <c r="L16" s="30">
        <f t="shared" si="2"/>
        <v>35</v>
      </c>
      <c r="M16" s="30">
        <f t="shared" si="2"/>
        <v>383</v>
      </c>
      <c r="N16" s="30">
        <f t="shared" si="2"/>
        <v>502</v>
      </c>
      <c r="O16" s="28">
        <f>SUM(O14)</f>
        <v>6433</v>
      </c>
      <c r="P16" s="66"/>
      <c r="Q16" s="58"/>
      <c r="R16" s="66"/>
      <c r="S16" s="69"/>
    </row>
    <row r="17" spans="1:19" ht="12.75">
      <c r="A17" s="83" t="s">
        <v>4</v>
      </c>
      <c r="B17" s="6" t="s">
        <v>31</v>
      </c>
      <c r="C17" s="7">
        <v>1</v>
      </c>
      <c r="D17" s="16">
        <v>166</v>
      </c>
      <c r="E17" s="17">
        <v>922</v>
      </c>
      <c r="F17" s="11">
        <v>1001</v>
      </c>
      <c r="G17" s="39">
        <v>9386</v>
      </c>
      <c r="H17" s="47">
        <v>157</v>
      </c>
      <c r="I17" s="42">
        <v>2863</v>
      </c>
      <c r="J17" s="47">
        <v>1120</v>
      </c>
      <c r="K17" s="48">
        <v>12156</v>
      </c>
      <c r="L17" s="38">
        <v>123</v>
      </c>
      <c r="M17" s="34">
        <v>436</v>
      </c>
      <c r="N17" s="33">
        <v>1202</v>
      </c>
      <c r="O17" s="49">
        <v>12027</v>
      </c>
      <c r="P17" s="60"/>
      <c r="Q17" s="60"/>
      <c r="R17" s="65"/>
      <c r="S17" s="65"/>
    </row>
    <row r="18" spans="1:19" ht="13.5" thickBot="1">
      <c r="A18" s="84"/>
      <c r="B18" s="4" t="s">
        <v>32</v>
      </c>
      <c r="C18" s="5">
        <v>1</v>
      </c>
      <c r="D18" s="18">
        <v>57</v>
      </c>
      <c r="E18" s="13">
        <v>99</v>
      </c>
      <c r="F18" s="12">
        <v>672</v>
      </c>
      <c r="G18" s="24">
        <v>1543</v>
      </c>
      <c r="H18" s="44">
        <v>82</v>
      </c>
      <c r="I18" s="45">
        <v>85</v>
      </c>
      <c r="J18" s="44">
        <v>720</v>
      </c>
      <c r="K18" s="46">
        <v>1629</v>
      </c>
      <c r="L18" s="38">
        <v>48</v>
      </c>
      <c r="M18" s="34">
        <v>73</v>
      </c>
      <c r="N18" s="33">
        <v>738</v>
      </c>
      <c r="O18" s="49">
        <v>1685</v>
      </c>
      <c r="P18" s="60"/>
      <c r="Q18" s="60"/>
      <c r="R18" s="65"/>
      <c r="S18" s="65"/>
    </row>
    <row r="19" spans="1:19" ht="13.5" thickBot="1">
      <c r="A19" s="85"/>
      <c r="B19" s="9" t="s">
        <v>15</v>
      </c>
      <c r="C19" s="10">
        <v>2</v>
      </c>
      <c r="D19" s="40">
        <v>223</v>
      </c>
      <c r="E19" s="30">
        <v>1021</v>
      </c>
      <c r="F19" s="26">
        <v>1673</v>
      </c>
      <c r="G19" s="31">
        <v>10929</v>
      </c>
      <c r="H19" s="26">
        <f aca="true" t="shared" si="3" ref="H19:O19">SUM(H17:H18)</f>
        <v>239</v>
      </c>
      <c r="I19" s="27">
        <f t="shared" si="3"/>
        <v>2948</v>
      </c>
      <c r="J19" s="26">
        <f t="shared" si="3"/>
        <v>1840</v>
      </c>
      <c r="K19" s="28">
        <f t="shared" si="3"/>
        <v>13785</v>
      </c>
      <c r="L19" s="27">
        <f t="shared" si="3"/>
        <v>171</v>
      </c>
      <c r="M19" s="30">
        <f t="shared" si="3"/>
        <v>509</v>
      </c>
      <c r="N19" s="26">
        <f t="shared" si="3"/>
        <v>1940</v>
      </c>
      <c r="O19" s="28">
        <f t="shared" si="3"/>
        <v>13712</v>
      </c>
      <c r="P19" s="66"/>
      <c r="Q19" s="58"/>
      <c r="R19" s="66"/>
      <c r="S19" s="69"/>
    </row>
    <row r="20" spans="1:19" ht="12.75">
      <c r="A20" s="83" t="s">
        <v>2</v>
      </c>
      <c r="B20" s="96"/>
      <c r="C20" s="88">
        <v>1</v>
      </c>
      <c r="D20" s="90">
        <v>199</v>
      </c>
      <c r="E20" s="95">
        <v>1055</v>
      </c>
      <c r="F20" s="72">
        <v>1391</v>
      </c>
      <c r="G20" s="82">
        <v>9932</v>
      </c>
      <c r="H20" s="74">
        <v>156</v>
      </c>
      <c r="I20" s="75">
        <v>975</v>
      </c>
      <c r="J20" s="74">
        <v>1522</v>
      </c>
      <c r="K20" s="76">
        <v>10773</v>
      </c>
      <c r="L20" s="160">
        <v>112</v>
      </c>
      <c r="M20" s="162">
        <v>539</v>
      </c>
      <c r="N20" s="168">
        <v>1613</v>
      </c>
      <c r="O20" s="166">
        <v>10959</v>
      </c>
      <c r="P20" s="60"/>
      <c r="Q20" s="60"/>
      <c r="R20" s="65"/>
      <c r="S20" s="65"/>
    </row>
    <row r="21" spans="1:19" ht="13.5" thickBot="1">
      <c r="A21" s="84"/>
      <c r="B21" s="97"/>
      <c r="C21" s="89"/>
      <c r="D21" s="90"/>
      <c r="E21" s="93"/>
      <c r="F21" s="72"/>
      <c r="G21" s="82"/>
      <c r="H21" s="74"/>
      <c r="I21" s="75"/>
      <c r="J21" s="74"/>
      <c r="K21" s="76"/>
      <c r="L21" s="161"/>
      <c r="M21" s="163"/>
      <c r="N21" s="165"/>
      <c r="O21" s="167"/>
      <c r="P21" s="60"/>
      <c r="Q21" s="60"/>
      <c r="R21" s="65"/>
      <c r="S21" s="65"/>
    </row>
    <row r="22" spans="1:19" ht="13.5" thickBot="1">
      <c r="A22" s="85"/>
      <c r="B22" s="9" t="s">
        <v>15</v>
      </c>
      <c r="C22" s="10">
        <v>1</v>
      </c>
      <c r="D22" s="26">
        <v>199</v>
      </c>
      <c r="E22" s="30">
        <v>1055</v>
      </c>
      <c r="F22" s="27">
        <v>1391</v>
      </c>
      <c r="G22" s="31">
        <v>9932</v>
      </c>
      <c r="H22" s="26">
        <f aca="true" t="shared" si="4" ref="H22:O22">SUM(H20)</f>
        <v>156</v>
      </c>
      <c r="I22" s="27">
        <f t="shared" si="4"/>
        <v>975</v>
      </c>
      <c r="J22" s="26">
        <f t="shared" si="4"/>
        <v>1522</v>
      </c>
      <c r="K22" s="28">
        <f t="shared" si="4"/>
        <v>10773</v>
      </c>
      <c r="L22" s="27">
        <f t="shared" si="4"/>
        <v>112</v>
      </c>
      <c r="M22" s="30">
        <f t="shared" si="4"/>
        <v>539</v>
      </c>
      <c r="N22" s="26">
        <f t="shared" si="4"/>
        <v>1613</v>
      </c>
      <c r="O22" s="28">
        <f t="shared" si="4"/>
        <v>10959</v>
      </c>
      <c r="P22" s="66"/>
      <c r="Q22" s="58"/>
      <c r="R22" s="66"/>
      <c r="S22" s="69"/>
    </row>
    <row r="23" spans="1:19" ht="12.75">
      <c r="A23" s="83" t="s">
        <v>7</v>
      </c>
      <c r="B23" s="96"/>
      <c r="C23" s="88">
        <v>1</v>
      </c>
      <c r="D23" s="90">
        <v>66</v>
      </c>
      <c r="E23" s="95">
        <v>645</v>
      </c>
      <c r="F23" s="72">
        <v>667</v>
      </c>
      <c r="G23" s="82">
        <v>6617</v>
      </c>
      <c r="H23" s="74">
        <v>78</v>
      </c>
      <c r="I23" s="75">
        <v>552</v>
      </c>
      <c r="J23" s="74">
        <v>733</v>
      </c>
      <c r="K23" s="76">
        <v>6952</v>
      </c>
      <c r="L23" s="160">
        <v>24</v>
      </c>
      <c r="M23" s="162">
        <v>180</v>
      </c>
      <c r="N23" s="164">
        <v>690</v>
      </c>
      <c r="O23" s="166">
        <v>5727</v>
      </c>
      <c r="P23" s="60"/>
      <c r="Q23" s="60"/>
      <c r="R23" s="65"/>
      <c r="S23" s="65"/>
    </row>
    <row r="24" spans="1:19" ht="13.5" thickBot="1">
      <c r="A24" s="84"/>
      <c r="B24" s="97"/>
      <c r="C24" s="89"/>
      <c r="D24" s="98"/>
      <c r="E24" s="93"/>
      <c r="F24" s="72"/>
      <c r="G24" s="82"/>
      <c r="H24" s="74"/>
      <c r="I24" s="75"/>
      <c r="J24" s="74"/>
      <c r="K24" s="76"/>
      <c r="L24" s="161"/>
      <c r="M24" s="163"/>
      <c r="N24" s="165"/>
      <c r="O24" s="167"/>
      <c r="P24" s="60"/>
      <c r="Q24" s="60"/>
      <c r="R24" s="65"/>
      <c r="S24" s="65"/>
    </row>
    <row r="25" spans="1:19" ht="13.5" thickBot="1">
      <c r="A25" s="85"/>
      <c r="B25" s="9" t="s">
        <v>15</v>
      </c>
      <c r="C25" s="10">
        <v>1</v>
      </c>
      <c r="D25" s="26">
        <v>66</v>
      </c>
      <c r="E25" s="30">
        <v>645</v>
      </c>
      <c r="F25" s="27">
        <v>667</v>
      </c>
      <c r="G25" s="31">
        <v>6617</v>
      </c>
      <c r="H25" s="26">
        <f aca="true" t="shared" si="5" ref="H25:O25">SUM(H23)</f>
        <v>78</v>
      </c>
      <c r="I25" s="27">
        <f t="shared" si="5"/>
        <v>552</v>
      </c>
      <c r="J25" s="26">
        <f t="shared" si="5"/>
        <v>733</v>
      </c>
      <c r="K25" s="28">
        <f t="shared" si="5"/>
        <v>6952</v>
      </c>
      <c r="L25" s="27">
        <f t="shared" si="5"/>
        <v>24</v>
      </c>
      <c r="M25" s="30">
        <f t="shared" si="5"/>
        <v>180</v>
      </c>
      <c r="N25" s="26">
        <f t="shared" si="5"/>
        <v>690</v>
      </c>
      <c r="O25" s="28">
        <f t="shared" si="5"/>
        <v>5727</v>
      </c>
      <c r="P25" s="66"/>
      <c r="Q25" s="58"/>
      <c r="R25" s="66"/>
      <c r="S25" s="69"/>
    </row>
    <row r="26" spans="1:19" ht="12.75">
      <c r="A26" s="83" t="s">
        <v>17</v>
      </c>
      <c r="B26" s="6" t="s">
        <v>18</v>
      </c>
      <c r="C26" s="7">
        <v>1</v>
      </c>
      <c r="D26" s="16">
        <v>9</v>
      </c>
      <c r="E26" s="17">
        <v>78</v>
      </c>
      <c r="F26" s="11">
        <v>63</v>
      </c>
      <c r="G26" s="39">
        <v>812</v>
      </c>
      <c r="H26" s="47">
        <v>10</v>
      </c>
      <c r="I26" s="42">
        <v>105</v>
      </c>
      <c r="J26" s="47">
        <v>73</v>
      </c>
      <c r="K26" s="48">
        <v>917</v>
      </c>
      <c r="L26" s="38">
        <v>6</v>
      </c>
      <c r="M26" s="34">
        <v>56</v>
      </c>
      <c r="N26" s="33">
        <v>74</v>
      </c>
      <c r="O26" s="49">
        <v>898</v>
      </c>
      <c r="P26" s="60"/>
      <c r="Q26" s="60"/>
      <c r="R26" s="65"/>
      <c r="S26" s="65"/>
    </row>
    <row r="27" spans="1:19" ht="13.5" thickBot="1">
      <c r="A27" s="84"/>
      <c r="B27" s="4" t="s">
        <v>44</v>
      </c>
      <c r="C27" s="5">
        <v>1</v>
      </c>
      <c r="D27" s="18">
        <v>62</v>
      </c>
      <c r="E27" s="13">
        <v>770</v>
      </c>
      <c r="F27" s="12">
        <v>715</v>
      </c>
      <c r="G27" s="24">
        <v>9749</v>
      </c>
      <c r="H27" s="33">
        <v>44</v>
      </c>
      <c r="I27" s="38">
        <v>538</v>
      </c>
      <c r="J27" s="33">
        <v>755</v>
      </c>
      <c r="K27" s="46">
        <v>10340</v>
      </c>
      <c r="L27" s="38">
        <v>48</v>
      </c>
      <c r="M27" s="34">
        <v>651</v>
      </c>
      <c r="N27" s="33">
        <v>685</v>
      </c>
      <c r="O27" s="49">
        <v>9062</v>
      </c>
      <c r="P27" s="60"/>
      <c r="Q27" s="60"/>
      <c r="R27" s="65"/>
      <c r="S27" s="65"/>
    </row>
    <row r="28" spans="1:19" ht="13.5" thickBot="1">
      <c r="A28" s="85"/>
      <c r="B28" s="9" t="s">
        <v>15</v>
      </c>
      <c r="C28" s="10">
        <v>2</v>
      </c>
      <c r="D28" s="26">
        <v>71</v>
      </c>
      <c r="E28" s="30">
        <v>848</v>
      </c>
      <c r="F28" s="27">
        <v>778</v>
      </c>
      <c r="G28" s="31">
        <v>10561</v>
      </c>
      <c r="H28" s="26">
        <f aca="true" t="shared" si="6" ref="H28:O28">SUM(H26:H27)</f>
        <v>54</v>
      </c>
      <c r="I28" s="27">
        <f t="shared" si="6"/>
        <v>643</v>
      </c>
      <c r="J28" s="26">
        <f t="shared" si="6"/>
        <v>828</v>
      </c>
      <c r="K28" s="28">
        <f t="shared" si="6"/>
        <v>11257</v>
      </c>
      <c r="L28" s="27">
        <f t="shared" si="6"/>
        <v>54</v>
      </c>
      <c r="M28" s="30">
        <f t="shared" si="6"/>
        <v>707</v>
      </c>
      <c r="N28" s="26">
        <f t="shared" si="6"/>
        <v>759</v>
      </c>
      <c r="O28" s="28">
        <f t="shared" si="6"/>
        <v>9960</v>
      </c>
      <c r="P28" s="66"/>
      <c r="Q28" s="58"/>
      <c r="R28" s="66"/>
      <c r="S28" s="69"/>
    </row>
    <row r="29" spans="1:19" ht="18.75" customHeight="1" thickBot="1">
      <c r="A29" s="84" t="s">
        <v>1</v>
      </c>
      <c r="B29" s="8" t="s">
        <v>1</v>
      </c>
      <c r="C29" s="14">
        <v>5</v>
      </c>
      <c r="D29" s="33">
        <v>102</v>
      </c>
      <c r="E29" s="34">
        <v>1267</v>
      </c>
      <c r="F29" s="38">
        <v>643</v>
      </c>
      <c r="G29" s="32">
        <v>10849</v>
      </c>
      <c r="H29" s="33">
        <v>128</v>
      </c>
      <c r="I29" s="38">
        <v>1547</v>
      </c>
      <c r="J29" s="33">
        <v>750</v>
      </c>
      <c r="K29" s="49">
        <v>12362</v>
      </c>
      <c r="L29" s="38">
        <v>82</v>
      </c>
      <c r="M29" s="34">
        <v>965</v>
      </c>
      <c r="N29" s="33">
        <v>751</v>
      </c>
      <c r="O29" s="49">
        <v>10731</v>
      </c>
      <c r="P29" s="60"/>
      <c r="Q29" s="60"/>
      <c r="R29" s="65"/>
      <c r="S29" s="65"/>
    </row>
    <row r="30" spans="1:19" ht="17.25" customHeight="1" thickBot="1">
      <c r="A30" s="85"/>
      <c r="B30" s="9" t="s">
        <v>15</v>
      </c>
      <c r="C30" s="10">
        <v>5</v>
      </c>
      <c r="D30" s="26">
        <v>102</v>
      </c>
      <c r="E30" s="30">
        <v>1267</v>
      </c>
      <c r="F30" s="27">
        <v>643</v>
      </c>
      <c r="G30" s="31">
        <v>10849</v>
      </c>
      <c r="H30" s="26">
        <f aca="true" t="shared" si="7" ref="H30:O30">SUM(H29)</f>
        <v>128</v>
      </c>
      <c r="I30" s="27">
        <f t="shared" si="7"/>
        <v>1547</v>
      </c>
      <c r="J30" s="26">
        <f t="shared" si="7"/>
        <v>750</v>
      </c>
      <c r="K30" s="28">
        <f t="shared" si="7"/>
        <v>12362</v>
      </c>
      <c r="L30" s="27">
        <f t="shared" si="7"/>
        <v>82</v>
      </c>
      <c r="M30" s="30">
        <f t="shared" si="7"/>
        <v>965</v>
      </c>
      <c r="N30" s="26">
        <f t="shared" si="7"/>
        <v>751</v>
      </c>
      <c r="O30" s="28">
        <f t="shared" si="7"/>
        <v>10731</v>
      </c>
      <c r="P30" s="66"/>
      <c r="Q30" s="58"/>
      <c r="R30" s="66"/>
      <c r="S30" s="69"/>
    </row>
    <row r="31" spans="1:19" ht="12.75">
      <c r="A31" s="83" t="s">
        <v>19</v>
      </c>
      <c r="B31" s="96"/>
      <c r="C31" s="88">
        <v>1</v>
      </c>
      <c r="D31" s="90">
        <v>54</v>
      </c>
      <c r="E31" s="95">
        <v>583</v>
      </c>
      <c r="F31" s="72">
        <v>1053</v>
      </c>
      <c r="G31" s="82">
        <v>9664</v>
      </c>
      <c r="H31" s="74">
        <v>63</v>
      </c>
      <c r="I31" s="75">
        <v>397</v>
      </c>
      <c r="J31" s="74">
        <v>1026</v>
      </c>
      <c r="K31" s="76">
        <v>9634</v>
      </c>
      <c r="L31" s="160">
        <v>87</v>
      </c>
      <c r="M31" s="162">
        <v>634</v>
      </c>
      <c r="N31" s="164">
        <v>936</v>
      </c>
      <c r="O31" s="166">
        <v>7791</v>
      </c>
      <c r="P31" s="60"/>
      <c r="Q31" s="60"/>
      <c r="R31" s="65"/>
      <c r="S31" s="65"/>
    </row>
    <row r="32" spans="1:19" ht="13.5" thickBot="1">
      <c r="A32" s="84"/>
      <c r="B32" s="97"/>
      <c r="C32" s="89"/>
      <c r="D32" s="98"/>
      <c r="E32" s="93"/>
      <c r="F32" s="72"/>
      <c r="G32" s="82"/>
      <c r="H32" s="74"/>
      <c r="I32" s="75"/>
      <c r="J32" s="74"/>
      <c r="K32" s="76"/>
      <c r="L32" s="161"/>
      <c r="M32" s="163"/>
      <c r="N32" s="165"/>
      <c r="O32" s="167"/>
      <c r="P32" s="60"/>
      <c r="Q32" s="60"/>
      <c r="R32" s="65"/>
      <c r="S32" s="65"/>
    </row>
    <row r="33" spans="1:19" ht="13.5" thickBot="1">
      <c r="A33" s="85"/>
      <c r="B33" s="9" t="s">
        <v>15</v>
      </c>
      <c r="C33" s="10">
        <v>1</v>
      </c>
      <c r="D33" s="26">
        <v>54</v>
      </c>
      <c r="E33" s="30">
        <v>583</v>
      </c>
      <c r="F33" s="27">
        <v>1053</v>
      </c>
      <c r="G33" s="31">
        <v>9664</v>
      </c>
      <c r="H33" s="26">
        <f aca="true" t="shared" si="8" ref="H33:O33">SUM(H31)</f>
        <v>63</v>
      </c>
      <c r="I33" s="27">
        <f t="shared" si="8"/>
        <v>397</v>
      </c>
      <c r="J33" s="26">
        <f t="shared" si="8"/>
        <v>1026</v>
      </c>
      <c r="K33" s="28">
        <f t="shared" si="8"/>
        <v>9634</v>
      </c>
      <c r="L33" s="27">
        <f t="shared" si="8"/>
        <v>87</v>
      </c>
      <c r="M33" s="30">
        <f t="shared" si="8"/>
        <v>634</v>
      </c>
      <c r="N33" s="26">
        <f t="shared" si="8"/>
        <v>936</v>
      </c>
      <c r="O33" s="28">
        <f t="shared" si="8"/>
        <v>7791</v>
      </c>
      <c r="P33" s="66"/>
      <c r="Q33" s="58"/>
      <c r="R33" s="66"/>
      <c r="S33" s="69"/>
    </row>
    <row r="34" spans="1:19" ht="12.75">
      <c r="A34" s="83" t="s">
        <v>6</v>
      </c>
      <c r="B34" s="96"/>
      <c r="C34" s="88">
        <v>1</v>
      </c>
      <c r="D34" s="90">
        <v>120</v>
      </c>
      <c r="E34" s="95">
        <v>631</v>
      </c>
      <c r="F34" s="72">
        <v>2264</v>
      </c>
      <c r="G34" s="82">
        <v>11497</v>
      </c>
      <c r="H34" s="74">
        <v>124</v>
      </c>
      <c r="I34" s="138">
        <v>619</v>
      </c>
      <c r="J34" s="74">
        <v>2357</v>
      </c>
      <c r="K34" s="76">
        <v>12106</v>
      </c>
      <c r="L34" s="160">
        <v>89</v>
      </c>
      <c r="M34" s="162">
        <v>648</v>
      </c>
      <c r="N34" s="168">
        <v>2412</v>
      </c>
      <c r="O34" s="166">
        <v>12479</v>
      </c>
      <c r="P34" s="60"/>
      <c r="Q34" s="60"/>
      <c r="R34" s="65"/>
      <c r="S34" s="65"/>
    </row>
    <row r="35" spans="1:19" ht="13.5" thickBot="1">
      <c r="A35" s="84"/>
      <c r="B35" s="97"/>
      <c r="C35" s="89"/>
      <c r="D35" s="98"/>
      <c r="E35" s="93"/>
      <c r="F35" s="72"/>
      <c r="G35" s="82"/>
      <c r="H35" s="74"/>
      <c r="I35" s="138"/>
      <c r="J35" s="74"/>
      <c r="K35" s="76"/>
      <c r="L35" s="161"/>
      <c r="M35" s="163"/>
      <c r="N35" s="165"/>
      <c r="O35" s="167"/>
      <c r="P35" s="60"/>
      <c r="Q35" s="60"/>
      <c r="R35" s="65"/>
      <c r="S35" s="65"/>
    </row>
    <row r="36" spans="1:19" ht="13.5" thickBot="1">
      <c r="A36" s="85"/>
      <c r="B36" s="9" t="s">
        <v>15</v>
      </c>
      <c r="C36" s="10">
        <v>1</v>
      </c>
      <c r="D36" s="26">
        <v>120</v>
      </c>
      <c r="E36" s="30">
        <v>631</v>
      </c>
      <c r="F36" s="27">
        <v>2264</v>
      </c>
      <c r="G36" s="31">
        <v>11497</v>
      </c>
      <c r="H36" s="26">
        <f aca="true" t="shared" si="9" ref="H36:O36">SUM(H34)</f>
        <v>124</v>
      </c>
      <c r="I36" s="27">
        <f t="shared" si="9"/>
        <v>619</v>
      </c>
      <c r="J36" s="26">
        <f t="shared" si="9"/>
        <v>2357</v>
      </c>
      <c r="K36" s="28">
        <f t="shared" si="9"/>
        <v>12106</v>
      </c>
      <c r="L36" s="27">
        <f t="shared" si="9"/>
        <v>89</v>
      </c>
      <c r="M36" s="30">
        <f t="shared" si="9"/>
        <v>648</v>
      </c>
      <c r="N36" s="26">
        <f t="shared" si="9"/>
        <v>2412</v>
      </c>
      <c r="O36" s="28">
        <f t="shared" si="9"/>
        <v>12479</v>
      </c>
      <c r="P36" s="66"/>
      <c r="Q36" s="58"/>
      <c r="R36" s="66"/>
      <c r="S36" s="69"/>
    </row>
    <row r="37" spans="1:19" ht="12.75">
      <c r="A37" s="83" t="s">
        <v>13</v>
      </c>
      <c r="B37" s="86" t="s">
        <v>13</v>
      </c>
      <c r="C37" s="99">
        <v>1</v>
      </c>
      <c r="D37" s="74">
        <v>59</v>
      </c>
      <c r="E37" s="102">
        <v>688</v>
      </c>
      <c r="F37" s="77">
        <v>647</v>
      </c>
      <c r="G37" s="79">
        <v>8567</v>
      </c>
      <c r="H37" s="77">
        <v>55</v>
      </c>
      <c r="I37" s="79">
        <v>806</v>
      </c>
      <c r="J37" s="77">
        <v>689</v>
      </c>
      <c r="K37" s="79">
        <v>9257</v>
      </c>
      <c r="L37" s="164">
        <v>50</v>
      </c>
      <c r="M37" s="162">
        <v>599</v>
      </c>
      <c r="N37" s="164">
        <v>613</v>
      </c>
      <c r="O37" s="169">
        <v>8201</v>
      </c>
      <c r="P37" s="60"/>
      <c r="Q37" s="60"/>
      <c r="R37" s="65"/>
      <c r="S37" s="65"/>
    </row>
    <row r="38" spans="1:19" ht="13.5" thickBot="1">
      <c r="A38" s="84"/>
      <c r="B38" s="87"/>
      <c r="C38" s="100"/>
      <c r="D38" s="101"/>
      <c r="E38" s="103"/>
      <c r="F38" s="78"/>
      <c r="G38" s="80"/>
      <c r="H38" s="78"/>
      <c r="I38" s="80"/>
      <c r="J38" s="78"/>
      <c r="K38" s="80"/>
      <c r="L38" s="165"/>
      <c r="M38" s="163"/>
      <c r="N38" s="165"/>
      <c r="O38" s="170"/>
      <c r="P38" s="60"/>
      <c r="Q38" s="60"/>
      <c r="R38" s="65"/>
      <c r="S38" s="65"/>
    </row>
    <row r="39" spans="1:19" ht="13.5" thickBot="1">
      <c r="A39" s="85"/>
      <c r="B39" s="9" t="s">
        <v>15</v>
      </c>
      <c r="C39" s="10">
        <v>1</v>
      </c>
      <c r="D39" s="26">
        <v>55</v>
      </c>
      <c r="E39" s="30">
        <f>SUM(E37)</f>
        <v>688</v>
      </c>
      <c r="F39" s="31">
        <f aca="true" t="shared" si="10" ref="F39:N39">SUM(F37)</f>
        <v>647</v>
      </c>
      <c r="G39" s="30">
        <f t="shared" si="10"/>
        <v>8567</v>
      </c>
      <c r="H39" s="31">
        <f t="shared" si="10"/>
        <v>55</v>
      </c>
      <c r="I39" s="30">
        <f t="shared" si="10"/>
        <v>806</v>
      </c>
      <c r="J39" s="31">
        <f t="shared" si="10"/>
        <v>689</v>
      </c>
      <c r="K39" s="30">
        <f t="shared" si="10"/>
        <v>9257</v>
      </c>
      <c r="L39" s="31">
        <f t="shared" si="10"/>
        <v>50</v>
      </c>
      <c r="M39" s="30">
        <f t="shared" si="10"/>
        <v>599</v>
      </c>
      <c r="N39" s="31">
        <f t="shared" si="10"/>
        <v>613</v>
      </c>
      <c r="O39" s="30">
        <f>SUM(O37)</f>
        <v>8201</v>
      </c>
      <c r="P39" s="66"/>
      <c r="Q39" s="58"/>
      <c r="R39" s="66"/>
      <c r="S39" s="69"/>
    </row>
    <row r="40" spans="1:19" ht="12.75">
      <c r="A40" s="83" t="s">
        <v>0</v>
      </c>
      <c r="B40" s="96"/>
      <c r="C40" s="104">
        <v>1</v>
      </c>
      <c r="D40" s="74">
        <v>304</v>
      </c>
      <c r="E40" s="102">
        <v>2389</v>
      </c>
      <c r="F40" s="106">
        <v>1365</v>
      </c>
      <c r="G40" s="107">
        <v>12478</v>
      </c>
      <c r="H40" s="74">
        <v>251</v>
      </c>
      <c r="I40" s="75">
        <v>1738</v>
      </c>
      <c r="J40" s="74">
        <v>1570</v>
      </c>
      <c r="K40" s="76">
        <v>14230</v>
      </c>
      <c r="L40" s="160">
        <v>232</v>
      </c>
      <c r="M40" s="169">
        <v>1689</v>
      </c>
      <c r="N40" s="168">
        <v>1747</v>
      </c>
      <c r="O40" s="166">
        <v>15830</v>
      </c>
      <c r="P40" s="60"/>
      <c r="Q40" s="60"/>
      <c r="R40" s="65"/>
      <c r="S40" s="65"/>
    </row>
    <row r="41" spans="1:19" ht="13.5" thickBot="1">
      <c r="A41" s="84"/>
      <c r="B41" s="97"/>
      <c r="C41" s="105"/>
      <c r="D41" s="98"/>
      <c r="E41" s="93"/>
      <c r="F41" s="106"/>
      <c r="G41" s="107"/>
      <c r="H41" s="74"/>
      <c r="I41" s="75"/>
      <c r="J41" s="74"/>
      <c r="K41" s="76"/>
      <c r="L41" s="161"/>
      <c r="M41" s="163"/>
      <c r="N41" s="165"/>
      <c r="O41" s="167"/>
      <c r="P41" s="60"/>
      <c r="Q41" s="60"/>
      <c r="R41" s="65"/>
      <c r="S41" s="65"/>
    </row>
    <row r="42" spans="1:19" ht="13.5" thickBot="1">
      <c r="A42" s="85"/>
      <c r="B42" s="9" t="s">
        <v>15</v>
      </c>
      <c r="C42" s="10">
        <v>1</v>
      </c>
      <c r="D42" s="26">
        <v>304</v>
      </c>
      <c r="E42" s="30">
        <v>2389</v>
      </c>
      <c r="F42" s="27">
        <v>1365</v>
      </c>
      <c r="G42" s="31">
        <v>12478</v>
      </c>
      <c r="H42" s="35">
        <f aca="true" t="shared" si="11" ref="H42:O42">SUM(H40)</f>
        <v>251</v>
      </c>
      <c r="I42" s="36">
        <f t="shared" si="11"/>
        <v>1738</v>
      </c>
      <c r="J42" s="35">
        <f t="shared" si="11"/>
        <v>1570</v>
      </c>
      <c r="K42" s="37">
        <f t="shared" si="11"/>
        <v>14230</v>
      </c>
      <c r="L42" s="36">
        <f t="shared" si="11"/>
        <v>232</v>
      </c>
      <c r="M42" s="56">
        <f t="shared" si="11"/>
        <v>1689</v>
      </c>
      <c r="N42" s="35">
        <f t="shared" si="11"/>
        <v>1747</v>
      </c>
      <c r="O42" s="37">
        <f t="shared" si="11"/>
        <v>15830</v>
      </c>
      <c r="P42" s="66"/>
      <c r="Q42" s="58"/>
      <c r="R42" s="66"/>
      <c r="S42" s="69"/>
    </row>
    <row r="43" spans="1:19" ht="12.75" customHeight="1">
      <c r="A43" s="83" t="s">
        <v>12</v>
      </c>
      <c r="B43" s="108" t="s">
        <v>33</v>
      </c>
      <c r="C43" s="109"/>
      <c r="D43" s="74">
        <v>196</v>
      </c>
      <c r="E43" s="102">
        <v>541</v>
      </c>
      <c r="F43" s="106">
        <v>2733</v>
      </c>
      <c r="G43" s="107">
        <v>23429</v>
      </c>
      <c r="H43" s="74">
        <v>186</v>
      </c>
      <c r="I43" s="75">
        <v>1199</v>
      </c>
      <c r="J43" s="74">
        <v>3401</v>
      </c>
      <c r="K43" s="76">
        <v>26768</v>
      </c>
      <c r="L43" s="160">
        <v>151</v>
      </c>
      <c r="M43" s="169">
        <v>1182</v>
      </c>
      <c r="N43" s="168">
        <v>2777</v>
      </c>
      <c r="O43" s="166">
        <v>22850</v>
      </c>
      <c r="P43" s="60"/>
      <c r="Q43" s="60"/>
      <c r="R43" s="65"/>
      <c r="S43" s="65"/>
    </row>
    <row r="44" spans="1:19" ht="28.5" customHeight="1" thickBot="1">
      <c r="A44" s="84"/>
      <c r="B44" s="110"/>
      <c r="C44" s="111"/>
      <c r="D44" s="98"/>
      <c r="E44" s="93"/>
      <c r="F44" s="106"/>
      <c r="G44" s="107"/>
      <c r="H44" s="74"/>
      <c r="I44" s="75"/>
      <c r="J44" s="74"/>
      <c r="K44" s="76"/>
      <c r="L44" s="161"/>
      <c r="M44" s="163"/>
      <c r="N44" s="165"/>
      <c r="O44" s="167"/>
      <c r="P44" s="60"/>
      <c r="Q44" s="60"/>
      <c r="R44" s="65"/>
      <c r="S44" s="65"/>
    </row>
    <row r="45" spans="1:19" ht="14.25" customHeight="1" thickBot="1">
      <c r="A45" s="85"/>
      <c r="B45" s="9" t="s">
        <v>15</v>
      </c>
      <c r="C45" s="10">
        <v>1</v>
      </c>
      <c r="D45" s="26">
        <v>196</v>
      </c>
      <c r="E45" s="30">
        <v>541</v>
      </c>
      <c r="F45" s="27">
        <v>2733</v>
      </c>
      <c r="G45" s="31">
        <v>23429</v>
      </c>
      <c r="H45" s="26">
        <f aca="true" t="shared" si="12" ref="H45:O45">SUM(H43)</f>
        <v>186</v>
      </c>
      <c r="I45" s="27">
        <f t="shared" si="12"/>
        <v>1199</v>
      </c>
      <c r="J45" s="26">
        <f t="shared" si="12"/>
        <v>3401</v>
      </c>
      <c r="K45" s="28">
        <f t="shared" si="12"/>
        <v>26768</v>
      </c>
      <c r="L45" s="27">
        <f t="shared" si="12"/>
        <v>151</v>
      </c>
      <c r="M45" s="30">
        <f t="shared" si="12"/>
        <v>1182</v>
      </c>
      <c r="N45" s="26">
        <f t="shared" si="12"/>
        <v>2777</v>
      </c>
      <c r="O45" s="28">
        <f t="shared" si="12"/>
        <v>22850</v>
      </c>
      <c r="P45" s="66"/>
      <c r="Q45" s="58"/>
      <c r="R45" s="66"/>
      <c r="S45" s="69"/>
    </row>
    <row r="46" spans="1:19" ht="12.75">
      <c r="A46" s="83" t="s">
        <v>8</v>
      </c>
      <c r="B46" s="96"/>
      <c r="C46" s="88">
        <v>1</v>
      </c>
      <c r="D46" s="90">
        <v>870</v>
      </c>
      <c r="E46" s="95">
        <v>7367</v>
      </c>
      <c r="F46" s="72">
        <v>7443</v>
      </c>
      <c r="G46" s="82">
        <v>90054</v>
      </c>
      <c r="H46" s="74">
        <v>675</v>
      </c>
      <c r="I46" s="75">
        <v>5959</v>
      </c>
      <c r="J46" s="74">
        <v>7996</v>
      </c>
      <c r="K46" s="76">
        <v>95701</v>
      </c>
      <c r="L46" s="160">
        <v>589</v>
      </c>
      <c r="M46" s="169">
        <v>5681</v>
      </c>
      <c r="N46" s="168">
        <v>8116</v>
      </c>
      <c r="O46" s="166">
        <v>91270</v>
      </c>
      <c r="P46" s="60"/>
      <c r="Q46" s="60"/>
      <c r="R46" s="65"/>
      <c r="S46" s="65"/>
    </row>
    <row r="47" spans="1:19" ht="13.5" thickBot="1">
      <c r="A47" s="84"/>
      <c r="B47" s="97"/>
      <c r="C47" s="89"/>
      <c r="D47" s="98"/>
      <c r="E47" s="93"/>
      <c r="F47" s="72"/>
      <c r="G47" s="82"/>
      <c r="H47" s="74"/>
      <c r="I47" s="75"/>
      <c r="J47" s="74"/>
      <c r="K47" s="76"/>
      <c r="L47" s="161"/>
      <c r="M47" s="163"/>
      <c r="N47" s="165"/>
      <c r="O47" s="167"/>
      <c r="P47" s="60"/>
      <c r="Q47" s="60"/>
      <c r="R47" s="65"/>
      <c r="S47" s="65"/>
    </row>
    <row r="48" spans="1:19" ht="13.5" thickBot="1">
      <c r="A48" s="85"/>
      <c r="B48" s="9" t="s">
        <v>15</v>
      </c>
      <c r="C48" s="10">
        <v>1</v>
      </c>
      <c r="D48" s="26">
        <v>870</v>
      </c>
      <c r="E48" s="30">
        <v>7367</v>
      </c>
      <c r="F48" s="27">
        <v>7443</v>
      </c>
      <c r="G48" s="31">
        <v>90054</v>
      </c>
      <c r="H48" s="26">
        <f aca="true" t="shared" si="13" ref="H48:O48">SUM(H46)</f>
        <v>675</v>
      </c>
      <c r="I48" s="27">
        <f t="shared" si="13"/>
        <v>5959</v>
      </c>
      <c r="J48" s="26">
        <f t="shared" si="13"/>
        <v>7996</v>
      </c>
      <c r="K48" s="28">
        <f t="shared" si="13"/>
        <v>95701</v>
      </c>
      <c r="L48" s="27">
        <f t="shared" si="13"/>
        <v>589</v>
      </c>
      <c r="M48" s="30">
        <f t="shared" si="13"/>
        <v>5681</v>
      </c>
      <c r="N48" s="26">
        <f t="shared" si="13"/>
        <v>8116</v>
      </c>
      <c r="O48" s="28">
        <f t="shared" si="13"/>
        <v>91270</v>
      </c>
      <c r="P48" s="66"/>
      <c r="Q48" s="58"/>
      <c r="R48" s="66"/>
      <c r="S48" s="69"/>
    </row>
    <row r="49" spans="1:19" ht="12.75">
      <c r="A49" s="83" t="s">
        <v>9</v>
      </c>
      <c r="B49" s="96"/>
      <c r="C49" s="104">
        <v>1</v>
      </c>
      <c r="D49" s="74">
        <v>95</v>
      </c>
      <c r="E49" s="102">
        <v>843</v>
      </c>
      <c r="F49" s="106">
        <v>977</v>
      </c>
      <c r="G49" s="107">
        <v>9035</v>
      </c>
      <c r="H49" s="74">
        <v>116</v>
      </c>
      <c r="I49" s="75">
        <v>935</v>
      </c>
      <c r="J49" s="74">
        <v>1087</v>
      </c>
      <c r="K49" s="76">
        <v>9913</v>
      </c>
      <c r="L49" s="160">
        <v>87</v>
      </c>
      <c r="M49" s="162">
        <v>814</v>
      </c>
      <c r="N49" s="168">
        <v>1136</v>
      </c>
      <c r="O49" s="166">
        <v>10215</v>
      </c>
      <c r="P49" s="60"/>
      <c r="Q49" s="60"/>
      <c r="R49" s="65"/>
      <c r="S49" s="65"/>
    </row>
    <row r="50" spans="1:19" ht="13.5" thickBot="1">
      <c r="A50" s="84"/>
      <c r="B50" s="97"/>
      <c r="C50" s="105"/>
      <c r="D50" s="98"/>
      <c r="E50" s="93"/>
      <c r="F50" s="106"/>
      <c r="G50" s="107"/>
      <c r="H50" s="74"/>
      <c r="I50" s="75"/>
      <c r="J50" s="74"/>
      <c r="K50" s="76"/>
      <c r="L50" s="161"/>
      <c r="M50" s="163"/>
      <c r="N50" s="165"/>
      <c r="O50" s="167"/>
      <c r="P50" s="60"/>
      <c r="Q50" s="60"/>
      <c r="R50" s="65"/>
      <c r="S50" s="65"/>
    </row>
    <row r="51" spans="1:19" ht="13.5" thickBot="1">
      <c r="A51" s="85"/>
      <c r="B51" s="9" t="s">
        <v>15</v>
      </c>
      <c r="C51" s="10">
        <v>1</v>
      </c>
      <c r="D51" s="26">
        <v>95</v>
      </c>
      <c r="E51" s="30">
        <v>843</v>
      </c>
      <c r="F51" s="27">
        <v>977</v>
      </c>
      <c r="G51" s="31">
        <v>9035</v>
      </c>
      <c r="H51" s="26">
        <f aca="true" t="shared" si="14" ref="H51:O51">SUM(H49)</f>
        <v>116</v>
      </c>
      <c r="I51" s="27">
        <f t="shared" si="14"/>
        <v>935</v>
      </c>
      <c r="J51" s="26">
        <f t="shared" si="14"/>
        <v>1087</v>
      </c>
      <c r="K51" s="28">
        <f t="shared" si="14"/>
        <v>9913</v>
      </c>
      <c r="L51" s="27">
        <f t="shared" si="14"/>
        <v>87</v>
      </c>
      <c r="M51" s="30">
        <f t="shared" si="14"/>
        <v>814</v>
      </c>
      <c r="N51" s="26">
        <f t="shared" si="14"/>
        <v>1136</v>
      </c>
      <c r="O51" s="28">
        <f t="shared" si="14"/>
        <v>10215</v>
      </c>
      <c r="P51" s="66"/>
      <c r="Q51" s="58"/>
      <c r="R51" s="66"/>
      <c r="S51" s="69"/>
    </row>
    <row r="52" spans="1:19" ht="12.75">
      <c r="A52" s="83" t="s">
        <v>3</v>
      </c>
      <c r="B52" s="96"/>
      <c r="C52" s="116">
        <v>1</v>
      </c>
      <c r="D52" s="114">
        <v>13</v>
      </c>
      <c r="E52" s="112">
        <v>122</v>
      </c>
      <c r="F52" s="114">
        <v>165</v>
      </c>
      <c r="G52" s="118">
        <v>1888</v>
      </c>
      <c r="H52" s="74">
        <v>20</v>
      </c>
      <c r="I52" s="75">
        <v>206</v>
      </c>
      <c r="J52" s="74">
        <v>185</v>
      </c>
      <c r="K52" s="76">
        <v>2093</v>
      </c>
      <c r="L52" s="160">
        <v>24</v>
      </c>
      <c r="M52" s="162">
        <v>84</v>
      </c>
      <c r="N52" s="164">
        <v>181</v>
      </c>
      <c r="O52" s="166">
        <v>1810</v>
      </c>
      <c r="P52" s="60"/>
      <c r="Q52" s="60"/>
      <c r="R52" s="65"/>
      <c r="S52" s="65"/>
    </row>
    <row r="53" spans="1:19" ht="13.5" thickBot="1">
      <c r="A53" s="84"/>
      <c r="B53" s="97"/>
      <c r="C53" s="117"/>
      <c r="D53" s="115"/>
      <c r="E53" s="113"/>
      <c r="F53" s="115"/>
      <c r="G53" s="119"/>
      <c r="H53" s="74"/>
      <c r="I53" s="75"/>
      <c r="J53" s="74"/>
      <c r="K53" s="76"/>
      <c r="L53" s="161"/>
      <c r="M53" s="163"/>
      <c r="N53" s="165"/>
      <c r="O53" s="167"/>
      <c r="P53" s="60"/>
      <c r="Q53" s="60"/>
      <c r="R53" s="65"/>
      <c r="S53" s="65"/>
    </row>
    <row r="54" spans="1:19" ht="13.5" thickBot="1">
      <c r="A54" s="85"/>
      <c r="B54" s="9" t="s">
        <v>15</v>
      </c>
      <c r="C54" s="10">
        <v>1</v>
      </c>
      <c r="D54" s="29">
        <v>13</v>
      </c>
      <c r="E54" s="30">
        <v>122</v>
      </c>
      <c r="F54" s="27">
        <v>165</v>
      </c>
      <c r="G54" s="31">
        <v>1888</v>
      </c>
      <c r="H54" s="26">
        <f aca="true" t="shared" si="15" ref="H54:O54">SUM(H52)</f>
        <v>20</v>
      </c>
      <c r="I54" s="27">
        <f t="shared" si="15"/>
        <v>206</v>
      </c>
      <c r="J54" s="26">
        <f t="shared" si="15"/>
        <v>185</v>
      </c>
      <c r="K54" s="28">
        <f t="shared" si="15"/>
        <v>2093</v>
      </c>
      <c r="L54" s="27">
        <f t="shared" si="15"/>
        <v>24</v>
      </c>
      <c r="M54" s="30">
        <f t="shared" si="15"/>
        <v>84</v>
      </c>
      <c r="N54" s="26">
        <f t="shared" si="15"/>
        <v>181</v>
      </c>
      <c r="O54" s="28">
        <f t="shared" si="15"/>
        <v>1810</v>
      </c>
      <c r="P54" s="66"/>
      <c r="Q54" s="58"/>
      <c r="R54" s="66"/>
      <c r="S54" s="69"/>
    </row>
    <row r="55" spans="1:19" ht="12.75">
      <c r="A55" s="83" t="s">
        <v>10</v>
      </c>
      <c r="B55" s="96"/>
      <c r="C55" s="104">
        <v>1</v>
      </c>
      <c r="D55" s="77">
        <v>27</v>
      </c>
      <c r="E55" s="79">
        <v>256</v>
      </c>
      <c r="F55" s="134">
        <v>283</v>
      </c>
      <c r="G55" s="136">
        <v>2466</v>
      </c>
      <c r="H55" s="74">
        <v>17</v>
      </c>
      <c r="I55" s="75">
        <v>187</v>
      </c>
      <c r="J55" s="74">
        <v>296</v>
      </c>
      <c r="K55" s="76">
        <v>2677</v>
      </c>
      <c r="L55" s="160">
        <v>13</v>
      </c>
      <c r="M55" s="162">
        <v>130</v>
      </c>
      <c r="N55" s="164">
        <v>312</v>
      </c>
      <c r="O55" s="166">
        <v>2855</v>
      </c>
      <c r="P55" s="60"/>
      <c r="Q55" s="60"/>
      <c r="R55" s="65"/>
      <c r="S55" s="65"/>
    </row>
    <row r="56" spans="1:19" ht="13.5" thickBot="1">
      <c r="A56" s="84"/>
      <c r="B56" s="97"/>
      <c r="C56" s="105"/>
      <c r="D56" s="78"/>
      <c r="E56" s="113"/>
      <c r="F56" s="135"/>
      <c r="G56" s="137"/>
      <c r="H56" s="74"/>
      <c r="I56" s="75"/>
      <c r="J56" s="74"/>
      <c r="K56" s="76"/>
      <c r="L56" s="161"/>
      <c r="M56" s="163"/>
      <c r="N56" s="165"/>
      <c r="O56" s="167"/>
      <c r="P56" s="60"/>
      <c r="Q56" s="60"/>
      <c r="R56" s="65"/>
      <c r="S56" s="65"/>
    </row>
    <row r="57" spans="1:19" ht="13.5" thickBot="1">
      <c r="A57" s="85"/>
      <c r="B57" s="9" t="s">
        <v>15</v>
      </c>
      <c r="C57" s="10">
        <v>1</v>
      </c>
      <c r="D57" s="29">
        <v>27</v>
      </c>
      <c r="E57" s="30">
        <v>256</v>
      </c>
      <c r="F57" s="27">
        <v>283</v>
      </c>
      <c r="G57" s="31">
        <v>2466</v>
      </c>
      <c r="H57" s="26">
        <f aca="true" t="shared" si="16" ref="H57:O57">SUM(H55)</f>
        <v>17</v>
      </c>
      <c r="I57" s="27">
        <f t="shared" si="16"/>
        <v>187</v>
      </c>
      <c r="J57" s="26">
        <f t="shared" si="16"/>
        <v>296</v>
      </c>
      <c r="K57" s="28">
        <f t="shared" si="16"/>
        <v>2677</v>
      </c>
      <c r="L57" s="27">
        <f t="shared" si="16"/>
        <v>13</v>
      </c>
      <c r="M57" s="30">
        <f t="shared" si="16"/>
        <v>130</v>
      </c>
      <c r="N57" s="26">
        <f t="shared" si="16"/>
        <v>312</v>
      </c>
      <c r="O57" s="28">
        <f t="shared" si="16"/>
        <v>2855</v>
      </c>
      <c r="P57" s="61"/>
      <c r="Q57" s="58"/>
      <c r="R57" s="66"/>
      <c r="S57" s="69"/>
    </row>
    <row r="58" spans="1:19" ht="12.75">
      <c r="A58" s="83" t="s">
        <v>11</v>
      </c>
      <c r="B58" s="2" t="s">
        <v>34</v>
      </c>
      <c r="C58" s="3">
        <v>1</v>
      </c>
      <c r="D58" s="91">
        <v>7</v>
      </c>
      <c r="E58" s="92">
        <v>57</v>
      </c>
      <c r="F58" s="91">
        <v>84</v>
      </c>
      <c r="G58" s="81">
        <v>741</v>
      </c>
      <c r="H58" s="74">
        <v>10</v>
      </c>
      <c r="I58" s="75">
        <v>96</v>
      </c>
      <c r="J58" s="74">
        <v>95</v>
      </c>
      <c r="K58" s="76">
        <v>835</v>
      </c>
      <c r="L58" s="160">
        <v>3</v>
      </c>
      <c r="M58" s="162">
        <v>9</v>
      </c>
      <c r="N58" s="164">
        <v>88</v>
      </c>
      <c r="O58" s="171">
        <v>793</v>
      </c>
      <c r="P58" s="60"/>
      <c r="Q58" s="60"/>
      <c r="R58" s="65"/>
      <c r="S58" s="65"/>
    </row>
    <row r="59" spans="1:19" ht="13.5" thickBot="1">
      <c r="A59" s="84"/>
      <c r="B59" s="4" t="s">
        <v>35</v>
      </c>
      <c r="C59" s="5">
        <v>1</v>
      </c>
      <c r="D59" s="120"/>
      <c r="E59" s="113"/>
      <c r="F59" s="120"/>
      <c r="G59" s="121"/>
      <c r="H59" s="74"/>
      <c r="I59" s="75"/>
      <c r="J59" s="74"/>
      <c r="K59" s="76"/>
      <c r="L59" s="161"/>
      <c r="M59" s="163"/>
      <c r="N59" s="165"/>
      <c r="O59" s="167"/>
      <c r="P59" s="60"/>
      <c r="Q59" s="60"/>
      <c r="R59" s="65"/>
      <c r="S59" s="65"/>
    </row>
    <row r="60" spans="1:19" ht="13.5" thickBot="1">
      <c r="A60" s="85"/>
      <c r="B60" s="9" t="s">
        <v>15</v>
      </c>
      <c r="C60" s="10">
        <v>2</v>
      </c>
      <c r="D60" s="29">
        <v>7</v>
      </c>
      <c r="E60" s="30">
        <v>57</v>
      </c>
      <c r="F60" s="27">
        <v>84</v>
      </c>
      <c r="G60" s="31">
        <v>741</v>
      </c>
      <c r="H60" s="26">
        <f aca="true" t="shared" si="17" ref="H60:O60">SUM(H58)</f>
        <v>10</v>
      </c>
      <c r="I60" s="27">
        <f t="shared" si="17"/>
        <v>96</v>
      </c>
      <c r="J60" s="26">
        <f t="shared" si="17"/>
        <v>95</v>
      </c>
      <c r="K60" s="28">
        <f t="shared" si="17"/>
        <v>835</v>
      </c>
      <c r="L60" s="28">
        <f t="shared" si="17"/>
        <v>3</v>
      </c>
      <c r="M60" s="28">
        <f t="shared" si="17"/>
        <v>9</v>
      </c>
      <c r="N60" s="28">
        <f t="shared" si="17"/>
        <v>88</v>
      </c>
      <c r="O60" s="28">
        <f t="shared" si="17"/>
        <v>793</v>
      </c>
      <c r="P60" s="66"/>
      <c r="Q60" s="58"/>
      <c r="R60" s="66"/>
      <c r="S60" s="69"/>
    </row>
    <row r="61" spans="1:19" ht="13.5" thickBot="1">
      <c r="A61" s="132" t="s">
        <v>36</v>
      </c>
      <c r="B61" s="133"/>
      <c r="C61" s="53">
        <f aca="true" t="shared" si="18" ref="C61:K61">SUM(C60,C57,C54,C51,C48,C45,C42,C39,C36,C33,C30,C28,C25,C22,C19,C16,C13,C10)</f>
        <v>27</v>
      </c>
      <c r="D61" s="19">
        <f t="shared" si="18"/>
        <v>2534</v>
      </c>
      <c r="E61" s="20">
        <f t="shared" si="18"/>
        <v>20030</v>
      </c>
      <c r="F61" s="19">
        <f t="shared" si="18"/>
        <v>23474</v>
      </c>
      <c r="G61" s="25">
        <f t="shared" si="18"/>
        <v>235660</v>
      </c>
      <c r="H61" s="50">
        <f t="shared" si="18"/>
        <v>2291</v>
      </c>
      <c r="I61" s="51">
        <f t="shared" si="18"/>
        <v>20287</v>
      </c>
      <c r="J61" s="50">
        <f t="shared" si="18"/>
        <v>25788</v>
      </c>
      <c r="K61" s="52">
        <f t="shared" si="18"/>
        <v>256610</v>
      </c>
      <c r="L61" s="52">
        <f>SUM(L60,L57,L54,L51,L48,L45,L42,L39,L36,L33,L30,L28,L25,L22,L19,L16,L13,L10)</f>
        <v>1891</v>
      </c>
      <c r="M61" s="52">
        <f>SUM(M60,M57,M54,M51,M48,M45,M42,M39,M36,M33,M30,M28,M25,M22,M19,M16,M13,M10)</f>
        <v>15557</v>
      </c>
      <c r="N61" s="52">
        <f>SUM(N60,N57,N54,N51,N48,N45,N42,N39,N36,N33,N30,N28,N25,N22,N19,N16,N13,N10)</f>
        <v>25557</v>
      </c>
      <c r="O61" s="52">
        <f>SUM(O60,O57,O54,O51,O48,O45,O42,O39,O36,O33,O30,O28,O25,O22,O19,O16,O13,O10)</f>
        <v>243511</v>
      </c>
      <c r="P61" s="58"/>
      <c r="Q61" s="58"/>
      <c r="R61" s="69"/>
      <c r="S61" s="69"/>
    </row>
    <row r="62" ht="12.75">
      <c r="C62" s="15"/>
    </row>
  </sheetData>
  <mergeCells count="215">
    <mergeCell ref="L58:L59"/>
    <mergeCell ref="M58:M59"/>
    <mergeCell ref="N58:N59"/>
    <mergeCell ref="O58:O59"/>
    <mergeCell ref="L55:L56"/>
    <mergeCell ref="M55:M56"/>
    <mergeCell ref="N55:N56"/>
    <mergeCell ref="O55:O56"/>
    <mergeCell ref="L52:L53"/>
    <mergeCell ref="M52:M53"/>
    <mergeCell ref="N52:N53"/>
    <mergeCell ref="O52:O53"/>
    <mergeCell ref="L49:L50"/>
    <mergeCell ref="M49:M50"/>
    <mergeCell ref="N49:N50"/>
    <mergeCell ref="O49:O50"/>
    <mergeCell ref="L46:L47"/>
    <mergeCell ref="M46:M47"/>
    <mergeCell ref="N46:N47"/>
    <mergeCell ref="O46:O47"/>
    <mergeCell ref="L43:L44"/>
    <mergeCell ref="M43:M44"/>
    <mergeCell ref="N43:N44"/>
    <mergeCell ref="O43:O44"/>
    <mergeCell ref="L40:L41"/>
    <mergeCell ref="M40:M41"/>
    <mergeCell ref="N40:N41"/>
    <mergeCell ref="O40:O41"/>
    <mergeCell ref="L37:L38"/>
    <mergeCell ref="M37:M38"/>
    <mergeCell ref="N37:N38"/>
    <mergeCell ref="O37:O38"/>
    <mergeCell ref="L34:L35"/>
    <mergeCell ref="M34:M35"/>
    <mergeCell ref="N34:N35"/>
    <mergeCell ref="O34:O35"/>
    <mergeCell ref="L31:L32"/>
    <mergeCell ref="M31:M32"/>
    <mergeCell ref="N31:N32"/>
    <mergeCell ref="O31:O32"/>
    <mergeCell ref="L23:L24"/>
    <mergeCell ref="M23:M24"/>
    <mergeCell ref="N23:N24"/>
    <mergeCell ref="O23:O24"/>
    <mergeCell ref="L20:L21"/>
    <mergeCell ref="M20:M21"/>
    <mergeCell ref="N20:N21"/>
    <mergeCell ref="O20:O21"/>
    <mergeCell ref="L14:L15"/>
    <mergeCell ref="M14:M15"/>
    <mergeCell ref="N14:N15"/>
    <mergeCell ref="O14:O15"/>
    <mergeCell ref="L6:M6"/>
    <mergeCell ref="N6:O6"/>
    <mergeCell ref="L4:O5"/>
    <mergeCell ref="A1:O3"/>
    <mergeCell ref="B4:B7"/>
    <mergeCell ref="A4:A7"/>
    <mergeCell ref="H6:I6"/>
    <mergeCell ref="J6:K6"/>
    <mergeCell ref="H4:K5"/>
    <mergeCell ref="D6:E6"/>
    <mergeCell ref="H43:H44"/>
    <mergeCell ref="I43:I44"/>
    <mergeCell ref="J43:J44"/>
    <mergeCell ref="K43:K44"/>
    <mergeCell ref="H34:H35"/>
    <mergeCell ref="I34:I35"/>
    <mergeCell ref="J34:J35"/>
    <mergeCell ref="K34:K35"/>
    <mergeCell ref="F6:G6"/>
    <mergeCell ref="D4:G5"/>
    <mergeCell ref="C4:C7"/>
    <mergeCell ref="A61:B61"/>
    <mergeCell ref="E55:E56"/>
    <mergeCell ref="F55:F56"/>
    <mergeCell ref="G55:G56"/>
    <mergeCell ref="A58:A60"/>
    <mergeCell ref="D58:D59"/>
    <mergeCell ref="E58:E59"/>
    <mergeCell ref="F58:F59"/>
    <mergeCell ref="G58:G59"/>
    <mergeCell ref="D55:D56"/>
    <mergeCell ref="A55:A57"/>
    <mergeCell ref="B55:B56"/>
    <mergeCell ref="C55:C56"/>
    <mergeCell ref="F52:F53"/>
    <mergeCell ref="G52:G53"/>
    <mergeCell ref="E49:E50"/>
    <mergeCell ref="F49:F50"/>
    <mergeCell ref="G49:G50"/>
    <mergeCell ref="A49:A51"/>
    <mergeCell ref="B49:B50"/>
    <mergeCell ref="C49:C50"/>
    <mergeCell ref="E52:E53"/>
    <mergeCell ref="D52:D53"/>
    <mergeCell ref="A52:A54"/>
    <mergeCell ref="B52:B53"/>
    <mergeCell ref="C52:C53"/>
    <mergeCell ref="E46:E47"/>
    <mergeCell ref="F46:F47"/>
    <mergeCell ref="G46:G47"/>
    <mergeCell ref="D49:D50"/>
    <mergeCell ref="A46:A48"/>
    <mergeCell ref="B46:B47"/>
    <mergeCell ref="C46:C47"/>
    <mergeCell ref="D43:D44"/>
    <mergeCell ref="A43:A45"/>
    <mergeCell ref="D46:D47"/>
    <mergeCell ref="B43:C44"/>
    <mergeCell ref="E40:E41"/>
    <mergeCell ref="F40:F41"/>
    <mergeCell ref="G40:G41"/>
    <mergeCell ref="E43:E44"/>
    <mergeCell ref="F43:F44"/>
    <mergeCell ref="G43:G44"/>
    <mergeCell ref="A40:A42"/>
    <mergeCell ref="B40:B41"/>
    <mergeCell ref="C40:C41"/>
    <mergeCell ref="D40:D41"/>
    <mergeCell ref="F34:F35"/>
    <mergeCell ref="G34:G35"/>
    <mergeCell ref="A37:A39"/>
    <mergeCell ref="B37:B38"/>
    <mergeCell ref="C37:C38"/>
    <mergeCell ref="D37:D38"/>
    <mergeCell ref="E37:E38"/>
    <mergeCell ref="F37:F38"/>
    <mergeCell ref="G37:G38"/>
    <mergeCell ref="G31:G32"/>
    <mergeCell ref="A34:A36"/>
    <mergeCell ref="B34:B35"/>
    <mergeCell ref="C34:C35"/>
    <mergeCell ref="D34:D35"/>
    <mergeCell ref="E34:E35"/>
    <mergeCell ref="D31:D32"/>
    <mergeCell ref="E31:E32"/>
    <mergeCell ref="F31:F32"/>
    <mergeCell ref="C31:C32"/>
    <mergeCell ref="A26:A28"/>
    <mergeCell ref="A29:A30"/>
    <mergeCell ref="A31:A33"/>
    <mergeCell ref="B31:B32"/>
    <mergeCell ref="D23:D24"/>
    <mergeCell ref="E23:E24"/>
    <mergeCell ref="F23:F24"/>
    <mergeCell ref="G23:G24"/>
    <mergeCell ref="E20:E21"/>
    <mergeCell ref="F20:F21"/>
    <mergeCell ref="G20:G21"/>
    <mergeCell ref="A23:A25"/>
    <mergeCell ref="B23:B24"/>
    <mergeCell ref="C23:C24"/>
    <mergeCell ref="D20:D21"/>
    <mergeCell ref="A20:A22"/>
    <mergeCell ref="B20:B21"/>
    <mergeCell ref="C20:C21"/>
    <mergeCell ref="E14:E15"/>
    <mergeCell ref="F14:F15"/>
    <mergeCell ref="G14:G15"/>
    <mergeCell ref="A17:A19"/>
    <mergeCell ref="G8:G9"/>
    <mergeCell ref="A11:A13"/>
    <mergeCell ref="A14:A16"/>
    <mergeCell ref="B14:B15"/>
    <mergeCell ref="C14:C15"/>
    <mergeCell ref="D14:D15"/>
    <mergeCell ref="D8:D9"/>
    <mergeCell ref="E8:E9"/>
    <mergeCell ref="F8:F9"/>
    <mergeCell ref="A8:A10"/>
    <mergeCell ref="H40:H41"/>
    <mergeCell ref="I40:I41"/>
    <mergeCell ref="J40:J41"/>
    <mergeCell ref="K40:K41"/>
    <mergeCell ref="K31:K32"/>
    <mergeCell ref="H20:H21"/>
    <mergeCell ref="I20:I21"/>
    <mergeCell ref="J20:J21"/>
    <mergeCell ref="K20:K21"/>
    <mergeCell ref="H46:H47"/>
    <mergeCell ref="I46:I47"/>
    <mergeCell ref="J46:J47"/>
    <mergeCell ref="K46:K47"/>
    <mergeCell ref="H14:H15"/>
    <mergeCell ref="I14:I15"/>
    <mergeCell ref="J14:J15"/>
    <mergeCell ref="K14:K15"/>
    <mergeCell ref="H58:H59"/>
    <mergeCell ref="I58:I59"/>
    <mergeCell ref="J58:J59"/>
    <mergeCell ref="K58:K59"/>
    <mergeCell ref="I37:I38"/>
    <mergeCell ref="J37:J38"/>
    <mergeCell ref="K37:K38"/>
    <mergeCell ref="H23:H24"/>
    <mergeCell ref="I23:I24"/>
    <mergeCell ref="J23:J24"/>
    <mergeCell ref="K23:K24"/>
    <mergeCell ref="H31:H32"/>
    <mergeCell ref="I31:I32"/>
    <mergeCell ref="J31:J32"/>
    <mergeCell ref="H55:H56"/>
    <mergeCell ref="I55:I56"/>
    <mergeCell ref="J55:J56"/>
    <mergeCell ref="K55:K56"/>
    <mergeCell ref="H52:H53"/>
    <mergeCell ref="I52:I53"/>
    <mergeCell ref="J52:J53"/>
    <mergeCell ref="K52:K53"/>
    <mergeCell ref="H49:H50"/>
    <mergeCell ref="I49:I50"/>
    <mergeCell ref="J49:J50"/>
    <mergeCell ref="K49:K50"/>
    <mergeCell ref="H37:H38"/>
  </mergeCells>
  <printOptions/>
  <pageMargins left="0.75" right="0.75" top="1" bottom="1" header="0.4921259845" footer="0.4921259845"/>
  <pageSetup fitToHeight="2" horizontalDpi="600" verticalDpi="600" orientation="landscape" paperSize="9" scale="53" r:id="rId1"/>
  <headerFooter alignWithMargins="0">
    <oddHeader>&amp;LCRA CNPF 2015&amp;RAnnexe A5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AColinot</dc:creator>
  <cp:keywords/>
  <dc:description/>
  <cp:lastModifiedBy>AColinot</cp:lastModifiedBy>
  <cp:lastPrinted>2016-04-05T08:48:22Z</cp:lastPrinted>
  <dcterms:created xsi:type="dcterms:W3CDTF">2014-04-24T16:18:58Z</dcterms:created>
  <dcterms:modified xsi:type="dcterms:W3CDTF">2016-08-24T09:10:26Z</dcterms:modified>
  <cp:category/>
  <cp:version/>
  <cp:contentType/>
  <cp:contentStatus/>
</cp:coreProperties>
</file>