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1760" activeTab="0"/>
  </bookViews>
  <sheets>
    <sheet name="RTG 2015" sheetId="1" r:id="rId1"/>
    <sheet name="Feuil2" sheetId="2" r:id="rId2"/>
    <sheet name="Feuil3" sheetId="3" r:id="rId3"/>
  </sheets>
  <definedNames>
    <definedName name="_xlnm.Print_Area" localSheetId="0">'RTG 2015'!$A$1:$M$78</definedName>
  </definedNames>
  <calcPr fullCalcOnLoad="1"/>
</workbook>
</file>

<file path=xl/sharedStrings.xml><?xml version="1.0" encoding="utf-8"?>
<sst xmlns="http://schemas.openxmlformats.org/spreadsheetml/2006/main" count="279" uniqueCount="134">
  <si>
    <t>CRPF</t>
  </si>
  <si>
    <t>N° d'ordre régional des RTG</t>
  </si>
  <si>
    <t xml:space="preserve">Intitulé du RTG en cours de validité </t>
  </si>
  <si>
    <t>Nom du rédacteur</t>
  </si>
  <si>
    <t>Circonscription géographique de validité (région, départ, autre)</t>
  </si>
  <si>
    <t>Date agrément par le CA</t>
  </si>
  <si>
    <t>RTG agréés au titre du L11 ? 
(L122-7)                              Oui / Non</t>
  </si>
  <si>
    <t>Nord-Pas de Calais-Picardie</t>
  </si>
  <si>
    <t>RTG BF</t>
  </si>
  <si>
    <t>Bois Forêt</t>
  </si>
  <si>
    <t>non</t>
  </si>
  <si>
    <t>RTG CFAA</t>
  </si>
  <si>
    <t>CFAA</t>
  </si>
  <si>
    <t>RTG COFNOR</t>
  </si>
  <si>
    <t>COFNOR</t>
  </si>
  <si>
    <t>RTG GSA</t>
  </si>
  <si>
    <t>GSA</t>
  </si>
  <si>
    <t>RTG APEX</t>
  </si>
  <si>
    <t>M. PENEAU</t>
  </si>
  <si>
    <t>TOTAL région</t>
  </si>
  <si>
    <t>Normandie</t>
  </si>
  <si>
    <t>RTG Coopératives Forestières</t>
  </si>
  <si>
    <t>OGEC</t>
  </si>
  <si>
    <t>RTG des Experts (ANEF)</t>
  </si>
  <si>
    <t>Experts</t>
  </si>
  <si>
    <t>Champagne-Ardenne</t>
  </si>
  <si>
    <t>01</t>
  </si>
  <si>
    <t>FBE</t>
  </si>
  <si>
    <t>Ch-Ard + Lorraine+Fr-Comté</t>
  </si>
  <si>
    <t>02-08C</t>
  </si>
  <si>
    <t>SYLVEO (COFA)</t>
  </si>
  <si>
    <t>SYLVEO</t>
  </si>
  <si>
    <t>Ch-Ardenne</t>
  </si>
  <si>
    <t>02-10G</t>
  </si>
  <si>
    <t>SYLVEO (groupt Champ)</t>
  </si>
  <si>
    <t>02-51C</t>
  </si>
  <si>
    <t>SYLVEO (CFM)</t>
  </si>
  <si>
    <t>02-51G</t>
  </si>
  <si>
    <t>SYLVEO (GFM)</t>
  </si>
  <si>
    <t>02-52C</t>
  </si>
  <si>
    <t>SYLVEO (CPF 52)</t>
  </si>
  <si>
    <t>02-52G</t>
  </si>
  <si>
    <t>SYLVEO (GrouFor52)</t>
  </si>
  <si>
    <t>Lorraine-Alsace</t>
  </si>
  <si>
    <t>Forêts et Bois de l'Est</t>
  </si>
  <si>
    <t>Lorr./Als./Fr-Comté</t>
  </si>
  <si>
    <t>COSYLVAL</t>
  </si>
  <si>
    <t>Alsace/Moselle Est</t>
  </si>
  <si>
    <t>Grief pour le compte de divers exp. forest</t>
  </si>
  <si>
    <t>GRIEF</t>
  </si>
  <si>
    <t>Bretagne</t>
  </si>
  <si>
    <t>RTG AEFB</t>
  </si>
  <si>
    <t>AEFB</t>
  </si>
  <si>
    <t>RTG COFOROUEST</t>
  </si>
  <si>
    <t>COFOROUEST</t>
  </si>
  <si>
    <t>Pays de Loire</t>
  </si>
  <si>
    <t>Région</t>
  </si>
  <si>
    <t>oui (pour 1 site classé identifié)</t>
  </si>
  <si>
    <t>RTG AFOE</t>
  </si>
  <si>
    <t>Ass Exp Forest Pays de Loire</t>
  </si>
  <si>
    <t>RTG UNISYLVA</t>
  </si>
  <si>
    <t>UNISYLVA</t>
  </si>
  <si>
    <t>Centre-Ile de F</t>
  </si>
  <si>
    <t>RTG BOIS FORET</t>
  </si>
  <si>
    <t>BOIS FORET</t>
  </si>
  <si>
    <t>Ile de France</t>
  </si>
  <si>
    <t>RTG BCE</t>
  </si>
  <si>
    <t>BCE</t>
  </si>
  <si>
    <t>RTG CNIEFEB</t>
  </si>
  <si>
    <t>CNIEFEB</t>
  </si>
  <si>
    <t>Bourgogne</t>
  </si>
  <si>
    <t>RTG CFBL</t>
  </si>
  <si>
    <t>Franche-Comté</t>
  </si>
  <si>
    <t>2009-1</t>
  </si>
  <si>
    <t>RTG FBE</t>
  </si>
  <si>
    <t>Coop Forêts et Bois de l'Est</t>
  </si>
  <si>
    <t>Fr-Comté, Lorraine/Ch Ard.</t>
  </si>
  <si>
    <t>2009-2</t>
  </si>
  <si>
    <t>RTG COSYLVAL</t>
  </si>
  <si>
    <t>Coop Cosylval</t>
  </si>
  <si>
    <t>Territoire Belfort</t>
  </si>
  <si>
    <t>2011-3</t>
  </si>
  <si>
    <t>RTG COFORET</t>
  </si>
  <si>
    <t>Poitou-Char.</t>
  </si>
  <si>
    <t>RTG concerté CAFSA/COFOGAR</t>
  </si>
  <si>
    <t>RTG concerté assoc. P-Char.  Exp. Forest</t>
  </si>
  <si>
    <t>Limousin</t>
  </si>
  <si>
    <t>Auvergne</t>
  </si>
  <si>
    <t>Coopérative UNISYLVA</t>
  </si>
  <si>
    <t>Coopérative CFBL</t>
  </si>
  <si>
    <t>Rhône-Alpes</t>
  </si>
  <si>
    <t>RA/01</t>
  </si>
  <si>
    <t>Aquitaine</t>
  </si>
  <si>
    <t>CAFSA</t>
  </si>
  <si>
    <t>COFOGAR</t>
  </si>
  <si>
    <t>CEFSO</t>
  </si>
  <si>
    <t>Comité Exp. Forest</t>
  </si>
  <si>
    <t>Midi-Pyrénées</t>
  </si>
  <si>
    <t>RTG Coopératives Midi-Pyr</t>
  </si>
  <si>
    <t>Languedoc-Roussillon</t>
  </si>
  <si>
    <t>RTG AEF LOUVET</t>
  </si>
  <si>
    <t>Jérôme LOUVET (AEF)</t>
  </si>
  <si>
    <t>Coopératives forestières (Cosylva, Cofogar, Forestarn, la Forêt Privée Lozérienne et Gardoise</t>
  </si>
  <si>
    <t>PACA</t>
  </si>
  <si>
    <t>Corse</t>
  </si>
  <si>
    <t>RTG Expert Audeval</t>
  </si>
  <si>
    <t>Expert Audeval Hubert</t>
  </si>
  <si>
    <t>Région Corse</t>
  </si>
  <si>
    <t>RTG Corsica Furesta</t>
  </si>
  <si>
    <t>Coopérative Corsica Furesta</t>
  </si>
  <si>
    <t>TOTAL</t>
  </si>
  <si>
    <t>Surface</t>
  </si>
  <si>
    <t>Nbre d'adhérents</t>
  </si>
  <si>
    <t>Alliance Forêt Bois</t>
  </si>
  <si>
    <t>CFBL</t>
  </si>
  <si>
    <t>Centre</t>
  </si>
  <si>
    <t>Région Paca</t>
  </si>
  <si>
    <t>RTG Provence Forêt</t>
  </si>
  <si>
    <t>ALLIANCE FORET BOIS</t>
  </si>
  <si>
    <t>1+2</t>
  </si>
  <si>
    <t>RTG COOPS</t>
  </si>
  <si>
    <t xml:space="preserve">R T G, situation au 31/12/2015 </t>
  </si>
  <si>
    <t>Coopérative ayant cessé son activité</t>
  </si>
  <si>
    <t>Ile de France - Centre-Val de Loire</t>
  </si>
  <si>
    <t>RTG Sylvacoop</t>
  </si>
  <si>
    <t>Coopérative forestière Sylvacoop</t>
  </si>
  <si>
    <t>Avenant agrée le 2/12/2014 pour intégration COFORET</t>
  </si>
  <si>
    <t>Coopérative COFORET</t>
  </si>
  <si>
    <t xml:space="preserve">Coopérative "Gestion Provence Forêt" </t>
  </si>
  <si>
    <t>RTG Coop SYLVA-BOIS</t>
  </si>
  <si>
    <t>Coopérative SYLVA-BOIS</t>
  </si>
  <si>
    <t>RTG AFB (ex CAFSA)</t>
  </si>
  <si>
    <t>SYLVA-BOIS et ALLIANCE FORET BOIS</t>
  </si>
  <si>
    <t>nc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</si>
</sst>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gray0625">
        <fgColor indexed="1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14" fontId="6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14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6" fillId="0" borderId="5" xfId="0" applyFont="1" applyBorder="1" applyAlignment="1">
      <alignment/>
    </xf>
    <xf numFmtId="14" fontId="6" fillId="0" borderId="5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49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49" fontId="5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17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17" fontId="6" fillId="0" borderId="3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/>
    </xf>
    <xf numFmtId="3" fontId="6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6" fillId="0" borderId="7" xfId="0" applyFont="1" applyBorder="1" applyAlignment="1">
      <alignment wrapText="1"/>
    </xf>
    <xf numFmtId="14" fontId="6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0" fontId="5" fillId="0" borderId="4" xfId="0" applyFont="1" applyBorder="1" applyAlignment="1">
      <alignment/>
    </xf>
    <xf numFmtId="14" fontId="6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8" xfId="0" applyFont="1" applyBorder="1" applyAlignment="1">
      <alignment/>
    </xf>
    <xf numFmtId="17" fontId="6" fillId="0" borderId="8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14" fontId="6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1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14" fontId="6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3" fontId="0" fillId="4" borderId="4" xfId="0" applyNumberFormat="1" applyFill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/>
    </xf>
    <xf numFmtId="0" fontId="11" fillId="0" borderId="0" xfId="0" applyFont="1" applyFill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4" borderId="3" xfId="0" applyFill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3" fontId="6" fillId="0" borderId="7" xfId="0" applyNumberFormat="1" applyFont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3" fontId="0" fillId="4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3" fontId="3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7" fillId="3" borderId="14" xfId="0" applyFont="1" applyFill="1" applyBorder="1" applyAlignment="1">
      <alignment horizontal="right"/>
    </xf>
    <xf numFmtId="0" fontId="7" fillId="3" borderId="18" xfId="0" applyFont="1" applyFill="1" applyBorder="1" applyAlignment="1">
      <alignment horizontal="right"/>
    </xf>
    <xf numFmtId="0" fontId="7" fillId="3" borderId="15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view="pageBreakPreview" zoomScale="75" zoomScaleSheetLayoutView="75" workbookViewId="0" topLeftCell="A1">
      <selection activeCell="B5" sqref="B5"/>
    </sheetView>
  </sheetViews>
  <sheetFormatPr defaultColWidth="11.421875" defaultRowHeight="12.75"/>
  <cols>
    <col min="3" max="3" width="26.421875" style="0" customWidth="1"/>
    <col min="4" max="4" width="46.00390625" style="0" customWidth="1"/>
    <col min="5" max="5" width="20.00390625" style="0" customWidth="1"/>
    <col min="6" max="6" width="16.28125" style="0" customWidth="1"/>
    <col min="10" max="10" width="12.8515625" style="0" customWidth="1"/>
    <col min="11" max="11" width="12.140625" style="0" customWidth="1"/>
    <col min="12" max="12" width="13.57421875" style="0" customWidth="1"/>
    <col min="13" max="13" width="12.8515625" style="0" customWidth="1"/>
  </cols>
  <sheetData>
    <row r="1" spans="1:11" ht="60" customHeight="1" thickBot="1">
      <c r="A1" s="203" t="s">
        <v>121</v>
      </c>
      <c r="B1" s="203"/>
      <c r="C1" s="203"/>
      <c r="D1" s="203"/>
      <c r="E1" s="203"/>
      <c r="F1" s="203"/>
      <c r="G1" s="203"/>
      <c r="H1" s="204"/>
      <c r="I1" s="204"/>
      <c r="J1" s="205"/>
      <c r="K1" s="205"/>
    </row>
    <row r="2" spans="1:13" ht="59.25" customHeight="1" thickBot="1">
      <c r="A2" s="192" t="s">
        <v>0</v>
      </c>
      <c r="B2" s="192" t="s">
        <v>1</v>
      </c>
      <c r="C2" s="192" t="s">
        <v>2</v>
      </c>
      <c r="D2" s="192" t="s">
        <v>3</v>
      </c>
      <c r="E2" s="192" t="s">
        <v>4</v>
      </c>
      <c r="F2" s="214" t="s">
        <v>5</v>
      </c>
      <c r="G2" s="192" t="s">
        <v>6</v>
      </c>
      <c r="H2" s="209">
        <v>2013</v>
      </c>
      <c r="I2" s="210"/>
      <c r="J2" s="212">
        <v>2014</v>
      </c>
      <c r="K2" s="213"/>
      <c r="L2" s="209">
        <v>2015</v>
      </c>
      <c r="M2" s="211"/>
    </row>
    <row r="3" spans="1:13" ht="23.25" thickBot="1">
      <c r="A3" s="193"/>
      <c r="B3" s="193"/>
      <c r="C3" s="193"/>
      <c r="D3" s="193"/>
      <c r="E3" s="193"/>
      <c r="F3" s="215"/>
      <c r="G3" s="193"/>
      <c r="H3" s="81" t="s">
        <v>112</v>
      </c>
      <c r="I3" s="81" t="s">
        <v>111</v>
      </c>
      <c r="J3" s="83" t="s">
        <v>112</v>
      </c>
      <c r="K3" s="83" t="s">
        <v>111</v>
      </c>
      <c r="L3" s="83" t="s">
        <v>112</v>
      </c>
      <c r="M3" s="83" t="s">
        <v>111</v>
      </c>
    </row>
    <row r="4" spans="1:13" ht="12.75" customHeight="1">
      <c r="A4" s="194" t="s">
        <v>7</v>
      </c>
      <c r="B4" s="1"/>
      <c r="C4" s="2" t="s">
        <v>8</v>
      </c>
      <c r="D4" s="2" t="s">
        <v>9</v>
      </c>
      <c r="E4" s="3" t="s">
        <v>7</v>
      </c>
      <c r="F4" s="4">
        <v>39519</v>
      </c>
      <c r="G4" s="33" t="s">
        <v>10</v>
      </c>
      <c r="H4" s="72">
        <v>2</v>
      </c>
      <c r="I4" s="72">
        <v>36</v>
      </c>
      <c r="J4" s="57">
        <v>2</v>
      </c>
      <c r="K4" s="57">
        <v>36</v>
      </c>
      <c r="L4" s="142">
        <v>2</v>
      </c>
      <c r="M4" s="142">
        <v>36</v>
      </c>
    </row>
    <row r="5" spans="1:13" ht="12.75">
      <c r="A5" s="195"/>
      <c r="B5" s="6"/>
      <c r="C5" s="7" t="s">
        <v>11</v>
      </c>
      <c r="D5" s="7" t="s">
        <v>12</v>
      </c>
      <c r="E5" s="8" t="s">
        <v>7</v>
      </c>
      <c r="F5" s="9">
        <v>39883</v>
      </c>
      <c r="G5" s="35" t="s">
        <v>10</v>
      </c>
      <c r="H5" s="73">
        <v>5</v>
      </c>
      <c r="I5" s="73">
        <v>90</v>
      </c>
      <c r="J5" s="59">
        <v>5</v>
      </c>
      <c r="K5" s="59">
        <v>90</v>
      </c>
      <c r="L5" s="143">
        <v>7</v>
      </c>
      <c r="M5" s="143">
        <v>107</v>
      </c>
    </row>
    <row r="6" spans="1:13" ht="12.75">
      <c r="A6" s="195"/>
      <c r="B6" s="6"/>
      <c r="C6" s="7" t="s">
        <v>13</v>
      </c>
      <c r="D6" s="7" t="s">
        <v>14</v>
      </c>
      <c r="E6" s="10" t="s">
        <v>7</v>
      </c>
      <c r="F6" s="9">
        <v>39624</v>
      </c>
      <c r="G6" s="35" t="s">
        <v>10</v>
      </c>
      <c r="H6" s="73">
        <v>2</v>
      </c>
      <c r="I6" s="73">
        <v>15</v>
      </c>
      <c r="J6" s="59">
        <v>2</v>
      </c>
      <c r="K6" s="59">
        <v>15</v>
      </c>
      <c r="L6" s="143">
        <v>2</v>
      </c>
      <c r="M6" s="143">
        <v>15</v>
      </c>
    </row>
    <row r="7" spans="1:13" ht="12.75">
      <c r="A7" s="195"/>
      <c r="B7" s="6"/>
      <c r="C7" s="7" t="s">
        <v>15</v>
      </c>
      <c r="D7" s="7" t="s">
        <v>16</v>
      </c>
      <c r="E7" s="8" t="s">
        <v>7</v>
      </c>
      <c r="F7" s="9">
        <v>39071</v>
      </c>
      <c r="G7" s="35" t="s">
        <v>10</v>
      </c>
      <c r="H7" s="73">
        <v>8</v>
      </c>
      <c r="I7" s="73">
        <v>178</v>
      </c>
      <c r="J7" s="59">
        <v>8</v>
      </c>
      <c r="K7" s="59">
        <v>178</v>
      </c>
      <c r="L7" s="143">
        <v>8</v>
      </c>
      <c r="M7" s="143">
        <v>178</v>
      </c>
    </row>
    <row r="8" spans="1:13" ht="13.5" thickBot="1">
      <c r="A8" s="195"/>
      <c r="B8" s="11"/>
      <c r="C8" s="12" t="s">
        <v>17</v>
      </c>
      <c r="D8" s="12" t="s">
        <v>18</v>
      </c>
      <c r="E8" s="13" t="s">
        <v>7</v>
      </c>
      <c r="F8" s="14">
        <v>39519</v>
      </c>
      <c r="G8" s="51" t="s">
        <v>10</v>
      </c>
      <c r="H8" s="74">
        <v>1</v>
      </c>
      <c r="I8" s="74">
        <v>41</v>
      </c>
      <c r="J8" s="61">
        <v>1</v>
      </c>
      <c r="K8" s="61">
        <v>41</v>
      </c>
      <c r="L8" s="144">
        <v>1</v>
      </c>
      <c r="M8" s="144">
        <v>41</v>
      </c>
    </row>
    <row r="9" spans="1:13" ht="13.5" thickBot="1">
      <c r="A9" s="196"/>
      <c r="B9" s="197" t="s">
        <v>19</v>
      </c>
      <c r="C9" s="198"/>
      <c r="D9" s="16"/>
      <c r="E9" s="16"/>
      <c r="F9" s="17"/>
      <c r="G9" s="18"/>
      <c r="H9" s="19">
        <f aca="true" t="shared" si="0" ref="H9:M9">SUM(H4:H8)</f>
        <v>18</v>
      </c>
      <c r="I9" s="19">
        <f t="shared" si="0"/>
        <v>360</v>
      </c>
      <c r="J9" s="19">
        <f t="shared" si="0"/>
        <v>18</v>
      </c>
      <c r="K9" s="19">
        <f t="shared" si="0"/>
        <v>360</v>
      </c>
      <c r="L9" s="19">
        <f t="shared" si="0"/>
        <v>20</v>
      </c>
      <c r="M9" s="19">
        <f t="shared" si="0"/>
        <v>377</v>
      </c>
    </row>
    <row r="10" spans="1:13" ht="18.75" customHeight="1">
      <c r="A10" s="194" t="s">
        <v>20</v>
      </c>
      <c r="B10" s="1">
        <v>1</v>
      </c>
      <c r="C10" s="2" t="s">
        <v>21</v>
      </c>
      <c r="D10" s="2" t="s">
        <v>22</v>
      </c>
      <c r="E10" s="2" t="s">
        <v>20</v>
      </c>
      <c r="F10" s="20">
        <v>2007</v>
      </c>
      <c r="G10" s="33" t="s">
        <v>10</v>
      </c>
      <c r="H10" s="72">
        <v>21</v>
      </c>
      <c r="I10" s="72">
        <v>191</v>
      </c>
      <c r="J10" s="99">
        <v>21</v>
      </c>
      <c r="K10" s="99">
        <v>186</v>
      </c>
      <c r="L10" s="145">
        <v>22</v>
      </c>
      <c r="M10" s="145">
        <v>192</v>
      </c>
    </row>
    <row r="11" spans="1:13" ht="21" customHeight="1" thickBot="1">
      <c r="A11" s="195"/>
      <c r="B11" s="6">
        <v>2</v>
      </c>
      <c r="C11" s="7" t="s">
        <v>23</v>
      </c>
      <c r="D11" s="7" t="s">
        <v>24</v>
      </c>
      <c r="E11" s="7" t="s">
        <v>20</v>
      </c>
      <c r="F11" s="21">
        <v>2008</v>
      </c>
      <c r="G11" s="35" t="s">
        <v>10</v>
      </c>
      <c r="H11" s="74">
        <v>8</v>
      </c>
      <c r="I11" s="74">
        <v>70</v>
      </c>
      <c r="J11" s="100">
        <v>11</v>
      </c>
      <c r="K11" s="100">
        <v>109</v>
      </c>
      <c r="L11" s="78">
        <v>18</v>
      </c>
      <c r="M11" s="78">
        <v>193</v>
      </c>
    </row>
    <row r="12" spans="1:13" ht="25.5" customHeight="1" thickBot="1">
      <c r="A12" s="196"/>
      <c r="B12" s="197" t="s">
        <v>19</v>
      </c>
      <c r="C12" s="198"/>
      <c r="D12" s="16"/>
      <c r="E12" s="16"/>
      <c r="F12" s="17"/>
      <c r="G12" s="18"/>
      <c r="H12" s="19">
        <f aca="true" t="shared" si="1" ref="H12:M12">SUM(H10,H11)</f>
        <v>29</v>
      </c>
      <c r="I12" s="19">
        <f t="shared" si="1"/>
        <v>261</v>
      </c>
      <c r="J12" s="19">
        <f t="shared" si="1"/>
        <v>32</v>
      </c>
      <c r="K12" s="19">
        <f t="shared" si="1"/>
        <v>295</v>
      </c>
      <c r="L12" s="19">
        <f t="shared" si="1"/>
        <v>40</v>
      </c>
      <c r="M12" s="19">
        <f t="shared" si="1"/>
        <v>385</v>
      </c>
    </row>
    <row r="13" spans="1:13" ht="33.75" customHeight="1">
      <c r="A13" s="194" t="s">
        <v>25</v>
      </c>
      <c r="B13" s="22" t="s">
        <v>26</v>
      </c>
      <c r="C13" s="23" t="s">
        <v>27</v>
      </c>
      <c r="D13" s="2" t="s">
        <v>27</v>
      </c>
      <c r="E13" s="24" t="s">
        <v>28</v>
      </c>
      <c r="F13" s="4">
        <v>39896</v>
      </c>
      <c r="G13" s="84" t="s">
        <v>10</v>
      </c>
      <c r="H13" s="72">
        <v>5</v>
      </c>
      <c r="I13" s="72">
        <v>94</v>
      </c>
      <c r="J13" s="92">
        <v>7</v>
      </c>
      <c r="K13" s="92">
        <v>140</v>
      </c>
      <c r="L13" s="146">
        <v>12</v>
      </c>
      <c r="M13" s="146">
        <v>225</v>
      </c>
    </row>
    <row r="14" spans="1:13" ht="12.75">
      <c r="A14" s="195"/>
      <c r="B14" s="25" t="s">
        <v>29</v>
      </c>
      <c r="C14" s="8" t="s">
        <v>30</v>
      </c>
      <c r="D14" s="7" t="s">
        <v>31</v>
      </c>
      <c r="E14" s="8" t="s">
        <v>32</v>
      </c>
      <c r="F14" s="9">
        <v>39878</v>
      </c>
      <c r="G14" s="35" t="s">
        <v>10</v>
      </c>
      <c r="H14" s="73">
        <v>34</v>
      </c>
      <c r="I14" s="73">
        <v>825</v>
      </c>
      <c r="J14" s="45">
        <v>35</v>
      </c>
      <c r="K14" s="45">
        <v>833</v>
      </c>
      <c r="L14" s="147">
        <v>37</v>
      </c>
      <c r="M14" s="147">
        <v>908</v>
      </c>
    </row>
    <row r="15" spans="1:13" ht="12.75">
      <c r="A15" s="195"/>
      <c r="B15" s="25" t="s">
        <v>33</v>
      </c>
      <c r="C15" s="26" t="s">
        <v>34</v>
      </c>
      <c r="D15" s="7" t="s">
        <v>31</v>
      </c>
      <c r="E15" s="8" t="s">
        <v>32</v>
      </c>
      <c r="F15" s="9">
        <v>39878</v>
      </c>
      <c r="G15" s="35" t="s">
        <v>10</v>
      </c>
      <c r="H15" s="73">
        <v>47</v>
      </c>
      <c r="I15" s="77">
        <v>1245</v>
      </c>
      <c r="J15" s="45">
        <v>54</v>
      </c>
      <c r="K15" s="45">
        <v>1310</v>
      </c>
      <c r="L15" s="147">
        <v>58</v>
      </c>
      <c r="M15" s="147">
        <v>1353</v>
      </c>
    </row>
    <row r="16" spans="1:13" ht="12.75">
      <c r="A16" s="195"/>
      <c r="B16" s="27" t="s">
        <v>35</v>
      </c>
      <c r="C16" s="13" t="s">
        <v>36</v>
      </c>
      <c r="D16" s="12" t="s">
        <v>31</v>
      </c>
      <c r="E16" s="8" t="s">
        <v>32</v>
      </c>
      <c r="F16" s="14">
        <v>39878</v>
      </c>
      <c r="G16" s="51" t="s">
        <v>10</v>
      </c>
      <c r="H16" s="73">
        <v>9</v>
      </c>
      <c r="I16" s="73">
        <v>510</v>
      </c>
      <c r="J16" s="45">
        <v>9</v>
      </c>
      <c r="K16" s="45">
        <v>510</v>
      </c>
      <c r="L16" s="147">
        <v>9</v>
      </c>
      <c r="M16" s="147">
        <v>510</v>
      </c>
    </row>
    <row r="17" spans="1:13" ht="12.75">
      <c r="A17" s="195"/>
      <c r="B17" s="27" t="s">
        <v>37</v>
      </c>
      <c r="C17" s="13" t="s">
        <v>38</v>
      </c>
      <c r="D17" s="12" t="s">
        <v>31</v>
      </c>
      <c r="E17" s="8" t="s">
        <v>32</v>
      </c>
      <c r="F17" s="14">
        <v>39878</v>
      </c>
      <c r="G17" s="51" t="s">
        <v>10</v>
      </c>
      <c r="H17" s="73">
        <v>8</v>
      </c>
      <c r="I17" s="73">
        <v>168</v>
      </c>
      <c r="J17" s="45">
        <v>9</v>
      </c>
      <c r="K17" s="45">
        <v>194</v>
      </c>
      <c r="L17" s="147">
        <v>10</v>
      </c>
      <c r="M17" s="147">
        <v>205</v>
      </c>
    </row>
    <row r="18" spans="1:13" ht="12.75">
      <c r="A18" s="195"/>
      <c r="B18" s="27" t="s">
        <v>39</v>
      </c>
      <c r="C18" s="13" t="s">
        <v>40</v>
      </c>
      <c r="D18" s="12" t="s">
        <v>31</v>
      </c>
      <c r="E18" s="8" t="s">
        <v>32</v>
      </c>
      <c r="F18" s="14">
        <v>39878</v>
      </c>
      <c r="G18" s="51" t="s">
        <v>10</v>
      </c>
      <c r="H18" s="73">
        <v>0</v>
      </c>
      <c r="I18" s="73">
        <v>0</v>
      </c>
      <c r="J18" s="45">
        <v>0</v>
      </c>
      <c r="K18" s="45">
        <v>0</v>
      </c>
      <c r="L18" s="147">
        <v>0</v>
      </c>
      <c r="M18" s="147">
        <v>0</v>
      </c>
    </row>
    <row r="19" spans="1:13" ht="13.5" thickBot="1">
      <c r="A19" s="195"/>
      <c r="B19" s="27" t="s">
        <v>41</v>
      </c>
      <c r="C19" s="13" t="s">
        <v>42</v>
      </c>
      <c r="D19" s="12" t="s">
        <v>31</v>
      </c>
      <c r="E19" s="13" t="s">
        <v>32</v>
      </c>
      <c r="F19" s="14">
        <v>39878</v>
      </c>
      <c r="G19" s="51" t="s">
        <v>10</v>
      </c>
      <c r="H19" s="74">
        <v>5</v>
      </c>
      <c r="I19" s="74">
        <v>73</v>
      </c>
      <c r="J19" s="62">
        <v>5</v>
      </c>
      <c r="K19" s="62">
        <v>73</v>
      </c>
      <c r="L19" s="148">
        <v>5</v>
      </c>
      <c r="M19" s="148">
        <v>73</v>
      </c>
    </row>
    <row r="20" spans="1:13" ht="13.5" thickBot="1">
      <c r="A20" s="196"/>
      <c r="B20" s="197" t="s">
        <v>19</v>
      </c>
      <c r="C20" s="198"/>
      <c r="D20" s="16"/>
      <c r="E20" s="16"/>
      <c r="F20" s="17"/>
      <c r="G20" s="18"/>
      <c r="H20" s="19">
        <f aca="true" t="shared" si="2" ref="H20:M20">SUM(H13:H19)</f>
        <v>108</v>
      </c>
      <c r="I20" s="19">
        <f t="shared" si="2"/>
        <v>2915</v>
      </c>
      <c r="J20" s="185">
        <f t="shared" si="2"/>
        <v>119</v>
      </c>
      <c r="K20" s="19">
        <f t="shared" si="2"/>
        <v>3060</v>
      </c>
      <c r="L20" s="185">
        <f t="shared" si="2"/>
        <v>131</v>
      </c>
      <c r="M20" s="19">
        <f t="shared" si="2"/>
        <v>3274</v>
      </c>
    </row>
    <row r="21" spans="1:13" ht="12.75" customHeight="1">
      <c r="A21" s="194" t="s">
        <v>43</v>
      </c>
      <c r="B21" s="1">
        <v>1</v>
      </c>
      <c r="C21" s="23" t="s">
        <v>44</v>
      </c>
      <c r="D21" s="2" t="s">
        <v>27</v>
      </c>
      <c r="E21" s="23" t="s">
        <v>45</v>
      </c>
      <c r="F21" s="20">
        <v>2008</v>
      </c>
      <c r="G21" s="85" t="s">
        <v>10</v>
      </c>
      <c r="H21" s="72">
        <v>29</v>
      </c>
      <c r="I21" s="72">
        <v>471</v>
      </c>
      <c r="J21" s="134">
        <v>32</v>
      </c>
      <c r="K21" s="134">
        <v>506</v>
      </c>
      <c r="L21" s="149">
        <v>43</v>
      </c>
      <c r="M21" s="149">
        <v>693</v>
      </c>
    </row>
    <row r="22" spans="1:13" ht="12.75">
      <c r="A22" s="195"/>
      <c r="B22" s="6">
        <v>2</v>
      </c>
      <c r="C22" s="7" t="s">
        <v>46</v>
      </c>
      <c r="D22" s="7" t="s">
        <v>46</v>
      </c>
      <c r="E22" s="8" t="s">
        <v>47</v>
      </c>
      <c r="F22" s="21">
        <v>2008</v>
      </c>
      <c r="G22" s="35" t="s">
        <v>10</v>
      </c>
      <c r="H22" s="73">
        <v>40</v>
      </c>
      <c r="I22" s="73">
        <v>354</v>
      </c>
      <c r="J22" s="59">
        <v>46</v>
      </c>
      <c r="K22" s="59">
        <v>401</v>
      </c>
      <c r="L22" s="143">
        <v>58</v>
      </c>
      <c r="M22" s="143">
        <v>498</v>
      </c>
    </row>
    <row r="23" spans="1:13" ht="13.5" thickBot="1">
      <c r="A23" s="195"/>
      <c r="B23" s="6">
        <v>3</v>
      </c>
      <c r="C23" s="28" t="s">
        <v>48</v>
      </c>
      <c r="D23" s="12" t="s">
        <v>49</v>
      </c>
      <c r="E23" s="13" t="s">
        <v>43</v>
      </c>
      <c r="F23" s="29">
        <v>2011</v>
      </c>
      <c r="G23" s="86" t="s">
        <v>10</v>
      </c>
      <c r="H23" s="74">
        <v>3</v>
      </c>
      <c r="I23" s="74">
        <v>30</v>
      </c>
      <c r="J23" s="61">
        <v>5</v>
      </c>
      <c r="K23" s="61">
        <v>59</v>
      </c>
      <c r="L23" s="144">
        <v>5</v>
      </c>
      <c r="M23" s="144">
        <v>59</v>
      </c>
    </row>
    <row r="24" spans="1:13" ht="13.5" thickBot="1">
      <c r="A24" s="196"/>
      <c r="B24" s="197" t="s">
        <v>19</v>
      </c>
      <c r="C24" s="198"/>
      <c r="D24" s="16"/>
      <c r="E24" s="16"/>
      <c r="F24" s="17"/>
      <c r="G24" s="18"/>
      <c r="H24" s="19">
        <f aca="true" t="shared" si="3" ref="H24:M24">SUM(H21:H23)</f>
        <v>72</v>
      </c>
      <c r="I24" s="19">
        <f t="shared" si="3"/>
        <v>855</v>
      </c>
      <c r="J24" s="186">
        <f t="shared" si="3"/>
        <v>83</v>
      </c>
      <c r="K24" s="186">
        <f t="shared" si="3"/>
        <v>966</v>
      </c>
      <c r="L24" s="186">
        <f t="shared" si="3"/>
        <v>106</v>
      </c>
      <c r="M24" s="186">
        <f t="shared" si="3"/>
        <v>1250</v>
      </c>
    </row>
    <row r="25" spans="1:13" ht="12.75" customHeight="1">
      <c r="A25" s="194" t="s">
        <v>50</v>
      </c>
      <c r="B25" s="1">
        <v>1</v>
      </c>
      <c r="C25" s="2" t="s">
        <v>51</v>
      </c>
      <c r="D25" s="2" t="s">
        <v>52</v>
      </c>
      <c r="E25" s="23" t="s">
        <v>50</v>
      </c>
      <c r="F25" s="4">
        <v>39538</v>
      </c>
      <c r="G25" s="5"/>
      <c r="H25" s="72">
        <v>3</v>
      </c>
      <c r="I25" s="72">
        <v>38</v>
      </c>
      <c r="J25" s="99">
        <v>4</v>
      </c>
      <c r="K25" s="99">
        <v>40</v>
      </c>
      <c r="L25" s="145">
        <v>4</v>
      </c>
      <c r="M25" s="145">
        <v>40</v>
      </c>
    </row>
    <row r="26" spans="1:13" ht="13.5" customHeight="1" thickBot="1">
      <c r="A26" s="195"/>
      <c r="B26" s="6">
        <v>1</v>
      </c>
      <c r="C26" s="8" t="s">
        <v>53</v>
      </c>
      <c r="D26" s="13" t="s">
        <v>54</v>
      </c>
      <c r="E26" s="13" t="s">
        <v>50</v>
      </c>
      <c r="F26" s="14">
        <v>41253</v>
      </c>
      <c r="G26" s="15"/>
      <c r="H26" s="74">
        <v>2</v>
      </c>
      <c r="I26" s="74">
        <v>44</v>
      </c>
      <c r="J26" s="144">
        <v>3</v>
      </c>
      <c r="K26" s="144">
        <v>57</v>
      </c>
      <c r="L26" s="144">
        <v>5</v>
      </c>
      <c r="M26" s="144">
        <v>102</v>
      </c>
    </row>
    <row r="27" spans="1:13" ht="22.5" customHeight="1" thickBot="1">
      <c r="A27" s="196"/>
      <c r="B27" s="197" t="s">
        <v>19</v>
      </c>
      <c r="C27" s="198"/>
      <c r="D27" s="16"/>
      <c r="E27" s="16"/>
      <c r="F27" s="17"/>
      <c r="G27" s="18"/>
      <c r="H27" s="19">
        <f aca="true" t="shared" si="4" ref="H27:M27">SUM(H25:H26)</f>
        <v>5</v>
      </c>
      <c r="I27" s="19">
        <f t="shared" si="4"/>
        <v>82</v>
      </c>
      <c r="J27" s="19">
        <f t="shared" si="4"/>
        <v>7</v>
      </c>
      <c r="K27" s="19">
        <f t="shared" si="4"/>
        <v>97</v>
      </c>
      <c r="L27" s="19">
        <f t="shared" si="4"/>
        <v>9</v>
      </c>
      <c r="M27" s="19">
        <f t="shared" si="4"/>
        <v>142</v>
      </c>
    </row>
    <row r="28" spans="1:13" ht="33.75">
      <c r="A28" s="195" t="s">
        <v>55</v>
      </c>
      <c r="B28" s="6"/>
      <c r="C28" s="8" t="s">
        <v>53</v>
      </c>
      <c r="D28" s="8" t="s">
        <v>54</v>
      </c>
      <c r="E28" s="7" t="s">
        <v>56</v>
      </c>
      <c r="F28" s="9">
        <v>38889</v>
      </c>
      <c r="G28" s="30" t="s">
        <v>57</v>
      </c>
      <c r="H28" s="72">
        <v>47</v>
      </c>
      <c r="I28" s="72">
        <v>934</v>
      </c>
      <c r="J28" s="90">
        <v>49</v>
      </c>
      <c r="K28" s="90">
        <v>949</v>
      </c>
      <c r="L28" s="138">
        <v>50</v>
      </c>
      <c r="M28" s="138">
        <v>931</v>
      </c>
    </row>
    <row r="29" spans="1:13" ht="13.5" thickBot="1">
      <c r="A29" s="195"/>
      <c r="B29" s="6"/>
      <c r="C29" s="7" t="s">
        <v>58</v>
      </c>
      <c r="D29" s="31" t="s">
        <v>59</v>
      </c>
      <c r="E29" s="12" t="s">
        <v>56</v>
      </c>
      <c r="F29" s="14">
        <v>39435</v>
      </c>
      <c r="G29" s="15"/>
      <c r="H29" s="74">
        <v>11</v>
      </c>
      <c r="I29" s="74">
        <v>204</v>
      </c>
      <c r="J29" s="91">
        <v>11</v>
      </c>
      <c r="K29" s="91">
        <v>204</v>
      </c>
      <c r="L29" s="150">
        <v>13</v>
      </c>
      <c r="M29" s="150">
        <v>249</v>
      </c>
    </row>
    <row r="30" spans="1:13" ht="21" customHeight="1" thickBot="1">
      <c r="A30" s="196"/>
      <c r="B30" s="197" t="s">
        <v>19</v>
      </c>
      <c r="C30" s="198"/>
      <c r="D30" s="16"/>
      <c r="E30" s="16"/>
      <c r="F30" s="17"/>
      <c r="G30" s="18"/>
      <c r="H30" s="19">
        <v>58</v>
      </c>
      <c r="I30" s="19">
        <v>1138</v>
      </c>
      <c r="J30" s="186">
        <f>SUM(J28:J29)</f>
        <v>60</v>
      </c>
      <c r="K30" s="187">
        <f>SUM(K28:K29)</f>
        <v>1153</v>
      </c>
      <c r="L30" s="186">
        <f>SUM(L28:L29)</f>
        <v>63</v>
      </c>
      <c r="M30" s="187">
        <f>SUM(M28:M29)</f>
        <v>1180</v>
      </c>
    </row>
    <row r="31" spans="1:13" ht="12.75" customHeight="1">
      <c r="A31" s="194" t="s">
        <v>123</v>
      </c>
      <c r="B31" s="1">
        <v>1</v>
      </c>
      <c r="C31" s="23" t="s">
        <v>60</v>
      </c>
      <c r="D31" s="23" t="s">
        <v>61</v>
      </c>
      <c r="E31" s="23" t="s">
        <v>62</v>
      </c>
      <c r="F31" s="32">
        <v>38657</v>
      </c>
      <c r="G31" s="33" t="s">
        <v>10</v>
      </c>
      <c r="H31" s="105">
        <v>118</v>
      </c>
      <c r="I31" s="105">
        <v>2030</v>
      </c>
      <c r="J31" s="106">
        <v>133</v>
      </c>
      <c r="K31" s="106">
        <v>2284</v>
      </c>
      <c r="L31" s="151">
        <v>137</v>
      </c>
      <c r="M31" s="151">
        <v>2287</v>
      </c>
    </row>
    <row r="32" spans="1:13" ht="12.75">
      <c r="A32" s="195"/>
      <c r="B32" s="6">
        <v>2</v>
      </c>
      <c r="C32" s="8" t="s">
        <v>53</v>
      </c>
      <c r="D32" s="8" t="s">
        <v>54</v>
      </c>
      <c r="E32" s="8" t="s">
        <v>62</v>
      </c>
      <c r="F32" s="34">
        <v>39387</v>
      </c>
      <c r="G32" s="35" t="s">
        <v>10</v>
      </c>
      <c r="H32" s="107">
        <v>7</v>
      </c>
      <c r="I32" s="107">
        <v>114</v>
      </c>
      <c r="J32" s="108">
        <v>11</v>
      </c>
      <c r="K32" s="108">
        <v>165</v>
      </c>
      <c r="L32" s="152">
        <v>10</v>
      </c>
      <c r="M32" s="152">
        <v>128</v>
      </c>
    </row>
    <row r="33" spans="1:13" ht="12.75">
      <c r="A33" s="195"/>
      <c r="B33" s="6">
        <v>3</v>
      </c>
      <c r="C33" s="8" t="s">
        <v>63</v>
      </c>
      <c r="D33" s="8" t="s">
        <v>64</v>
      </c>
      <c r="E33" s="8" t="s">
        <v>65</v>
      </c>
      <c r="F33" s="34">
        <v>39753</v>
      </c>
      <c r="G33" s="35" t="s">
        <v>10</v>
      </c>
      <c r="H33" s="107">
        <v>1</v>
      </c>
      <c r="I33" s="107">
        <v>12</v>
      </c>
      <c r="J33" s="108">
        <v>1</v>
      </c>
      <c r="K33" s="108">
        <v>12</v>
      </c>
      <c r="L33" s="152">
        <v>1</v>
      </c>
      <c r="M33" s="152">
        <v>12</v>
      </c>
    </row>
    <row r="34" spans="1:13" ht="12.75">
      <c r="A34" s="195"/>
      <c r="B34" s="6">
        <v>4</v>
      </c>
      <c r="C34" s="8" t="s">
        <v>66</v>
      </c>
      <c r="D34" s="8" t="s">
        <v>67</v>
      </c>
      <c r="E34" s="8" t="s">
        <v>62</v>
      </c>
      <c r="F34" s="34">
        <v>40118</v>
      </c>
      <c r="G34" s="35" t="s">
        <v>10</v>
      </c>
      <c r="H34" s="107">
        <v>3</v>
      </c>
      <c r="I34" s="107">
        <v>56</v>
      </c>
      <c r="J34" s="108">
        <v>3</v>
      </c>
      <c r="K34" s="108">
        <v>57</v>
      </c>
      <c r="L34" s="152">
        <v>3</v>
      </c>
      <c r="M34" s="152">
        <v>56</v>
      </c>
    </row>
    <row r="35" spans="1:13" ht="12.75">
      <c r="A35" s="195"/>
      <c r="B35" s="6">
        <v>5</v>
      </c>
      <c r="C35" s="8" t="s">
        <v>68</v>
      </c>
      <c r="D35" s="8" t="s">
        <v>69</v>
      </c>
      <c r="E35" s="8" t="s">
        <v>65</v>
      </c>
      <c r="F35" s="34">
        <v>40483</v>
      </c>
      <c r="G35" s="35" t="s">
        <v>10</v>
      </c>
      <c r="H35" s="107">
        <v>0</v>
      </c>
      <c r="I35" s="107">
        <v>0</v>
      </c>
      <c r="J35" s="108">
        <v>1</v>
      </c>
      <c r="K35" s="108">
        <v>7</v>
      </c>
      <c r="L35" s="152">
        <v>3</v>
      </c>
      <c r="M35" s="152">
        <v>31</v>
      </c>
    </row>
    <row r="36" spans="1:13" ht="13.5" thickBot="1">
      <c r="A36" s="195"/>
      <c r="B36" s="36">
        <v>6</v>
      </c>
      <c r="C36" s="101" t="s">
        <v>71</v>
      </c>
      <c r="D36" s="102" t="s">
        <v>114</v>
      </c>
      <c r="E36" s="102" t="s">
        <v>115</v>
      </c>
      <c r="F36" s="103">
        <v>41821</v>
      </c>
      <c r="G36" s="104" t="s">
        <v>10</v>
      </c>
      <c r="H36" s="109"/>
      <c r="I36" s="109"/>
      <c r="J36" s="110">
        <v>2</v>
      </c>
      <c r="K36" s="110">
        <v>28</v>
      </c>
      <c r="L36" s="153">
        <v>3</v>
      </c>
      <c r="M36" s="153">
        <v>51</v>
      </c>
    </row>
    <row r="37" spans="1:13" ht="13.5" thickBot="1">
      <c r="A37" s="196"/>
      <c r="B37" s="197" t="s">
        <v>19</v>
      </c>
      <c r="C37" s="198"/>
      <c r="D37" s="37"/>
      <c r="E37" s="37"/>
      <c r="F37" s="38"/>
      <c r="G37" s="39"/>
      <c r="H37" s="19">
        <f>SUM(H31:H35)</f>
        <v>129</v>
      </c>
      <c r="I37" s="19">
        <f>SUM(I31:I35)</f>
        <v>2212</v>
      </c>
      <c r="J37" s="19">
        <f>SUM(J31:J36)</f>
        <v>151</v>
      </c>
      <c r="K37" s="19">
        <f>SUM(K31:K36)</f>
        <v>2553</v>
      </c>
      <c r="L37" s="19">
        <f>SUM(L31:L36)</f>
        <v>157</v>
      </c>
      <c r="M37" s="19">
        <f>SUM(M31:M36)</f>
        <v>2565</v>
      </c>
    </row>
    <row r="38" spans="1:13" ht="20.25" customHeight="1">
      <c r="A38" s="194" t="s">
        <v>70</v>
      </c>
      <c r="B38" s="40" t="s">
        <v>60</v>
      </c>
      <c r="C38" s="41"/>
      <c r="D38" s="41"/>
      <c r="E38" s="41" t="s">
        <v>70</v>
      </c>
      <c r="F38" s="4">
        <v>38754</v>
      </c>
      <c r="G38" s="42" t="s">
        <v>10</v>
      </c>
      <c r="H38" s="72">
        <v>38</v>
      </c>
      <c r="I38" s="72">
        <v>870</v>
      </c>
      <c r="J38" s="111"/>
      <c r="K38" s="111"/>
      <c r="L38" s="145">
        <v>42</v>
      </c>
      <c r="M38" s="145">
        <v>922</v>
      </c>
    </row>
    <row r="39" spans="1:13" ht="24" customHeight="1" thickBot="1">
      <c r="A39" s="195"/>
      <c r="B39" s="43" t="s">
        <v>71</v>
      </c>
      <c r="C39" s="44"/>
      <c r="D39" s="44"/>
      <c r="E39" s="44" t="s">
        <v>70</v>
      </c>
      <c r="F39" s="9">
        <v>39048</v>
      </c>
      <c r="G39" s="46" t="s">
        <v>10</v>
      </c>
      <c r="H39" s="74">
        <v>160</v>
      </c>
      <c r="I39" s="74">
        <v>2840</v>
      </c>
      <c r="J39" s="112"/>
      <c r="K39" s="112"/>
      <c r="L39" s="78">
        <v>199</v>
      </c>
      <c r="M39" s="191">
        <v>3096</v>
      </c>
    </row>
    <row r="40" spans="1:13" ht="29.25" customHeight="1" thickBot="1">
      <c r="A40" s="196"/>
      <c r="B40" s="197" t="s">
        <v>19</v>
      </c>
      <c r="C40" s="198"/>
      <c r="D40" s="16"/>
      <c r="E40" s="16"/>
      <c r="F40" s="17"/>
      <c r="G40" s="18"/>
      <c r="H40" s="19">
        <f>SUM(H38:H39)</f>
        <v>198</v>
      </c>
      <c r="I40" s="19">
        <f>SUM(I38:I39)</f>
        <v>3710</v>
      </c>
      <c r="J40" s="19">
        <v>221</v>
      </c>
      <c r="K40" s="19">
        <v>3751</v>
      </c>
      <c r="L40" s="19">
        <f>SUM(L38:L39)</f>
        <v>241</v>
      </c>
      <c r="M40" s="19">
        <f>SUM(M38:M39)</f>
        <v>4018</v>
      </c>
    </row>
    <row r="41" spans="1:13" ht="12.75" customHeight="1">
      <c r="A41" s="194" t="s">
        <v>72</v>
      </c>
      <c r="B41" s="1" t="s">
        <v>73</v>
      </c>
      <c r="C41" s="23" t="s">
        <v>74</v>
      </c>
      <c r="D41" s="24" t="s">
        <v>75</v>
      </c>
      <c r="E41" s="24" t="s">
        <v>76</v>
      </c>
      <c r="F41" s="47">
        <v>39990</v>
      </c>
      <c r="G41" s="33" t="s">
        <v>10</v>
      </c>
      <c r="H41" s="72">
        <v>66</v>
      </c>
      <c r="I41" s="65">
        <v>1003</v>
      </c>
      <c r="J41" s="146">
        <v>71</v>
      </c>
      <c r="K41" s="146">
        <v>1087</v>
      </c>
      <c r="L41" s="146">
        <v>81</v>
      </c>
      <c r="M41" s="146">
        <v>1223</v>
      </c>
    </row>
    <row r="42" spans="1:13" ht="12.75">
      <c r="A42" s="195"/>
      <c r="B42" s="6" t="s">
        <v>77</v>
      </c>
      <c r="C42" s="8" t="s">
        <v>78</v>
      </c>
      <c r="D42" s="31" t="s">
        <v>79</v>
      </c>
      <c r="E42" s="26" t="s">
        <v>80</v>
      </c>
      <c r="F42" s="48">
        <v>40082</v>
      </c>
      <c r="G42" s="35" t="s">
        <v>10</v>
      </c>
      <c r="H42" s="73"/>
      <c r="I42" s="73"/>
      <c r="J42" s="45"/>
      <c r="K42" s="45"/>
      <c r="L42" s="147"/>
      <c r="M42" s="147"/>
    </row>
    <row r="43" spans="1:13" ht="13.5" customHeight="1" thickBot="1">
      <c r="A43" s="195"/>
      <c r="B43" s="6" t="s">
        <v>81</v>
      </c>
      <c r="C43" s="8" t="s">
        <v>82</v>
      </c>
      <c r="D43" s="49" t="s">
        <v>75</v>
      </c>
      <c r="E43" s="31" t="s">
        <v>72</v>
      </c>
      <c r="F43" s="50">
        <v>40889</v>
      </c>
      <c r="G43" s="51" t="s">
        <v>10</v>
      </c>
      <c r="H43" s="74">
        <v>23</v>
      </c>
      <c r="I43" s="74">
        <v>323</v>
      </c>
      <c r="J43" s="148">
        <v>38</v>
      </c>
      <c r="K43" s="148">
        <v>591</v>
      </c>
      <c r="L43" s="148">
        <v>47</v>
      </c>
      <c r="M43" s="148">
        <v>630</v>
      </c>
    </row>
    <row r="44" spans="1:13" ht="13.5" thickBot="1">
      <c r="A44" s="196"/>
      <c r="B44" s="197" t="s">
        <v>19</v>
      </c>
      <c r="C44" s="198"/>
      <c r="D44" s="37"/>
      <c r="E44" s="16"/>
      <c r="F44" s="17"/>
      <c r="G44" s="18"/>
      <c r="H44" s="19">
        <f aca="true" t="shared" si="5" ref="H44:M44">SUM(H41:H43)</f>
        <v>89</v>
      </c>
      <c r="I44" s="19">
        <f t="shared" si="5"/>
        <v>1326</v>
      </c>
      <c r="J44" s="19">
        <f t="shared" si="5"/>
        <v>109</v>
      </c>
      <c r="K44" s="19">
        <f t="shared" si="5"/>
        <v>1678</v>
      </c>
      <c r="L44" s="19">
        <f t="shared" si="5"/>
        <v>128</v>
      </c>
      <c r="M44" s="19">
        <f t="shared" si="5"/>
        <v>1853</v>
      </c>
    </row>
    <row r="45" spans="1:13" ht="20.25" customHeight="1">
      <c r="A45" s="195" t="s">
        <v>83</v>
      </c>
      <c r="B45" s="52">
        <v>1</v>
      </c>
      <c r="C45" s="53" t="s">
        <v>84</v>
      </c>
      <c r="D45" s="54" t="s">
        <v>22</v>
      </c>
      <c r="E45" s="54" t="s">
        <v>56</v>
      </c>
      <c r="F45" s="55">
        <v>39773</v>
      </c>
      <c r="G45" s="86" t="s">
        <v>10</v>
      </c>
      <c r="H45" s="72">
        <v>43</v>
      </c>
      <c r="I45" s="72">
        <v>546</v>
      </c>
      <c r="J45" s="138">
        <v>50</v>
      </c>
      <c r="K45" s="138">
        <v>670</v>
      </c>
      <c r="L45" s="138">
        <v>51</v>
      </c>
      <c r="M45" s="138">
        <v>690</v>
      </c>
    </row>
    <row r="46" spans="1:13" ht="23.25" thickBot="1">
      <c r="A46" s="195"/>
      <c r="B46" s="6">
        <v>2</v>
      </c>
      <c r="C46" s="26" t="s">
        <v>85</v>
      </c>
      <c r="D46" s="12" t="s">
        <v>24</v>
      </c>
      <c r="E46" s="54" t="s">
        <v>56</v>
      </c>
      <c r="F46" s="14">
        <v>40074</v>
      </c>
      <c r="G46" s="51" t="s">
        <v>10</v>
      </c>
      <c r="H46" s="73">
        <v>0</v>
      </c>
      <c r="I46" s="73">
        <v>0</v>
      </c>
      <c r="J46" s="58">
        <v>0</v>
      </c>
      <c r="K46" s="58">
        <v>0</v>
      </c>
      <c r="L46" s="154">
        <v>0</v>
      </c>
      <c r="M46" s="154">
        <v>0</v>
      </c>
    </row>
    <row r="47" spans="1:13" ht="16.5" customHeight="1" thickBot="1">
      <c r="A47" s="196"/>
      <c r="B47" s="197" t="s">
        <v>19</v>
      </c>
      <c r="C47" s="198"/>
      <c r="D47" s="130"/>
      <c r="E47" s="130"/>
      <c r="F47" s="131"/>
      <c r="G47" s="19"/>
      <c r="H47" s="19">
        <f aca="true" t="shared" si="6" ref="H47:M47">SUM(H45:H46)</f>
        <v>43</v>
      </c>
      <c r="I47" s="19">
        <f t="shared" si="6"/>
        <v>546</v>
      </c>
      <c r="J47" s="19">
        <f t="shared" si="6"/>
        <v>50</v>
      </c>
      <c r="K47" s="19">
        <f t="shared" si="6"/>
        <v>670</v>
      </c>
      <c r="L47" s="19">
        <f t="shared" si="6"/>
        <v>51</v>
      </c>
      <c r="M47" s="19">
        <f t="shared" si="6"/>
        <v>690</v>
      </c>
    </row>
    <row r="48" spans="1:13" ht="12.75" customHeight="1">
      <c r="A48" s="194" t="s">
        <v>86</v>
      </c>
      <c r="B48" s="56">
        <v>1</v>
      </c>
      <c r="C48" s="41" t="s">
        <v>60</v>
      </c>
      <c r="D48" s="41"/>
      <c r="E48" s="182" t="s">
        <v>56</v>
      </c>
      <c r="F48" s="4">
        <v>38990</v>
      </c>
      <c r="G48" s="42" t="s">
        <v>10</v>
      </c>
      <c r="H48" s="72">
        <v>182</v>
      </c>
      <c r="I48" s="65">
        <v>3668</v>
      </c>
      <c r="J48" s="92">
        <v>192</v>
      </c>
      <c r="K48" s="92">
        <v>3738</v>
      </c>
      <c r="L48" s="146">
        <v>201</v>
      </c>
      <c r="M48" s="146">
        <v>3847</v>
      </c>
    </row>
    <row r="49" spans="1:13" ht="12.75">
      <c r="A49" s="195"/>
      <c r="B49" s="58">
        <v>2</v>
      </c>
      <c r="C49" s="44" t="s">
        <v>131</v>
      </c>
      <c r="D49" s="44"/>
      <c r="E49" s="183" t="s">
        <v>56</v>
      </c>
      <c r="F49" s="9">
        <v>39067</v>
      </c>
      <c r="G49" s="87" t="s">
        <v>10</v>
      </c>
      <c r="H49" s="73">
        <v>107</v>
      </c>
      <c r="I49" s="77">
        <v>1725</v>
      </c>
      <c r="J49" s="45">
        <v>120</v>
      </c>
      <c r="K49" s="45">
        <v>1949</v>
      </c>
      <c r="L49" s="147">
        <v>147</v>
      </c>
      <c r="M49" s="147">
        <v>2347</v>
      </c>
    </row>
    <row r="50" spans="1:13" ht="22.5" customHeight="1" thickBot="1">
      <c r="A50" s="195"/>
      <c r="B50" s="58">
        <v>3</v>
      </c>
      <c r="C50" s="44" t="s">
        <v>71</v>
      </c>
      <c r="D50" s="60" t="s">
        <v>113</v>
      </c>
      <c r="E50" s="184" t="s">
        <v>56</v>
      </c>
      <c r="F50" s="14">
        <v>39067</v>
      </c>
      <c r="G50" s="63" t="s">
        <v>10</v>
      </c>
      <c r="H50" s="74">
        <v>344</v>
      </c>
      <c r="I50" s="75">
        <v>5265</v>
      </c>
      <c r="J50" s="62">
        <v>372</v>
      </c>
      <c r="K50" s="62">
        <v>5729</v>
      </c>
      <c r="L50" s="148">
        <v>420</v>
      </c>
      <c r="M50" s="148">
        <v>6374</v>
      </c>
    </row>
    <row r="51" spans="1:13" ht="13.5" thickBot="1">
      <c r="A51" s="196"/>
      <c r="B51" s="197" t="s">
        <v>19</v>
      </c>
      <c r="C51" s="198"/>
      <c r="D51" s="16"/>
      <c r="E51" s="16"/>
      <c r="F51" s="17"/>
      <c r="G51" s="18"/>
      <c r="H51" s="19">
        <f aca="true" t="shared" si="7" ref="H51:M51">SUM(H48:H50)</f>
        <v>633</v>
      </c>
      <c r="I51" s="19">
        <f t="shared" si="7"/>
        <v>10658</v>
      </c>
      <c r="J51" s="188">
        <f t="shared" si="7"/>
        <v>684</v>
      </c>
      <c r="K51" s="188">
        <f t="shared" si="7"/>
        <v>11416</v>
      </c>
      <c r="L51" s="188">
        <f t="shared" si="7"/>
        <v>768</v>
      </c>
      <c r="M51" s="188">
        <f t="shared" si="7"/>
        <v>12568</v>
      </c>
    </row>
    <row r="52" spans="1:13" ht="42.75" customHeight="1">
      <c r="A52" s="194" t="s">
        <v>87</v>
      </c>
      <c r="B52" s="1">
        <v>1</v>
      </c>
      <c r="C52" s="41" t="s">
        <v>60</v>
      </c>
      <c r="D52" s="41" t="s">
        <v>88</v>
      </c>
      <c r="E52" s="41" t="s">
        <v>56</v>
      </c>
      <c r="F52" s="89" t="s">
        <v>126</v>
      </c>
      <c r="G52" s="42" t="s">
        <v>10</v>
      </c>
      <c r="H52" s="65">
        <v>184</v>
      </c>
      <c r="I52" s="65">
        <v>2628</v>
      </c>
      <c r="J52" s="135">
        <v>191</v>
      </c>
      <c r="K52" s="136">
        <v>2759</v>
      </c>
      <c r="L52" s="138">
        <v>6</v>
      </c>
      <c r="M52" s="146">
        <v>74</v>
      </c>
    </row>
    <row r="53" spans="1:13" ht="12.75">
      <c r="A53" s="195"/>
      <c r="B53" s="6">
        <v>2</v>
      </c>
      <c r="C53" s="44" t="s">
        <v>71</v>
      </c>
      <c r="D53" s="44" t="s">
        <v>89</v>
      </c>
      <c r="E53" s="44" t="s">
        <v>56</v>
      </c>
      <c r="F53" s="59"/>
      <c r="G53" s="46" t="s">
        <v>10</v>
      </c>
      <c r="H53" s="77">
        <v>138</v>
      </c>
      <c r="I53" s="77">
        <v>1270</v>
      </c>
      <c r="J53" s="163">
        <v>159</v>
      </c>
      <c r="K53" s="164">
        <v>1484</v>
      </c>
      <c r="L53" s="154">
        <v>38</v>
      </c>
      <c r="M53" s="147">
        <v>370</v>
      </c>
    </row>
    <row r="54" spans="1:13" ht="13.5" thickBot="1">
      <c r="A54" s="195"/>
      <c r="B54" s="36">
        <v>3</v>
      </c>
      <c r="C54" s="162" t="s">
        <v>82</v>
      </c>
      <c r="D54" s="165" t="s">
        <v>127</v>
      </c>
      <c r="E54" s="165" t="s">
        <v>56</v>
      </c>
      <c r="F54" s="166"/>
      <c r="G54" s="167" t="s">
        <v>10</v>
      </c>
      <c r="H54" s="126">
        <v>0</v>
      </c>
      <c r="I54" s="126">
        <v>0</v>
      </c>
      <c r="J54" s="168">
        <v>0</v>
      </c>
      <c r="K54" s="169">
        <v>0</v>
      </c>
      <c r="L54" s="170">
        <v>3</v>
      </c>
      <c r="M54" s="156">
        <v>34</v>
      </c>
    </row>
    <row r="55" spans="1:13" ht="25.5" customHeight="1" thickBot="1">
      <c r="A55" s="196"/>
      <c r="B55" s="197" t="s">
        <v>19</v>
      </c>
      <c r="C55" s="198"/>
      <c r="D55" s="16"/>
      <c r="E55" s="16"/>
      <c r="F55" s="17"/>
      <c r="G55" s="18"/>
      <c r="H55" s="19">
        <f>SUM(H52:H53)</f>
        <v>322</v>
      </c>
      <c r="I55" s="19">
        <f>SUM(I52:I54)</f>
        <v>3898</v>
      </c>
      <c r="J55" s="19">
        <f>SUM(J52:J53)</f>
        <v>350</v>
      </c>
      <c r="K55" s="19">
        <f>SUM(K52:K53)</f>
        <v>4243</v>
      </c>
      <c r="L55" s="19">
        <f>SUM(L52:L54)</f>
        <v>47</v>
      </c>
      <c r="M55" s="19">
        <f>SUM(M52:M54)</f>
        <v>478</v>
      </c>
    </row>
    <row r="56" spans="1:13" ht="19.5" customHeight="1">
      <c r="A56" s="194" t="s">
        <v>90</v>
      </c>
      <c r="B56" s="93" t="s">
        <v>91</v>
      </c>
      <c r="C56" s="116" t="s">
        <v>82</v>
      </c>
      <c r="D56" s="116" t="s">
        <v>127</v>
      </c>
      <c r="E56" s="116" t="s">
        <v>56</v>
      </c>
      <c r="F56" s="117">
        <v>39889</v>
      </c>
      <c r="G56" s="88" t="s">
        <v>10</v>
      </c>
      <c r="H56" s="76">
        <v>313</v>
      </c>
      <c r="I56" s="64">
        <v>1850</v>
      </c>
      <c r="J56" s="137">
        <v>345</v>
      </c>
      <c r="K56" s="137">
        <v>2226</v>
      </c>
      <c r="L56" s="155">
        <v>424</v>
      </c>
      <c r="M56" s="155">
        <v>2799</v>
      </c>
    </row>
    <row r="57" spans="1:13" ht="19.5" customHeight="1">
      <c r="A57" s="199"/>
      <c r="B57" s="97"/>
      <c r="C57" s="118" t="s">
        <v>71</v>
      </c>
      <c r="D57" s="118" t="s">
        <v>89</v>
      </c>
      <c r="E57" s="118" t="s">
        <v>56</v>
      </c>
      <c r="F57" s="132">
        <v>41584</v>
      </c>
      <c r="G57" s="98" t="s">
        <v>10</v>
      </c>
      <c r="H57" s="73">
        <v>0</v>
      </c>
      <c r="I57" s="77">
        <v>0</v>
      </c>
      <c r="J57" s="45">
        <v>0</v>
      </c>
      <c r="K57" s="45">
        <v>0</v>
      </c>
      <c r="L57" s="147">
        <v>0</v>
      </c>
      <c r="M57" s="147">
        <v>0</v>
      </c>
    </row>
    <row r="58" spans="1:13" ht="19.5" customHeight="1" thickBot="1">
      <c r="A58" s="199"/>
      <c r="B58" s="94"/>
      <c r="C58" s="119" t="s">
        <v>60</v>
      </c>
      <c r="D58" s="120" t="s">
        <v>88</v>
      </c>
      <c r="E58" s="120" t="s">
        <v>56</v>
      </c>
      <c r="F58" s="133">
        <v>41921</v>
      </c>
      <c r="G58" s="95" t="s">
        <v>10</v>
      </c>
      <c r="H58" s="79">
        <v>0</v>
      </c>
      <c r="I58" s="96">
        <v>0</v>
      </c>
      <c r="J58" s="137">
        <v>0</v>
      </c>
      <c r="K58" s="137">
        <v>0</v>
      </c>
      <c r="L58" s="155">
        <v>0</v>
      </c>
      <c r="M58" s="155">
        <v>0</v>
      </c>
    </row>
    <row r="59" spans="1:13" ht="21" customHeight="1" thickBot="1">
      <c r="A59" s="196"/>
      <c r="B59" s="197" t="s">
        <v>19</v>
      </c>
      <c r="C59" s="198"/>
      <c r="D59" s="16"/>
      <c r="E59" s="16"/>
      <c r="F59" s="17"/>
      <c r="G59" s="18"/>
      <c r="H59" s="130">
        <f>SUM(H56)</f>
        <v>313</v>
      </c>
      <c r="I59" s="19">
        <f>SUM(I56)</f>
        <v>1850</v>
      </c>
      <c r="J59" s="188">
        <f>SUM(J56:J58)</f>
        <v>345</v>
      </c>
      <c r="K59" s="188">
        <f>SUM(K56:K58)</f>
        <v>2226</v>
      </c>
      <c r="L59" s="188">
        <f>SUM(L56:L58)</f>
        <v>424</v>
      </c>
      <c r="M59" s="188">
        <f>SUM(M56:M58)</f>
        <v>2799</v>
      </c>
    </row>
    <row r="60" spans="1:13" ht="12.75" customHeight="1">
      <c r="A60" s="194" t="s">
        <v>92</v>
      </c>
      <c r="B60" s="1">
        <v>1</v>
      </c>
      <c r="C60" s="2" t="s">
        <v>93</v>
      </c>
      <c r="D60" s="2"/>
      <c r="E60" s="2" t="s">
        <v>56</v>
      </c>
      <c r="F60" s="4">
        <v>39069</v>
      </c>
      <c r="G60" s="33" t="s">
        <v>10</v>
      </c>
      <c r="H60" s="65">
        <v>146</v>
      </c>
      <c r="I60" s="65">
        <v>2378</v>
      </c>
      <c r="J60" s="92"/>
      <c r="K60" s="92"/>
      <c r="L60" s="146"/>
      <c r="M60" s="146"/>
    </row>
    <row r="61" spans="1:13" ht="12.75">
      <c r="A61" s="195"/>
      <c r="B61" s="6">
        <v>2</v>
      </c>
      <c r="C61" s="7" t="s">
        <v>94</v>
      </c>
      <c r="D61" s="7"/>
      <c r="E61" s="7" t="s">
        <v>56</v>
      </c>
      <c r="F61" s="9">
        <v>39167</v>
      </c>
      <c r="G61" s="35" t="s">
        <v>10</v>
      </c>
      <c r="H61" s="77">
        <v>346</v>
      </c>
      <c r="I61" s="77">
        <v>3625</v>
      </c>
      <c r="J61" s="45"/>
      <c r="K61" s="45"/>
      <c r="L61" s="147"/>
      <c r="M61" s="147"/>
    </row>
    <row r="62" spans="1:13" ht="12.75">
      <c r="A62" s="195"/>
      <c r="B62" s="6">
        <v>3</v>
      </c>
      <c r="C62" s="7" t="s">
        <v>95</v>
      </c>
      <c r="D62" s="8" t="s">
        <v>96</v>
      </c>
      <c r="E62" s="7" t="s">
        <v>56</v>
      </c>
      <c r="F62" s="9">
        <v>41257</v>
      </c>
      <c r="G62" s="35" t="s">
        <v>10</v>
      </c>
      <c r="H62" s="75">
        <v>1</v>
      </c>
      <c r="I62" s="75">
        <v>16</v>
      </c>
      <c r="J62" s="62">
        <v>1</v>
      </c>
      <c r="K62" s="62">
        <v>16</v>
      </c>
      <c r="L62" s="148">
        <v>1</v>
      </c>
      <c r="M62" s="148">
        <v>16</v>
      </c>
    </row>
    <row r="63" spans="1:13" ht="13.5" customHeight="1" thickBot="1">
      <c r="A63" s="195"/>
      <c r="B63" s="36" t="s">
        <v>119</v>
      </c>
      <c r="C63" s="121" t="s">
        <v>118</v>
      </c>
      <c r="D63" s="122" t="s">
        <v>113</v>
      </c>
      <c r="E63" s="123" t="s">
        <v>56</v>
      </c>
      <c r="F63" s="124">
        <v>41908</v>
      </c>
      <c r="G63" s="125" t="s">
        <v>10</v>
      </c>
      <c r="H63" s="126"/>
      <c r="I63" s="126"/>
      <c r="J63" s="156">
        <v>740</v>
      </c>
      <c r="K63" s="156">
        <v>12189</v>
      </c>
      <c r="L63" s="156">
        <v>803</v>
      </c>
      <c r="M63" s="156">
        <v>13043</v>
      </c>
    </row>
    <row r="64" spans="1:13" ht="13.5" thickBot="1">
      <c r="A64" s="196"/>
      <c r="B64" s="197" t="s">
        <v>19</v>
      </c>
      <c r="C64" s="198"/>
      <c r="D64" s="16"/>
      <c r="E64" s="16"/>
      <c r="F64" s="17"/>
      <c r="G64" s="18"/>
      <c r="H64" s="19">
        <f>SUM(H60:H62)</f>
        <v>493</v>
      </c>
      <c r="I64" s="19">
        <f>SUM(I60:I62)</f>
        <v>6019</v>
      </c>
      <c r="J64" s="19">
        <f>SUM(J60:J63)</f>
        <v>741</v>
      </c>
      <c r="K64" s="19">
        <f>SUM(K60:K63)</f>
        <v>12205</v>
      </c>
      <c r="L64" s="19">
        <f>SUM(L60:L63)</f>
        <v>804</v>
      </c>
      <c r="M64" s="19">
        <f>SUM(M60:M63)</f>
        <v>13059</v>
      </c>
    </row>
    <row r="65" spans="1:13" ht="37.5" customHeight="1" thickBot="1">
      <c r="A65" s="194" t="s">
        <v>97</v>
      </c>
      <c r="B65" s="1">
        <v>1</v>
      </c>
      <c r="C65" s="127" t="s">
        <v>98</v>
      </c>
      <c r="D65" s="128" t="s">
        <v>132</v>
      </c>
      <c r="E65" s="128" t="s">
        <v>56</v>
      </c>
      <c r="F65" s="129">
        <v>2008</v>
      </c>
      <c r="G65" s="85" t="s">
        <v>10</v>
      </c>
      <c r="H65" s="76">
        <v>228</v>
      </c>
      <c r="I65" s="64">
        <v>1578</v>
      </c>
      <c r="J65" s="139">
        <v>228</v>
      </c>
      <c r="K65" s="139">
        <v>1578</v>
      </c>
      <c r="L65" s="96">
        <v>266</v>
      </c>
      <c r="M65" s="96">
        <v>2124</v>
      </c>
    </row>
    <row r="66" spans="1:13" ht="38.25" customHeight="1" thickBot="1">
      <c r="A66" s="196"/>
      <c r="B66" s="197" t="s">
        <v>19</v>
      </c>
      <c r="C66" s="198"/>
      <c r="D66" s="16"/>
      <c r="E66" s="16"/>
      <c r="F66" s="17"/>
      <c r="G66" s="18"/>
      <c r="H66" s="19">
        <f aca="true" t="shared" si="8" ref="H66:M66">SUM(H65)</f>
        <v>228</v>
      </c>
      <c r="I66" s="19">
        <f t="shared" si="8"/>
        <v>1578</v>
      </c>
      <c r="J66" s="19">
        <f t="shared" si="8"/>
        <v>228</v>
      </c>
      <c r="K66" s="19">
        <f t="shared" si="8"/>
        <v>1578</v>
      </c>
      <c r="L66" s="19">
        <f t="shared" si="8"/>
        <v>266</v>
      </c>
      <c r="M66" s="19">
        <f t="shared" si="8"/>
        <v>2124</v>
      </c>
    </row>
    <row r="67" spans="1:13" ht="12.75" customHeight="1">
      <c r="A67" s="194" t="s">
        <v>99</v>
      </c>
      <c r="B67" s="1">
        <v>1</v>
      </c>
      <c r="C67" s="66" t="s">
        <v>100</v>
      </c>
      <c r="D67" s="66" t="s">
        <v>101</v>
      </c>
      <c r="E67" s="180" t="s">
        <v>56</v>
      </c>
      <c r="F67" s="175">
        <v>40595</v>
      </c>
      <c r="G67" s="42" t="s">
        <v>10</v>
      </c>
      <c r="H67" s="72">
        <v>6</v>
      </c>
      <c r="I67" s="72">
        <v>43</v>
      </c>
      <c r="J67" s="137">
        <v>4</v>
      </c>
      <c r="K67" s="137">
        <v>35</v>
      </c>
      <c r="L67" s="155" t="s">
        <v>133</v>
      </c>
      <c r="M67" s="155" t="s">
        <v>133</v>
      </c>
    </row>
    <row r="68" spans="1:13" ht="28.5" customHeight="1">
      <c r="A68" s="195"/>
      <c r="B68" s="6">
        <v>2</v>
      </c>
      <c r="C68" s="171" t="s">
        <v>120</v>
      </c>
      <c r="D68" s="172" t="s">
        <v>102</v>
      </c>
      <c r="E68" s="171" t="s">
        <v>56</v>
      </c>
      <c r="F68" s="176">
        <v>40683</v>
      </c>
      <c r="G68" s="46" t="s">
        <v>10</v>
      </c>
      <c r="H68" s="73">
        <v>62</v>
      </c>
      <c r="I68" s="73">
        <v>812</v>
      </c>
      <c r="J68" s="45">
        <v>62</v>
      </c>
      <c r="K68" s="45">
        <v>850</v>
      </c>
      <c r="L68" s="147" t="s">
        <v>133</v>
      </c>
      <c r="M68" s="147" t="s">
        <v>133</v>
      </c>
    </row>
    <row r="69" spans="1:13" ht="21.75" customHeight="1" thickBot="1">
      <c r="A69" s="195"/>
      <c r="B69" s="36">
        <v>3</v>
      </c>
      <c r="C69" s="173" t="s">
        <v>129</v>
      </c>
      <c r="D69" s="174" t="s">
        <v>130</v>
      </c>
      <c r="E69" s="181" t="s">
        <v>56</v>
      </c>
      <c r="F69" s="177">
        <v>41712</v>
      </c>
      <c r="G69" s="87" t="s">
        <v>10</v>
      </c>
      <c r="H69" s="79">
        <v>0</v>
      </c>
      <c r="I69" s="79">
        <v>0</v>
      </c>
      <c r="J69" s="178">
        <v>0</v>
      </c>
      <c r="K69" s="178">
        <v>0</v>
      </c>
      <c r="L69" s="179">
        <v>0</v>
      </c>
      <c r="M69" s="179">
        <v>0</v>
      </c>
    </row>
    <row r="70" spans="1:13" ht="14.25" customHeight="1" thickBot="1">
      <c r="A70" s="196"/>
      <c r="B70" s="197" t="s">
        <v>19</v>
      </c>
      <c r="C70" s="198"/>
      <c r="D70" s="16"/>
      <c r="E70" s="16"/>
      <c r="F70" s="17"/>
      <c r="G70" s="18"/>
      <c r="H70" s="19">
        <f>SUM(H67:H69)</f>
        <v>68</v>
      </c>
      <c r="I70" s="19">
        <f>SUM(I67:I68)</f>
        <v>855</v>
      </c>
      <c r="J70" s="19">
        <f>SUM(J67:J68)</f>
        <v>66</v>
      </c>
      <c r="K70" s="19">
        <f>SUM(K67:K69)</f>
        <v>885</v>
      </c>
      <c r="L70" s="19">
        <f>SUM(L67:L69)</f>
        <v>0</v>
      </c>
      <c r="M70" s="19">
        <f>SUM(M67:M69)</f>
        <v>0</v>
      </c>
    </row>
    <row r="71" spans="1:13" ht="17.25" customHeight="1" thickBot="1">
      <c r="A71" s="194" t="s">
        <v>103</v>
      </c>
      <c r="B71" s="114">
        <v>1</v>
      </c>
      <c r="C71" s="115" t="s">
        <v>117</v>
      </c>
      <c r="D71" s="112" t="s">
        <v>128</v>
      </c>
      <c r="E71" s="112" t="s">
        <v>116</v>
      </c>
      <c r="F71" s="14">
        <v>39001</v>
      </c>
      <c r="G71" s="29" t="s">
        <v>10</v>
      </c>
      <c r="H71" s="79">
        <v>104</v>
      </c>
      <c r="I71" s="79">
        <v>777</v>
      </c>
      <c r="J71" s="113">
        <v>156</v>
      </c>
      <c r="K71" s="113">
        <v>976</v>
      </c>
      <c r="L71" s="157">
        <v>179</v>
      </c>
      <c r="M71" s="190">
        <v>1194</v>
      </c>
    </row>
    <row r="72" spans="1:13" ht="15.75" customHeight="1" thickBot="1">
      <c r="A72" s="196"/>
      <c r="B72" s="197" t="s">
        <v>19</v>
      </c>
      <c r="C72" s="198"/>
      <c r="D72" s="16"/>
      <c r="E72" s="16"/>
      <c r="F72" s="17"/>
      <c r="G72" s="18"/>
      <c r="H72" s="19">
        <f aca="true" t="shared" si="9" ref="H72:M72">SUM(H71)</f>
        <v>104</v>
      </c>
      <c r="I72" s="19">
        <f t="shared" si="9"/>
        <v>777</v>
      </c>
      <c r="J72" s="19">
        <f t="shared" si="9"/>
        <v>156</v>
      </c>
      <c r="K72" s="19">
        <f t="shared" si="9"/>
        <v>976</v>
      </c>
      <c r="L72" s="19">
        <f t="shared" si="9"/>
        <v>179</v>
      </c>
      <c r="M72" s="19">
        <f t="shared" si="9"/>
        <v>1194</v>
      </c>
    </row>
    <row r="73" spans="1:13" ht="12.75" customHeight="1">
      <c r="A73" s="194" t="s">
        <v>104</v>
      </c>
      <c r="B73" s="1">
        <v>1</v>
      </c>
      <c r="C73" s="67" t="s">
        <v>105</v>
      </c>
      <c r="D73" s="67" t="s">
        <v>106</v>
      </c>
      <c r="E73" s="68" t="s">
        <v>107</v>
      </c>
      <c r="F73" s="140">
        <v>41006</v>
      </c>
      <c r="G73" s="42" t="s">
        <v>10</v>
      </c>
      <c r="H73" s="80">
        <v>0</v>
      </c>
      <c r="I73" s="80">
        <v>0</v>
      </c>
      <c r="J73" s="82"/>
      <c r="K73" s="82"/>
      <c r="L73" s="160">
        <v>1</v>
      </c>
      <c r="M73" s="160">
        <v>18</v>
      </c>
    </row>
    <row r="74" spans="1:13" ht="12.75" customHeight="1">
      <c r="A74" s="199"/>
      <c r="B74" s="52">
        <v>2</v>
      </c>
      <c r="C74" s="111" t="s">
        <v>124</v>
      </c>
      <c r="D74" s="111" t="s">
        <v>125</v>
      </c>
      <c r="E74" s="158" t="s">
        <v>107</v>
      </c>
      <c r="F74" s="124">
        <v>42108</v>
      </c>
      <c r="G74" s="189" t="s">
        <v>10</v>
      </c>
      <c r="H74" s="80">
        <v>0</v>
      </c>
      <c r="I74" s="80">
        <v>0</v>
      </c>
      <c r="J74" s="159">
        <v>0</v>
      </c>
      <c r="K74" s="59">
        <v>0</v>
      </c>
      <c r="L74" s="143">
        <v>2</v>
      </c>
      <c r="M74" s="161">
        <v>33</v>
      </c>
    </row>
    <row r="75" spans="1:13" ht="13.5" thickBot="1">
      <c r="A75" s="195"/>
      <c r="B75" s="6">
        <v>3</v>
      </c>
      <c r="C75" s="69" t="s">
        <v>108</v>
      </c>
      <c r="D75" s="69" t="s">
        <v>109</v>
      </c>
      <c r="E75" s="69" t="s">
        <v>107</v>
      </c>
      <c r="F75" s="9">
        <v>41006</v>
      </c>
      <c r="G75" s="70"/>
      <c r="H75" s="73">
        <v>0</v>
      </c>
      <c r="I75" s="73">
        <v>0</v>
      </c>
      <c r="J75" s="200" t="s">
        <v>122</v>
      </c>
      <c r="K75" s="201"/>
      <c r="L75" s="201"/>
      <c r="M75" s="202"/>
    </row>
    <row r="76" spans="1:13" ht="13.5" thickBot="1">
      <c r="A76" s="196"/>
      <c r="B76" s="197" t="s">
        <v>19</v>
      </c>
      <c r="C76" s="198"/>
      <c r="D76" s="37"/>
      <c r="E76" s="37"/>
      <c r="F76" s="38"/>
      <c r="G76" s="39"/>
      <c r="H76" s="130">
        <f aca="true" t="shared" si="10" ref="H76:M76">SUM(H73:H75)</f>
        <v>0</v>
      </c>
      <c r="I76" s="130">
        <f t="shared" si="10"/>
        <v>0</v>
      </c>
      <c r="J76" s="130">
        <f t="shared" si="10"/>
        <v>0</v>
      </c>
      <c r="K76" s="130">
        <f t="shared" si="10"/>
        <v>0</v>
      </c>
      <c r="L76" s="130">
        <f t="shared" si="10"/>
        <v>3</v>
      </c>
      <c r="M76" s="130">
        <f t="shared" si="10"/>
        <v>51</v>
      </c>
    </row>
    <row r="77" spans="1:13" ht="13.5" thickBot="1">
      <c r="A77" s="206" t="s">
        <v>110</v>
      </c>
      <c r="B77" s="207"/>
      <c r="C77" s="207"/>
      <c r="D77" s="207"/>
      <c r="E77" s="207"/>
      <c r="F77" s="207"/>
      <c r="G77" s="208"/>
      <c r="H77" s="71">
        <f aca="true" t="shared" si="11" ref="H77:M77">SUM(H76,H72,H70,H66,H64,H59,H55,H51,H47,H44,H40,H37,H30,H27,H24,H20,H12,H9)</f>
        <v>2910</v>
      </c>
      <c r="I77" s="71">
        <f t="shared" si="11"/>
        <v>39040</v>
      </c>
      <c r="J77" s="71">
        <f t="shared" si="11"/>
        <v>3420</v>
      </c>
      <c r="K77" s="71">
        <f t="shared" si="11"/>
        <v>48112</v>
      </c>
      <c r="L77" s="71">
        <f t="shared" si="11"/>
        <v>3437</v>
      </c>
      <c r="M77" s="71">
        <f t="shared" si="11"/>
        <v>48007</v>
      </c>
    </row>
    <row r="79" spans="8:9" ht="12.75" customHeight="1">
      <c r="H79" s="141"/>
      <c r="I79" s="141"/>
    </row>
    <row r="80" spans="8:9" ht="12.75">
      <c r="H80" s="141"/>
      <c r="I80" s="141"/>
    </row>
    <row r="81" spans="8:9" ht="12.75">
      <c r="H81" s="141"/>
      <c r="I81" s="141"/>
    </row>
    <row r="82" spans="8:9" ht="20.25" customHeight="1">
      <c r="H82" s="141"/>
      <c r="I82" s="141"/>
    </row>
  </sheetData>
  <mergeCells count="49">
    <mergeCell ref="J75:M75"/>
    <mergeCell ref="A1:K1"/>
    <mergeCell ref="A77:G77"/>
    <mergeCell ref="H2:I2"/>
    <mergeCell ref="L2:M2"/>
    <mergeCell ref="A41:A44"/>
    <mergeCell ref="B44:C44"/>
    <mergeCell ref="J2:K2"/>
    <mergeCell ref="G2:G3"/>
    <mergeCell ref="F2:F3"/>
    <mergeCell ref="E2:E3"/>
    <mergeCell ref="A71:A72"/>
    <mergeCell ref="B72:C72"/>
    <mergeCell ref="D2:D3"/>
    <mergeCell ref="C2:C3"/>
    <mergeCell ref="A65:A66"/>
    <mergeCell ref="B66:C66"/>
    <mergeCell ref="B55:C55"/>
    <mergeCell ref="A56:A59"/>
    <mergeCell ref="A38:A40"/>
    <mergeCell ref="B40:C40"/>
    <mergeCell ref="B51:C51"/>
    <mergeCell ref="A52:A55"/>
    <mergeCell ref="A67:A70"/>
    <mergeCell ref="B70:C70"/>
    <mergeCell ref="A31:A37"/>
    <mergeCell ref="B37:C37"/>
    <mergeCell ref="A73:A76"/>
    <mergeCell ref="B76:C76"/>
    <mergeCell ref="A45:A47"/>
    <mergeCell ref="B47:C47"/>
    <mergeCell ref="B59:C59"/>
    <mergeCell ref="A60:A64"/>
    <mergeCell ref="B64:C64"/>
    <mergeCell ref="A48:A51"/>
    <mergeCell ref="B30:C30"/>
    <mergeCell ref="A28:A30"/>
    <mergeCell ref="A21:A24"/>
    <mergeCell ref="B24:C24"/>
    <mergeCell ref="A25:A27"/>
    <mergeCell ref="B27:C27"/>
    <mergeCell ref="A2:A3"/>
    <mergeCell ref="B2:B3"/>
    <mergeCell ref="A13:A20"/>
    <mergeCell ref="B20:C20"/>
    <mergeCell ref="A4:A9"/>
    <mergeCell ref="B9:C9"/>
    <mergeCell ref="A10:A12"/>
    <mergeCell ref="B12:C12"/>
  </mergeCells>
  <printOptions/>
  <pageMargins left="0.75" right="0.75" top="1" bottom="1" header="0.4921259845" footer="0.4921259845"/>
  <pageSetup fitToHeight="2" fitToWidth="1" horizontalDpi="600" verticalDpi="600" orientation="landscape" paperSize="9" scale="59" r:id="rId1"/>
  <headerFooter alignWithMargins="0">
    <oddHeader xml:space="preserve">&amp;LCRA CNPF 2015&amp;RAnnexe A .4 RTG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AColinot</dc:creator>
  <cp:keywords/>
  <dc:description/>
  <cp:lastModifiedBy>AColinot</cp:lastModifiedBy>
  <cp:lastPrinted>2016-04-05T10:28:06Z</cp:lastPrinted>
  <dcterms:created xsi:type="dcterms:W3CDTF">2015-04-10T15:13:55Z</dcterms:created>
  <dcterms:modified xsi:type="dcterms:W3CDTF">2016-08-24T09:09:05Z</dcterms:modified>
  <cp:category/>
  <cp:version/>
  <cp:contentType/>
  <cp:contentStatus/>
</cp:coreProperties>
</file>