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05" yWindow="-450" windowWidth="11100" windowHeight="12825" tabRatio="739" firstSheet="3" activeTab="7"/>
  </bookViews>
  <sheets>
    <sheet name="GraphActes par trimestre" sheetId="5" r:id="rId1"/>
    <sheet name="GraphActes télétrans transmis" sheetId="15" r:id="rId2"/>
    <sheet name="GraphTxActesTélétransmisAnnée" sheetId="12" r:id="rId3"/>
    <sheet name="GraphNbrActesTélétransmisAnnée" sheetId="11" r:id="rId4"/>
    <sheet name="Actes trans et télétrans Année" sheetId="2" r:id="rId5"/>
    <sheet name="ActesTélétransmParTrim" sheetId="14" r:id="rId6"/>
    <sheet name="Actes télétransmis pr trimestre" sheetId="3" r:id="rId7"/>
    <sheet name="Feuil2" sheetId="17" r:id="rId8"/>
  </sheets>
  <calcPr calcId="125725"/>
</workbook>
</file>

<file path=xl/calcChain.xml><?xml version="1.0" encoding="utf-8"?>
<calcChain xmlns="http://schemas.openxmlformats.org/spreadsheetml/2006/main">
  <c r="K22" i="2"/>
  <c r="K23"/>
  <c r="E25" i="3"/>
  <c r="D25"/>
  <c r="C25"/>
  <c r="B25"/>
  <c r="L8" i="2"/>
  <c r="P5"/>
  <c r="L20"/>
  <c r="L15"/>
  <c r="L16" s="1"/>
  <c r="L11"/>
  <c r="L12" s="1"/>
  <c r="L7"/>
  <c r="C8"/>
  <c r="D8"/>
  <c r="E8"/>
  <c r="F8"/>
  <c r="G8"/>
  <c r="H8"/>
  <c r="I8"/>
  <c r="J8"/>
  <c r="K8"/>
  <c r="B8"/>
  <c r="C20" i="3"/>
  <c r="D20"/>
  <c r="E20"/>
  <c r="B20"/>
  <c r="K19" i="2"/>
  <c r="K15"/>
  <c r="K11"/>
  <c r="K7"/>
  <c r="K16"/>
  <c r="J16"/>
  <c r="I16"/>
  <c r="H16"/>
  <c r="G16"/>
  <c r="F16"/>
  <c r="E16"/>
  <c r="D16"/>
  <c r="C16"/>
  <c r="K20"/>
  <c r="J20"/>
  <c r="I20"/>
  <c r="H20"/>
  <c r="G20"/>
  <c r="F20"/>
  <c r="E20"/>
  <c r="D20"/>
  <c r="C20"/>
  <c r="C7"/>
  <c r="D7"/>
  <c r="E7"/>
  <c r="F7"/>
  <c r="G7"/>
  <c r="H7"/>
  <c r="I7"/>
  <c r="J7"/>
  <c r="B7"/>
  <c r="D12"/>
  <c r="E12"/>
  <c r="F12"/>
  <c r="G12"/>
  <c r="H12"/>
  <c r="I12"/>
  <c r="J12"/>
  <c r="K12"/>
  <c r="C12"/>
</calcChain>
</file>

<file path=xl/sharedStrings.xml><?xml version="1.0" encoding="utf-8"?>
<sst xmlns="http://schemas.openxmlformats.org/spreadsheetml/2006/main" count="48" uniqueCount="28">
  <si>
    <t>Nombre total d'actes télétransmis</t>
  </si>
  <si>
    <t>Nombre total d'actes transmis au contrôle de légalité</t>
  </si>
  <si>
    <t>Variation n / n-1</t>
  </si>
  <si>
    <t>2ème trimestre</t>
  </si>
  <si>
    <t>3ème trimestre</t>
  </si>
  <si>
    <t>4ème trimestre</t>
  </si>
  <si>
    <t>Nombre d'actes télétransmis</t>
  </si>
  <si>
    <t>Nombre total d'actes transmis</t>
  </si>
  <si>
    <t>Chiffres de la base de données ACTES (France entière)</t>
  </si>
  <si>
    <t>Chiffres Indigo (France entière)</t>
  </si>
  <si>
    <t>Taux d'actes télétransmis (%)</t>
  </si>
  <si>
    <r>
      <t>1</t>
    </r>
    <r>
      <rPr>
        <vertAlign val="superscript"/>
        <sz val="10"/>
        <rFont val="Arial"/>
        <family val="2"/>
      </rPr>
      <t>er</t>
    </r>
    <r>
      <rPr>
        <sz val="10"/>
        <rFont val="Arial"/>
        <family val="2"/>
      </rPr>
      <t xml:space="preserve"> trimestre</t>
    </r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</si>
  <si>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</si>
  <si>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</si>
  <si>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</si>
  <si>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</si>
  <si>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</si>
  <si>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</si>
  <si>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</si>
  <si>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</si>
  <si>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</si>
  <si>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</si>
  <si>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</si>
  <si>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</si>
  <si>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total d'actes télétransmis en 2014</t>
  </si>
  <si>
    <t>Nombre total d'actes télétransmis en 2013</t>
  </si>
  <si>
    <t>Nombre d'actes télétransmis en matière de commande publique en 2013</t>
  </si>
  <si>
    <t>Nombre d'actes télétransmis en matière de commande publique en 2014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</si>
</sst>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22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7"/>
      <name val="Arial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indexed="10"/>
      <name val="Arial"/>
      <family val="2"/>
    </font>
    <font>
      <b/>
      <sz val="10"/>
      <color rgb="FF00B050"/>
      <name val="Arial"/>
      <family val="2"/>
    </font>
    <font>
      <b/>
      <sz val="10"/>
      <color indexed="17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0"/>
      <color theme="7" tint="-0.249977111117893"/>
      <name val="Arial"/>
      <family val="2"/>
    </font>
    <font>
      <b/>
      <sz val="10"/>
      <color theme="8" tint="-0.249977111117893"/>
      <name val="Arial"/>
      <family val="2"/>
    </font>
    <font>
      <b/>
      <sz val="10"/>
      <color theme="7" tint="0.39997558519241921"/>
      <name val="Arial"/>
      <family val="2"/>
    </font>
    <font>
      <b/>
      <sz val="10"/>
      <color theme="8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113">
    <xf numFmtId="0" fontId="0" fillId="0" borderId="0" xfId="0"/>
    <xf numFmtId="3" fontId="0" fillId="0" borderId="0" xfId="0" applyNumberFormat="1"/>
    <xf numFmtId="0" fontId="3" fillId="0" borderId="0" xfId="0" applyFont="1"/>
    <xf numFmtId="0" fontId="4" fillId="0" borderId="0" xfId="0" applyFont="1"/>
    <xf numFmtId="3" fontId="4" fillId="0" borderId="0" xfId="0" applyNumberFormat="1" applyFont="1"/>
    <xf numFmtId="3" fontId="4" fillId="0" borderId="0" xfId="0" applyNumberFormat="1" applyFont="1" applyAlignment="1">
      <alignment horizontal="center" vertical="top"/>
    </xf>
    <xf numFmtId="3" fontId="4" fillId="0" borderId="0" xfId="0" applyNumberFormat="1" applyFont="1" applyAlignment="1"/>
    <xf numFmtId="3" fontId="4" fillId="0" borderId="0" xfId="0" applyNumberFormat="1" applyFont="1" applyBorder="1"/>
    <xf numFmtId="3" fontId="0" fillId="0" borderId="0" xfId="0" applyNumberFormat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3" fillId="0" borderId="3" xfId="0" applyFont="1" applyBorder="1"/>
    <xf numFmtId="0" fontId="3" fillId="0" borderId="3" xfId="0" applyFont="1" applyFill="1" applyBorder="1"/>
    <xf numFmtId="0" fontId="3" fillId="0" borderId="4" xfId="0" applyFont="1" applyFill="1" applyBorder="1"/>
    <xf numFmtId="0" fontId="3" fillId="0" borderId="6" xfId="0" applyFon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6" fillId="0" borderId="0" xfId="0" applyNumberFormat="1" applyFont="1" applyBorder="1"/>
    <xf numFmtId="3" fontId="4" fillId="3" borderId="8" xfId="0" applyNumberFormat="1" applyFont="1" applyFill="1" applyBorder="1" applyAlignment="1">
      <alignment horizontal="center"/>
    </xf>
    <xf numFmtId="3" fontId="4" fillId="3" borderId="9" xfId="0" applyNumberFormat="1" applyFont="1" applyFill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5" fillId="0" borderId="0" xfId="0" applyNumberFormat="1" applyFont="1"/>
    <xf numFmtId="3" fontId="4" fillId="0" borderId="6" xfId="0" applyNumberFormat="1" applyFont="1" applyBorder="1"/>
    <xf numFmtId="3" fontId="4" fillId="0" borderId="3" xfId="0" applyNumberFormat="1" applyFont="1" applyBorder="1"/>
    <xf numFmtId="3" fontId="5" fillId="0" borderId="3" xfId="0" applyNumberFormat="1" applyFont="1" applyBorder="1"/>
    <xf numFmtId="3" fontId="4" fillId="0" borderId="14" xfId="0" applyNumberFormat="1" applyFont="1" applyBorder="1"/>
    <xf numFmtId="164" fontId="4" fillId="0" borderId="15" xfId="0" applyNumberFormat="1" applyFont="1" applyBorder="1"/>
    <xf numFmtId="164" fontId="4" fillId="0" borderId="17" xfId="0" applyNumberFormat="1" applyFont="1" applyBorder="1"/>
    <xf numFmtId="3" fontId="4" fillId="0" borderId="15" xfId="0" applyNumberFormat="1" applyFont="1" applyBorder="1"/>
    <xf numFmtId="3" fontId="5" fillId="0" borderId="15" xfId="0" applyNumberFormat="1" applyFont="1" applyBorder="1"/>
    <xf numFmtId="0" fontId="3" fillId="0" borderId="18" xfId="0" applyFont="1" applyBorder="1" applyAlignment="1">
      <alignment wrapText="1" shrinkToFit="1"/>
    </xf>
    <xf numFmtId="0" fontId="3" fillId="0" borderId="19" xfId="0" applyFont="1" applyFill="1" applyBorder="1"/>
    <xf numFmtId="3" fontId="5" fillId="0" borderId="19" xfId="0" applyNumberFormat="1" applyFont="1" applyBorder="1"/>
    <xf numFmtId="3" fontId="7" fillId="0" borderId="17" xfId="0" applyNumberFormat="1" applyFont="1" applyBorder="1"/>
    <xf numFmtId="3" fontId="7" fillId="0" borderId="15" xfId="0" applyNumberFormat="1" applyFont="1" applyBorder="1"/>
    <xf numFmtId="3" fontId="7" fillId="0" borderId="0" xfId="0" applyNumberFormat="1" applyFont="1"/>
    <xf numFmtId="3" fontId="7" fillId="0" borderId="2" xfId="0" applyNumberFormat="1" applyFont="1" applyBorder="1"/>
    <xf numFmtId="3" fontId="7" fillId="0" borderId="21" xfId="0" applyNumberFormat="1" applyFont="1" applyBorder="1"/>
    <xf numFmtId="3" fontId="8" fillId="4" borderId="0" xfId="0" applyNumberFormat="1" applyFont="1" applyFill="1"/>
    <xf numFmtId="3" fontId="8" fillId="0" borderId="14" xfId="0" applyNumberFormat="1" applyFont="1" applyBorder="1"/>
    <xf numFmtId="3" fontId="8" fillId="0" borderId="15" xfId="0" applyNumberFormat="1" applyFont="1" applyBorder="1"/>
    <xf numFmtId="3" fontId="8" fillId="0" borderId="20" xfId="0" applyNumberFormat="1" applyFont="1" applyBorder="1"/>
    <xf numFmtId="3" fontId="8" fillId="4" borderId="17" xfId="0" applyNumberFormat="1" applyFont="1" applyFill="1" applyBorder="1"/>
    <xf numFmtId="3" fontId="9" fillId="0" borderId="17" xfId="0" applyNumberFormat="1" applyFont="1" applyBorder="1"/>
    <xf numFmtId="0" fontId="4" fillId="0" borderId="16" xfId="0" applyFont="1" applyBorder="1"/>
    <xf numFmtId="3" fontId="0" fillId="0" borderId="2" xfId="0" applyNumberFormat="1" applyBorder="1"/>
    <xf numFmtId="3" fontId="0" fillId="0" borderId="26" xfId="0" applyNumberFormat="1" applyBorder="1"/>
    <xf numFmtId="164" fontId="11" fillId="0" borderId="14" xfId="1" applyNumberFormat="1" applyFont="1" applyBorder="1"/>
    <xf numFmtId="164" fontId="11" fillId="0" borderId="15" xfId="1" applyNumberFormat="1" applyFont="1" applyBorder="1"/>
    <xf numFmtId="164" fontId="11" fillId="0" borderId="17" xfId="1" applyNumberFormat="1" applyFont="1" applyBorder="1"/>
    <xf numFmtId="0" fontId="1" fillId="0" borderId="0" xfId="0" applyFont="1"/>
    <xf numFmtId="3" fontId="12" fillId="5" borderId="17" xfId="0" applyNumberFormat="1" applyFont="1" applyFill="1" applyBorder="1"/>
    <xf numFmtId="164" fontId="11" fillId="5" borderId="17" xfId="1" applyNumberFormat="1" applyFont="1" applyFill="1" applyBorder="1"/>
    <xf numFmtId="3" fontId="9" fillId="5" borderId="17" xfId="0" applyNumberFormat="1" applyFont="1" applyFill="1" applyBorder="1"/>
    <xf numFmtId="164" fontId="4" fillId="5" borderId="17" xfId="0" applyNumberFormat="1" applyFont="1" applyFill="1" applyBorder="1"/>
    <xf numFmtId="3" fontId="10" fillId="0" borderId="16" xfId="0" applyNumberFormat="1" applyFont="1" applyBorder="1" applyAlignment="1">
      <alignment wrapText="1" shrinkToFit="1"/>
    </xf>
    <xf numFmtId="3" fontId="13" fillId="0" borderId="7" xfId="0" applyNumberFormat="1" applyFont="1" applyBorder="1" applyAlignment="1">
      <alignment wrapText="1" shrinkToFit="1"/>
    </xf>
    <xf numFmtId="3" fontId="14" fillId="0" borderId="7" xfId="0" applyNumberFormat="1" applyFont="1" applyBorder="1" applyAlignment="1">
      <alignment wrapText="1" shrinkToFit="1"/>
    </xf>
    <xf numFmtId="3" fontId="15" fillId="0" borderId="0" xfId="0" applyNumberFormat="1" applyFont="1" applyBorder="1" applyAlignment="1">
      <alignment wrapText="1" shrinkToFit="1"/>
    </xf>
    <xf numFmtId="3" fontId="15" fillId="0" borderId="18" xfId="0" applyNumberFormat="1" applyFont="1" applyBorder="1" applyAlignment="1">
      <alignment wrapText="1" shrinkToFit="1"/>
    </xf>
    <xf numFmtId="3" fontId="10" fillId="0" borderId="7" xfId="0" applyNumberFormat="1" applyFont="1" applyBorder="1" applyAlignment="1">
      <alignment wrapText="1" shrinkToFit="1"/>
    </xf>
    <xf numFmtId="3" fontId="11" fillId="0" borderId="27" xfId="0" applyNumberFormat="1" applyFont="1" applyBorder="1" applyAlignment="1">
      <alignment wrapText="1" shrinkToFit="1"/>
    </xf>
    <xf numFmtId="3" fontId="13" fillId="0" borderId="0" xfId="0" applyNumberFormat="1" applyFont="1" applyBorder="1" applyAlignment="1">
      <alignment wrapText="1" shrinkToFit="1"/>
    </xf>
    <xf numFmtId="3" fontId="3" fillId="0" borderId="7" xfId="0" applyNumberFormat="1" applyFont="1" applyBorder="1"/>
    <xf numFmtId="3" fontId="3" fillId="0" borderId="0" xfId="0" applyNumberFormat="1" applyFont="1"/>
    <xf numFmtId="3" fontId="3" fillId="0" borderId="5" xfId="0" applyNumberFormat="1" applyFont="1" applyBorder="1"/>
    <xf numFmtId="3" fontId="4" fillId="3" borderId="28" xfId="0" applyNumberFormat="1" applyFont="1" applyFill="1" applyBorder="1"/>
    <xf numFmtId="3" fontId="4" fillId="3" borderId="29" xfId="0" applyNumberFormat="1" applyFont="1" applyFill="1" applyBorder="1"/>
    <xf numFmtId="3" fontId="0" fillId="0" borderId="24" xfId="0" applyNumberFormat="1" applyBorder="1"/>
    <xf numFmtId="3" fontId="0" fillId="0" borderId="30" xfId="0" applyNumberFormat="1" applyBorder="1"/>
    <xf numFmtId="3" fontId="0" fillId="0" borderId="31" xfId="0" applyNumberFormat="1" applyBorder="1"/>
    <xf numFmtId="0" fontId="3" fillId="2" borderId="32" xfId="0" applyFont="1" applyFill="1" applyBorder="1"/>
    <xf numFmtId="0" fontId="3" fillId="2" borderId="33" xfId="0" applyFont="1" applyFill="1" applyBorder="1"/>
    <xf numFmtId="0" fontId="3" fillId="2" borderId="34" xfId="0" applyFont="1" applyFill="1" applyBorder="1"/>
    <xf numFmtId="3" fontId="1" fillId="3" borderId="12" xfId="0" applyNumberFormat="1" applyFont="1" applyFill="1" applyBorder="1" applyAlignment="1">
      <alignment horizontal="center"/>
    </xf>
    <xf numFmtId="9" fontId="10" fillId="0" borderId="6" xfId="1" applyNumberFormat="1" applyFont="1" applyBorder="1"/>
    <xf numFmtId="9" fontId="10" fillId="0" borderId="3" xfId="1" applyNumberFormat="1" applyFont="1" applyBorder="1"/>
    <xf numFmtId="9" fontId="10" fillId="0" borderId="19" xfId="1" applyNumberFormat="1" applyFont="1" applyBorder="1"/>
    <xf numFmtId="9" fontId="10" fillId="0" borderId="4" xfId="1" applyNumberFormat="1" applyFont="1" applyBorder="1"/>
    <xf numFmtId="3" fontId="9" fillId="4" borderId="17" xfId="0" applyNumberFormat="1" applyFont="1" applyFill="1" applyBorder="1"/>
    <xf numFmtId="1" fontId="4" fillId="0" borderId="0" xfId="0" applyNumberFormat="1" applyFont="1"/>
    <xf numFmtId="164" fontId="9" fillId="0" borderId="17" xfId="0" applyNumberFormat="1" applyFont="1" applyBorder="1"/>
    <xf numFmtId="3" fontId="18" fillId="0" borderId="16" xfId="0" applyNumberFormat="1" applyFont="1" applyBorder="1" applyAlignment="1">
      <alignment wrapText="1" shrinkToFit="1"/>
    </xf>
    <xf numFmtId="3" fontId="20" fillId="0" borderId="16" xfId="0" applyNumberFormat="1" applyFont="1" applyBorder="1" applyAlignment="1">
      <alignment wrapText="1" shrinkToFi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35" xfId="0" applyFont="1" applyBorder="1" applyAlignment="1">
      <alignment wrapText="1" shrinkToFit="1"/>
    </xf>
    <xf numFmtId="0" fontId="3" fillId="0" borderId="28" xfId="0" applyFont="1" applyBorder="1"/>
    <xf numFmtId="3" fontId="21" fillId="0" borderId="7" xfId="0" applyNumberFormat="1" applyFont="1" applyBorder="1" applyAlignment="1">
      <alignment wrapText="1" shrinkToFit="1"/>
    </xf>
    <xf numFmtId="3" fontId="19" fillId="0" borderId="7" xfId="0" applyNumberFormat="1" applyFont="1" applyBorder="1" applyAlignment="1">
      <alignment wrapText="1" shrinkToFit="1"/>
    </xf>
    <xf numFmtId="165" fontId="18" fillId="0" borderId="36" xfId="2" applyNumberFormat="1" applyFont="1" applyBorder="1" applyAlignment="1">
      <alignment vertical="center"/>
    </xf>
    <xf numFmtId="165" fontId="18" fillId="0" borderId="37" xfId="2" applyNumberFormat="1" applyFont="1" applyBorder="1" applyAlignment="1">
      <alignment vertical="center"/>
    </xf>
    <xf numFmtId="165" fontId="18" fillId="0" borderId="38" xfId="2" applyNumberFormat="1" applyFont="1" applyBorder="1" applyAlignment="1">
      <alignment vertical="center"/>
    </xf>
    <xf numFmtId="165" fontId="19" fillId="0" borderId="13" xfId="2" applyNumberFormat="1" applyFont="1" applyBorder="1" applyAlignment="1">
      <alignment vertical="center"/>
    </xf>
    <xf numFmtId="165" fontId="19" fillId="0" borderId="10" xfId="2" applyNumberFormat="1" applyFont="1" applyBorder="1" applyAlignment="1">
      <alignment vertical="center"/>
    </xf>
    <xf numFmtId="165" fontId="19" fillId="0" borderId="11" xfId="2" applyNumberFormat="1" applyFont="1" applyBorder="1" applyAlignment="1">
      <alignment vertical="center"/>
    </xf>
    <xf numFmtId="165" fontId="20" fillId="0" borderId="0" xfId="2" applyNumberFormat="1" applyFont="1" applyAlignment="1">
      <alignment vertical="center"/>
    </xf>
    <xf numFmtId="165" fontId="20" fillId="0" borderId="2" xfId="2" applyNumberFormat="1" applyFont="1" applyBorder="1" applyAlignment="1">
      <alignment vertical="center"/>
    </xf>
    <xf numFmtId="165" fontId="20" fillId="0" borderId="26" xfId="2" applyNumberFormat="1" applyFont="1" applyBorder="1" applyAlignment="1">
      <alignment vertical="center"/>
    </xf>
    <xf numFmtId="165" fontId="21" fillId="0" borderId="13" xfId="2" applyNumberFormat="1" applyFont="1" applyBorder="1" applyAlignment="1">
      <alignment vertical="center"/>
    </xf>
    <xf numFmtId="165" fontId="21" fillId="0" borderId="10" xfId="2" applyNumberFormat="1" applyFont="1" applyBorder="1" applyAlignment="1">
      <alignment vertical="center"/>
    </xf>
    <xf numFmtId="165" fontId="21" fillId="0" borderId="11" xfId="2" applyNumberFormat="1" applyFont="1" applyBorder="1" applyAlignment="1">
      <alignment vertical="center"/>
    </xf>
    <xf numFmtId="0" fontId="3" fillId="2" borderId="22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25" xfId="0" applyBorder="1" applyAlignment="1">
      <alignment horizontal="center"/>
    </xf>
  </cellXfs>
  <cellStyles count="3">
    <cellStyle name="Milliers" xfId="2" builtinId="3"/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Variations saisonnières (par trimestre)
du nombre d'actes télétransmis </a:t>
            </a:r>
            <a:r>
              <a:rPr lang="fr-FR" sz="1400" b="1" i="0" u="none" strike="noStrike" baseline="0"/>
              <a:t>sur le système d'information @CTES </a:t>
            </a:r>
            <a:br>
              <a:rPr lang="fr-FR" sz="1400" b="1" i="0" u="none" strike="noStrike" baseline="0"/>
            </a:br>
            <a:r>
              <a:rPr lang="fr-FR"/>
              <a:t>de 2004 à 2014</a:t>
            </a:r>
          </a:p>
        </c:rich>
      </c:tx>
      <c:layout>
        <c:manualLayout>
          <c:xMode val="edge"/>
          <c:yMode val="edge"/>
          <c:x val="0.18070175438596509"/>
          <c:y val="2.229299363057329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789473684210526"/>
          <c:y val="0.13853513956068694"/>
          <c:w val="0.78210526315789475"/>
          <c:h val="0.75159294106487384"/>
        </c:manualLayout>
      </c:layout>
      <c:lineChart>
        <c:grouping val="standard"/>
        <c:ser>
          <c:idx val="0"/>
          <c:order val="0"/>
          <c:tx>
            <c:strRef>
              <c:f>'Actes télétransmis pr trimestre'!$A$2</c:f>
              <c:strCache>
                <c:ptCount val="1"/>
                <c:pt idx="0">
                  <c:v>2004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trimestre'!$B$2:$E$2</c:f>
              <c:numCache>
                <c:formatCode>#,##0</c:formatCode>
                <c:ptCount val="4"/>
                <c:pt idx="0">
                  <c:v>22</c:v>
                </c:pt>
                <c:pt idx="1">
                  <c:v>1</c:v>
                </c:pt>
                <c:pt idx="2">
                  <c:v>0</c:v>
                </c:pt>
                <c:pt idx="3">
                  <c:v>54</c:v>
                </c:pt>
              </c:numCache>
            </c:numRef>
          </c:val>
        </c:ser>
        <c:ser>
          <c:idx val="1"/>
          <c:order val="1"/>
          <c:tx>
            <c:strRef>
              <c:f>'Actes télétransmis pr trimestre'!$A$3</c:f>
              <c:strCache>
                <c:ptCount val="1"/>
                <c:pt idx="0">
                  <c:v>2005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trimestre'!$B$3:$E$3</c:f>
              <c:numCache>
                <c:formatCode>#,##0</c:formatCode>
                <c:ptCount val="4"/>
                <c:pt idx="0">
                  <c:v>324</c:v>
                </c:pt>
                <c:pt idx="1">
                  <c:v>1552</c:v>
                </c:pt>
                <c:pt idx="2">
                  <c:v>2393</c:v>
                </c:pt>
                <c:pt idx="3">
                  <c:v>3391</c:v>
                </c:pt>
              </c:numCache>
            </c:numRef>
          </c:val>
        </c:ser>
        <c:ser>
          <c:idx val="2"/>
          <c:order val="2"/>
          <c:tx>
            <c:strRef>
              <c:f>'Actes télétransmis pr trimestre'!$A$4</c:f>
              <c:strCache>
                <c:ptCount val="1"/>
                <c:pt idx="0">
                  <c:v>2006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trimestre'!$B$4:$E$4</c:f>
              <c:numCache>
                <c:formatCode>#,##0</c:formatCode>
                <c:ptCount val="4"/>
                <c:pt idx="0">
                  <c:v>4334</c:v>
                </c:pt>
                <c:pt idx="1">
                  <c:v>7105</c:v>
                </c:pt>
                <c:pt idx="2">
                  <c:v>8999</c:v>
                </c:pt>
                <c:pt idx="3">
                  <c:v>19515</c:v>
                </c:pt>
              </c:numCache>
            </c:numRef>
          </c:val>
        </c:ser>
        <c:ser>
          <c:idx val="3"/>
          <c:order val="3"/>
          <c:tx>
            <c:strRef>
              <c:f>'Actes télétransmis pr trimestre'!$A$5</c:f>
              <c:strCache>
                <c:ptCount val="1"/>
                <c:pt idx="0">
                  <c:v>2007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trimestre'!$B$5:$E$5</c:f>
              <c:numCache>
                <c:formatCode>#,##0</c:formatCode>
                <c:ptCount val="4"/>
                <c:pt idx="0">
                  <c:v>21337</c:v>
                </c:pt>
                <c:pt idx="1">
                  <c:v>29985</c:v>
                </c:pt>
                <c:pt idx="2">
                  <c:v>33033</c:v>
                </c:pt>
                <c:pt idx="3">
                  <c:v>59957</c:v>
                </c:pt>
              </c:numCache>
            </c:numRef>
          </c:val>
        </c:ser>
        <c:ser>
          <c:idx val="4"/>
          <c:order val="4"/>
          <c:tx>
            <c:strRef>
              <c:f>'Actes télétransmis pr trimestre'!$A$6</c:f>
              <c:strCache>
                <c:ptCount val="1"/>
                <c:pt idx="0">
                  <c:v>2008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trimestre'!$B$6:$E$6</c:f>
              <c:numCache>
                <c:formatCode>#,##0</c:formatCode>
                <c:ptCount val="4"/>
                <c:pt idx="0">
                  <c:v>69629</c:v>
                </c:pt>
                <c:pt idx="1">
                  <c:v>86475</c:v>
                </c:pt>
                <c:pt idx="2">
                  <c:v>74156</c:v>
                </c:pt>
                <c:pt idx="3">
                  <c:v>110286</c:v>
                </c:pt>
              </c:numCache>
            </c:numRef>
          </c:val>
        </c:ser>
        <c:ser>
          <c:idx val="5"/>
          <c:order val="5"/>
          <c:tx>
            <c:strRef>
              <c:f>'Actes télétransmis pr trimestre'!$A$7</c:f>
              <c:strCache>
                <c:ptCount val="1"/>
                <c:pt idx="0">
                  <c:v>2009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trimestre'!$B$7:$E$7</c:f>
              <c:numCache>
                <c:formatCode>#,##0</c:formatCode>
                <c:ptCount val="4"/>
                <c:pt idx="0">
                  <c:v>108357</c:v>
                </c:pt>
                <c:pt idx="1">
                  <c:v>134526</c:v>
                </c:pt>
                <c:pt idx="2">
                  <c:v>125631</c:v>
                </c:pt>
                <c:pt idx="3">
                  <c:v>192635</c:v>
                </c:pt>
              </c:numCache>
            </c:numRef>
          </c:val>
        </c:ser>
        <c:ser>
          <c:idx val="6"/>
          <c:order val="6"/>
          <c:tx>
            <c:strRef>
              <c:f>'Actes télétransmis pr trimestre'!$A$8</c:f>
              <c:strCache>
                <c:ptCount val="1"/>
                <c:pt idx="0">
                  <c:v>2010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trimestre'!$B$8:$E$8</c:f>
              <c:numCache>
                <c:formatCode>#,##0</c:formatCode>
                <c:ptCount val="4"/>
                <c:pt idx="0">
                  <c:v>166072</c:v>
                </c:pt>
                <c:pt idx="1">
                  <c:v>209207</c:v>
                </c:pt>
                <c:pt idx="2">
                  <c:v>181314</c:v>
                </c:pt>
                <c:pt idx="3">
                  <c:v>262476</c:v>
                </c:pt>
              </c:numCache>
            </c:numRef>
          </c:val>
        </c:ser>
        <c:ser>
          <c:idx val="7"/>
          <c:order val="7"/>
          <c:tx>
            <c:strRef>
              <c:f>'Actes télétransmis pr trimestre'!$A$9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4956098908689059E-2"/>
                  <c:y val="-6.199991215157295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166652852604273E-2"/>
                  <c:y val="3.4328041195384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8114048901782058E-2"/>
                  <c:y val="-4.4110352698172005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trimestre'!$B$9:$E$9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8"/>
          <c:order val="8"/>
          <c:tx>
            <c:strRef>
              <c:f>'Actes télétransmis pr trimestre'!$A$10</c:f>
              <c:strCache>
                <c:ptCount val="1"/>
                <c:pt idx="0">
                  <c:v>2012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3903467329742001E-2"/>
                  <c:y val="-1.88013924545599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1.8991241884238185E-2"/>
                  <c:y val="-4.0939210755452224E-3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4429838375466222E-2"/>
                  <c:y val="-5.62696744174788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trimestre'!$B$10:$E$10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9"/>
          <c:order val="9"/>
          <c:tx>
            <c:strRef>
              <c:f>'Actes télétransmis pr trimestre'!$A$11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4.9122807017544012E-2"/>
                  <c:y val="-4.4585987261146598E-2"/>
                </c:manualLayout>
              </c:layout>
              <c:showVal val="1"/>
            </c:dLbl>
            <c:dLbl>
              <c:idx val="1"/>
              <c:layout>
                <c:manualLayout>
                  <c:x val="-2.807017543859606E-3"/>
                  <c:y val="-6.3694267515923709E-3"/>
                </c:manualLayout>
              </c:layout>
              <c:showVal val="1"/>
            </c:dLbl>
            <c:dLbl>
              <c:idx val="2"/>
              <c:layout>
                <c:manualLayout>
                  <c:x val="-4.2105263157894736E-2"/>
                  <c:y val="-5.0955414012738981E-2"/>
                </c:manualLayout>
              </c:layout>
              <c:showVal val="1"/>
            </c:dLbl>
            <c:dLbl>
              <c:idx val="3"/>
              <c:layout>
                <c:manualLayout>
                  <c:x val="-2.8070175438596554E-3"/>
                  <c:y val="-2.3354564755838553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/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trimestre'!$B$11:$E$11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ser>
          <c:idx val="10"/>
          <c:order val="10"/>
          <c:tx>
            <c:strRef>
              <c:f>'Actes télétransmis pr trimestre'!$A$12</c:f>
              <c:strCache>
                <c:ptCount val="1"/>
                <c:pt idx="0">
                  <c:v>2014</c:v>
                </c:pt>
              </c:strCache>
            </c:strRef>
          </c:tx>
          <c:marker>
            <c:symbol val="none"/>
          </c:marker>
          <c:dLbls>
            <c:txPr>
              <a:bodyPr/>
              <a:lstStyle/>
              <a:p>
                <a:pPr>
                  <a:defRPr sz="1100" b="1"/>
                </a:pPr>
                <a:endParaRPr lang="fr-FR"/>
              </a:p>
            </c:txPr>
            <c:showVal val="1"/>
          </c:dLbls>
          <c:cat>
            <c:strRef>
              <c:f>'Actes télétransmis pr trimestre'!$B$1:$E$1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trimestre'!$B$12:$E$12</c:f>
              <c:numCache>
                <c:formatCode>#,##0</c:formatCode>
                <c:ptCount val="4"/>
                <c:pt idx="0">
                  <c:v>480493</c:v>
                </c:pt>
                <c:pt idx="1">
                  <c:v>740429</c:v>
                </c:pt>
                <c:pt idx="2">
                  <c:v>455118</c:v>
                </c:pt>
                <c:pt idx="3">
                  <c:v>633834</c:v>
                </c:pt>
              </c:numCache>
            </c:numRef>
          </c:val>
        </c:ser>
        <c:marker val="1"/>
        <c:axId val="119016448"/>
        <c:axId val="119023488"/>
      </c:lineChart>
      <c:catAx>
        <c:axId val="11901644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6315789473684232"/>
              <c:y val="0.9474529659610138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023488"/>
        <c:crosses val="autoZero"/>
        <c:auto val="1"/>
        <c:lblAlgn val="ctr"/>
        <c:lblOffset val="100"/>
        <c:tickLblSkip val="1"/>
        <c:tickMarkSkip val="1"/>
      </c:catAx>
      <c:valAx>
        <c:axId val="1190234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d'actes télétransmis</a:t>
                </a:r>
              </a:p>
            </c:rich>
          </c:tx>
          <c:layout>
            <c:manualLayout>
              <c:xMode val="edge"/>
              <c:yMode val="edge"/>
              <c:x val="9.4736842105264223E-3"/>
              <c:y val="0.33757988030880159"/>
            </c:manualLayout>
          </c:layout>
          <c:spPr>
            <a:noFill/>
            <a:ln w="25400">
              <a:noFill/>
            </a:ln>
          </c:spPr>
        </c:title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9016448"/>
        <c:crosses val="autoZero"/>
        <c:crossBetween val="between"/>
      </c:valAx>
      <c:spPr>
        <a:solidFill>
          <a:srgbClr val="C0C0C0"/>
        </a:solidFill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157894736842104"/>
          <c:y val="0.30732507971508788"/>
          <c:w val="7.6463157894736927E-2"/>
          <c:h val="0.4242825618135316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1" footer="0.4921259845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31"/>
  <c:chart>
    <c:title>
      <c:tx>
        <c:rich>
          <a:bodyPr/>
          <a:lstStyle/>
          <a:p>
            <a:pPr>
              <a:defRPr/>
            </a:pPr>
            <a:r>
              <a:rPr lang="fr-FR"/>
              <a:t>Nombre d'actes transmis au contrôle de légalité</a:t>
            </a:r>
            <a:br>
              <a:rPr lang="fr-FR"/>
            </a:br>
            <a:r>
              <a:rPr lang="fr-FR"/>
              <a:t>Nombre et taux d'actes télétransmis </a:t>
            </a:r>
            <a:r>
              <a:rPr lang="fr-FR" sz="1800" b="1" i="0" u="none" strike="noStrike" baseline="0"/>
              <a:t>sur le système d'information @CTES </a:t>
            </a:r>
            <a:r>
              <a:rPr lang="fr-FR"/>
              <a:t/>
            </a:r>
            <a:br>
              <a:rPr lang="fr-FR"/>
            </a:br>
            <a:r>
              <a:rPr lang="fr-FR"/>
              <a:t>de 2004 à 2014, au 31 décembre de chaque année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8387710512036893E-2"/>
          <c:y val="0.19002904008038171"/>
          <c:w val="0.71896720376129353"/>
          <c:h val="0.74634587083115911"/>
        </c:manualLayout>
      </c:layout>
      <c:barChart>
        <c:barDir val="col"/>
        <c:grouping val="clustered"/>
        <c:ser>
          <c:idx val="0"/>
          <c:order val="0"/>
          <c:tx>
            <c:strRef>
              <c:f>'Actes trans et télétrans Année'!$A$2</c:f>
              <c:strCache>
                <c:ptCount val="1"/>
                <c:pt idx="0">
                  <c:v>Nombre total d'actes télétransmis</c:v>
                </c:pt>
              </c:strCache>
            </c:strRef>
          </c:tx>
          <c:dLbls>
            <c:dLbl>
              <c:idx val="4"/>
              <c:layout>
                <c:manualLayout>
                  <c:x val="-1.3659049685062136E-3"/>
                  <c:y val="3.8694972801369298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1.3659049685061629E-3"/>
                  <c:y val="5.2807210514158827E-2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0"/>
                  <c:y val="7.4195849568465297E-2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1.3659049685062136E-3"/>
                  <c:y val="0.10903275080305168"/>
                </c:manualLayout>
              </c:layout>
              <c:dLblPos val="outEnd"/>
              <c:showVal val="1"/>
            </c:dLbl>
            <c:txPr>
              <a:bodyPr rot="-5400000" vert="horz" anchor="t" anchorCtr="1"/>
              <a:lstStyle/>
              <a:p>
                <a:pPr>
                  <a:defRPr sz="1100" b="1"/>
                </a:pPr>
                <a:endParaRPr lang="fr-FR"/>
              </a:p>
            </c:txPr>
            <c:dLblPos val="ctr"/>
            <c:showVal val="1"/>
          </c:dLbls>
          <c:cat>
            <c:numRef>
              <c:f>'Actes trans et télétrans Année'!$B$1:$L$1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'Actes trans et télétrans Année'!$B$2:$L$2</c:f>
              <c:numCache>
                <c:formatCode>#,##0</c:formatCode>
                <c:ptCount val="11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819069</c:v>
                </c:pt>
                <c:pt idx="7">
                  <c:v>1163519</c:v>
                </c:pt>
                <c:pt idx="8">
                  <c:v>1463770</c:v>
                </c:pt>
                <c:pt idx="9">
                  <c:v>1807469</c:v>
                </c:pt>
                <c:pt idx="10">
                  <c:v>2337530</c:v>
                </c:pt>
              </c:numCache>
            </c:numRef>
          </c:val>
        </c:ser>
        <c:ser>
          <c:idx val="1"/>
          <c:order val="1"/>
          <c:tx>
            <c:strRef>
              <c:f>'Actes trans et télétrans Année'!$A$4</c:f>
              <c:strCache>
                <c:ptCount val="1"/>
                <c:pt idx="0">
                  <c:v>Nombre total d'actes transmis au contrôle de légalité</c:v>
                </c:pt>
              </c:strCache>
            </c:strRef>
          </c:tx>
          <c:dLbls>
            <c:dLbl>
              <c:idx val="10"/>
              <c:spPr/>
              <c:txPr>
                <a:bodyPr rot="-5400000" vert="horz"/>
                <a:lstStyle/>
                <a:p>
                  <a:pPr>
                    <a:defRPr sz="1100" b="1">
                      <a:solidFill>
                        <a:srgbClr val="FF0000"/>
                      </a:solidFill>
                    </a:defRPr>
                  </a:pPr>
                  <a:endParaRPr lang="fr-FR"/>
                </a:p>
              </c:txPr>
            </c:dLbl>
            <c:txPr>
              <a:bodyPr rot="-5400000" vert="horz"/>
              <a:lstStyle/>
              <a:p>
                <a:pPr>
                  <a:defRPr sz="1100" b="1"/>
                </a:pPr>
                <a:endParaRPr lang="fr-FR"/>
              </a:p>
            </c:txPr>
            <c:dLblPos val="inEnd"/>
            <c:showVal val="1"/>
          </c:dLbls>
          <c:cat>
            <c:numRef>
              <c:f>'Actes trans et télétrans Année'!$B$1:$L$1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'Actes trans et télétrans Année'!$B$4:$L$4</c:f>
              <c:numCache>
                <c:formatCode>#,##0</c:formatCode>
                <c:ptCount val="11"/>
                <c:pt idx="0">
                  <c:v>8311681</c:v>
                </c:pt>
                <c:pt idx="1">
                  <c:v>6517802</c:v>
                </c:pt>
                <c:pt idx="2">
                  <c:v>6347752</c:v>
                </c:pt>
                <c:pt idx="3">
                  <c:v>5892730</c:v>
                </c:pt>
                <c:pt idx="4">
                  <c:v>6551199</c:v>
                </c:pt>
                <c:pt idx="5">
                  <c:v>5567609</c:v>
                </c:pt>
                <c:pt idx="6">
                  <c:v>6300530.769230769</c:v>
                </c:pt>
                <c:pt idx="7">
                  <c:v>5246244</c:v>
                </c:pt>
                <c:pt idx="8">
                  <c:v>5202165</c:v>
                </c:pt>
                <c:pt idx="9">
                  <c:v>5242948</c:v>
                </c:pt>
                <c:pt idx="10">
                  <c:v>5284051</c:v>
                </c:pt>
              </c:numCache>
            </c:numRef>
          </c:val>
        </c:ser>
        <c:gapWidth val="49"/>
        <c:overlap val="-100"/>
        <c:axId val="132285568"/>
        <c:axId val="132287104"/>
      </c:barChart>
      <c:barChart>
        <c:barDir val="col"/>
        <c:grouping val="clustered"/>
        <c:ser>
          <c:idx val="2"/>
          <c:order val="2"/>
          <c:tx>
            <c:strRef>
              <c:f>'Actes trans et télétrans Année'!$A$7</c:f>
              <c:strCache>
                <c:ptCount val="1"/>
                <c:pt idx="0">
                  <c:v>Taux d'actes télétransmis (%)</c:v>
                </c:pt>
              </c:strCache>
            </c:strRef>
          </c:tx>
          <c:dLbls>
            <c:dLbl>
              <c:idx val="0"/>
              <c:layout>
                <c:manualLayout>
                  <c:x val="1.2520650905012686E-17"/>
                  <c:y val="-4.8090070182526701E-2"/>
                </c:manualLayout>
              </c:layout>
              <c:showVal val="1"/>
            </c:dLbl>
            <c:dLbl>
              <c:idx val="1"/>
              <c:layout>
                <c:manualLayout>
                  <c:x val="4.0977149055186329E-3"/>
                  <c:y val="-6.2726178498947738E-2"/>
                </c:manualLayout>
              </c:layout>
              <c:showVal val="1"/>
            </c:dLbl>
            <c:dLbl>
              <c:idx val="2"/>
              <c:layout>
                <c:manualLayout>
                  <c:x val="1.3659049685062136E-3"/>
                  <c:y val="-5.8544433265684495E-2"/>
                </c:manualLayout>
              </c:layout>
              <c:showVal val="1"/>
            </c:dLbl>
            <c:dLbl>
              <c:idx val="3"/>
              <c:layout>
                <c:manualLayout>
                  <c:x val="-1.3659049685062136E-3"/>
                  <c:y val="-3.7635707099368719E-2"/>
                </c:manualLayout>
              </c:layout>
              <c:showVal val="1"/>
            </c:dLbl>
            <c:dLbl>
              <c:idx val="7"/>
              <c:layout>
                <c:manualLayout>
                  <c:x val="0"/>
                  <c:y val="-1.0454363083157957E-2"/>
                </c:manualLayout>
              </c:layout>
              <c:showVal val="1"/>
            </c:dLbl>
            <c:dLbl>
              <c:idx val="9"/>
              <c:layout>
                <c:manualLayout>
                  <c:x val="-1.001652072401015E-16"/>
                  <c:y val="-1.463610831642114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Val val="1"/>
          </c:dLbls>
          <c:cat>
            <c:numRef>
              <c:f>'Actes trans et télétrans Année'!$B$1:$K$1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'Actes trans et télétrans Année'!$B$7:$L$7</c:f>
              <c:numCache>
                <c:formatCode>0%</c:formatCode>
                <c:ptCount val="11"/>
                <c:pt idx="0">
                  <c:v>9.2640706494871487E-6</c:v>
                </c:pt>
                <c:pt idx="1">
                  <c:v>1.1752428195885669E-3</c:v>
                </c:pt>
                <c:pt idx="2">
                  <c:v>6.2940392126220428E-3</c:v>
                </c:pt>
                <c:pt idx="3">
                  <c:v>2.448983747770558E-2</c:v>
                </c:pt>
                <c:pt idx="4">
                  <c:v>5.1982240197557726E-2</c:v>
                </c:pt>
                <c:pt idx="5">
                  <c:v>0.10078814801829654</c:v>
                </c:pt>
                <c:pt idx="6">
                  <c:v>0.13</c:v>
                </c:pt>
                <c:pt idx="7">
                  <c:v>0.22178133537060038</c:v>
                </c:pt>
                <c:pt idx="8">
                  <c:v>0.28137708050398247</c:v>
                </c:pt>
                <c:pt idx="9">
                  <c:v>0.34474288129502717</c:v>
                </c:pt>
                <c:pt idx="10">
                  <c:v>0.44237460993468836</c:v>
                </c:pt>
              </c:numCache>
            </c:numRef>
          </c:val>
        </c:ser>
        <c:overlap val="-100"/>
        <c:axId val="132348160"/>
        <c:axId val="132346624"/>
      </c:barChart>
      <c:catAx>
        <c:axId val="1322855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2287104"/>
        <c:crosses val="autoZero"/>
        <c:auto val="1"/>
        <c:lblAlgn val="ctr"/>
        <c:lblOffset val="100"/>
      </c:catAx>
      <c:valAx>
        <c:axId val="132287104"/>
        <c:scaling>
          <c:orientation val="minMax"/>
          <c:max val="9000000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2285568"/>
        <c:crosses val="autoZero"/>
        <c:crossBetween val="between"/>
      </c:valAx>
      <c:valAx>
        <c:axId val="132346624"/>
        <c:scaling>
          <c:orientation val="minMax"/>
        </c:scaling>
        <c:axPos val="r"/>
        <c:numFmt formatCode="0%" sourceLinked="0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32348160"/>
        <c:crosses val="max"/>
        <c:crossBetween val="between"/>
      </c:valAx>
      <c:catAx>
        <c:axId val="132348160"/>
        <c:scaling>
          <c:orientation val="minMax"/>
        </c:scaling>
        <c:delete val="1"/>
        <c:axPos val="b"/>
        <c:numFmt formatCode="General" sourceLinked="1"/>
        <c:tickLblPos val="none"/>
        <c:crossAx val="132346624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0.84969796829702304"/>
          <c:y val="0.57217947457853013"/>
          <c:w val="0.14893612673447104"/>
          <c:h val="0.34905554296092917"/>
        </c:manualLayout>
      </c:layout>
      <c:txPr>
        <a:bodyPr/>
        <a:lstStyle/>
        <a:p>
          <a:pPr>
            <a:defRPr sz="1100" b="1"/>
          </a:pPr>
          <a:endParaRPr lang="fr-FR"/>
        </a:p>
      </c:txPr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/>
              <a:t>Evolution du taux d'actes télétransmis  </a:t>
            </a:r>
            <a:br>
              <a:rPr lang="fr-FR"/>
            </a:br>
            <a:r>
              <a:rPr lang="fr-FR"/>
              <a:t>sur le système d'information @CTES de 2004 à 2014
par rapport au nombre d'actes transmis au contrôle de légalité
(chiffres de la base de données @CTES)</a:t>
            </a:r>
          </a:p>
        </c:rich>
      </c:tx>
      <c:layout>
        <c:manualLayout>
          <c:xMode val="edge"/>
          <c:yMode val="edge"/>
          <c:x val="0.19687499999999997"/>
          <c:y val="2.0202020202020211E-2"/>
        </c:manualLayout>
      </c:layout>
    </c:title>
    <c:view3D>
      <c:hPercent val="59"/>
      <c:depthPercent val="100"/>
      <c:rAngAx val="1"/>
    </c:view3D>
    <c:plotArea>
      <c:layout>
        <c:manualLayout>
          <c:layoutTarget val="inner"/>
          <c:xMode val="edge"/>
          <c:yMode val="edge"/>
          <c:x val="5.0694444444444493E-2"/>
          <c:y val="0.23961840628507294"/>
          <c:w val="0.93819444444444511"/>
          <c:h val="0.7087542087542088"/>
        </c:manualLayout>
      </c:layout>
      <c:bar3DChart>
        <c:barDir val="col"/>
        <c:grouping val="clustered"/>
        <c:ser>
          <c:idx val="0"/>
          <c:order val="0"/>
          <c:tx>
            <c:strRef>
              <c:f>'Actes trans et télétrans Année'!$A$7</c:f>
              <c:strCache>
                <c:ptCount val="1"/>
                <c:pt idx="0">
                  <c:v>Taux d'actes télétransmis (%)</c:v>
                </c:pt>
              </c:strCache>
            </c:strRef>
          </c:tx>
          <c:dLbls>
            <c:dLbl>
              <c:idx val="0"/>
              <c:layout>
                <c:manualLayout>
                  <c:x val="1.2146325459317655E-2"/>
                  <c:y val="-1.5356186537288917E-2"/>
                </c:manualLayout>
              </c:layout>
              <c:showVal val="1"/>
            </c:dLbl>
            <c:dLbl>
              <c:idx val="1"/>
              <c:layout>
                <c:manualLayout>
                  <c:x val="9.7656386701663097E-3"/>
                  <c:y val="-1.6037894253117423E-2"/>
                </c:manualLayout>
              </c:layout>
              <c:showVal val="1"/>
            </c:dLbl>
            <c:dLbl>
              <c:idx val="2"/>
              <c:layout>
                <c:manualLayout>
                  <c:x val="1.3634842519685041E-2"/>
                  <c:y val="-7.6166741783539708E-3"/>
                </c:manualLayout>
              </c:layout>
              <c:showVal val="1"/>
            </c:dLbl>
            <c:dLbl>
              <c:idx val="3"/>
              <c:layout>
                <c:manualLayout>
                  <c:x val="9.1708223972003528E-3"/>
                  <c:y val="-7.8001360940994418E-3"/>
                </c:manualLayout>
              </c:layout>
              <c:showVal val="1"/>
            </c:dLbl>
            <c:dLbl>
              <c:idx val="4"/>
              <c:layout>
                <c:manualLayout>
                  <c:x val="1.1998359580052485E-2"/>
                  <c:y val="-8.4593971208144526E-3"/>
                </c:manualLayout>
              </c:layout>
              <c:showVal val="1"/>
            </c:dLbl>
            <c:dLbl>
              <c:idx val="5"/>
              <c:layout>
                <c:manualLayout>
                  <c:x val="8.2704505686789463E-3"/>
                  <c:y val="-2.3446715625193317E-2"/>
                </c:manualLayout>
              </c:layout>
              <c:showVal val="1"/>
            </c:dLbl>
            <c:dLbl>
              <c:idx val="6"/>
              <c:layout>
                <c:manualLayout>
                  <c:x val="1.2139654418197724E-2"/>
                  <c:y val="-3.8724957360127981E-3"/>
                </c:manualLayout>
              </c:layout>
              <c:showVal val="1"/>
            </c:dLbl>
            <c:dLbl>
              <c:idx val="7"/>
              <c:layout>
                <c:manualLayout>
                  <c:x val="1.1842300962379702E-2"/>
                  <c:y val="-8.554132753607854E-3"/>
                </c:manualLayout>
              </c:layout>
              <c:showVal val="1"/>
            </c:dLbl>
            <c:dLbl>
              <c:idx val="8"/>
              <c:layout>
                <c:manualLayout>
                  <c:x val="1.2586614173228336E-2"/>
                  <c:y val="-3.7432947144233307E-3"/>
                </c:manualLayout>
              </c:layout>
              <c:showVal val="1"/>
            </c:dLbl>
            <c:dLbl>
              <c:idx val="9"/>
              <c:layout>
                <c:manualLayout>
                  <c:x val="2.7777777777777861E-3"/>
                  <c:y val="-2.2446865858939395E-2"/>
                </c:manualLayout>
              </c:layout>
              <c:showVal val="1"/>
            </c:dLbl>
            <c:dLbl>
              <c:idx val="10"/>
              <c:layout>
                <c:manualLayout>
                  <c:x val="-3.4722222222222224E-2"/>
                  <c:y val="1.3468013468013467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Val val="1"/>
          </c:dLbls>
          <c:cat>
            <c:numRef>
              <c:f>'Actes trans et télétrans Année'!$B$6:$L$6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'Actes trans et télétrans Année'!$B$7:$L$7</c:f>
              <c:numCache>
                <c:formatCode>0%</c:formatCode>
                <c:ptCount val="11"/>
                <c:pt idx="0">
                  <c:v>9.2640706494871487E-6</c:v>
                </c:pt>
                <c:pt idx="1">
                  <c:v>1.1752428195885669E-3</c:v>
                </c:pt>
                <c:pt idx="2">
                  <c:v>6.2940392126220428E-3</c:v>
                </c:pt>
                <c:pt idx="3">
                  <c:v>2.448983747770558E-2</c:v>
                </c:pt>
                <c:pt idx="4">
                  <c:v>5.1982240197557726E-2</c:v>
                </c:pt>
                <c:pt idx="5">
                  <c:v>0.10078814801829654</c:v>
                </c:pt>
                <c:pt idx="6">
                  <c:v>0.13</c:v>
                </c:pt>
                <c:pt idx="7">
                  <c:v>0.22178133537060038</c:v>
                </c:pt>
                <c:pt idx="8">
                  <c:v>0.28137708050398247</c:v>
                </c:pt>
                <c:pt idx="9">
                  <c:v>0.34474288129502717</c:v>
                </c:pt>
                <c:pt idx="10">
                  <c:v>0.44237460993468836</c:v>
                </c:pt>
              </c:numCache>
            </c:numRef>
          </c:val>
        </c:ser>
        <c:shape val="box"/>
        <c:axId val="132514944"/>
        <c:axId val="133304704"/>
        <c:axId val="0"/>
      </c:bar3DChart>
      <c:catAx>
        <c:axId val="1325149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Années</a:t>
                </a:r>
              </a:p>
            </c:rich>
          </c:tx>
          <c:layout>
            <c:manualLayout>
              <c:xMode val="edge"/>
              <c:yMode val="edge"/>
              <c:x val="0.91562500000000091"/>
              <c:y val="0.94107744107744107"/>
            </c:manualLayout>
          </c:layout>
        </c:title>
        <c:numFmt formatCode="General" sourceLinked="1"/>
        <c:tickLblPos val="low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33304704"/>
        <c:crosses val="autoZero"/>
        <c:auto val="1"/>
        <c:lblAlgn val="ctr"/>
        <c:lblOffset val="100"/>
        <c:tickLblSkip val="1"/>
        <c:tickMarkSkip val="1"/>
      </c:catAx>
      <c:valAx>
        <c:axId val="133304704"/>
        <c:scaling>
          <c:orientation val="minMax"/>
          <c:max val="0.45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Taux</a:t>
                </a:r>
                <a:r>
                  <a:rPr lang="fr-FR" sz="1200" baseline="0"/>
                  <a:t> </a:t>
                </a:r>
                <a:r>
                  <a:rPr lang="fr-FR" sz="1200"/>
                  <a:t>d'actes télétransmis</a:t>
                </a:r>
              </a:p>
            </c:rich>
          </c:tx>
          <c:layout>
            <c:manualLayout>
              <c:xMode val="edge"/>
              <c:yMode val="edge"/>
              <c:x val="1.4236111111111111E-2"/>
              <c:y val="0.39842873176206661"/>
            </c:manualLayout>
          </c:layout>
        </c:title>
        <c:numFmt formatCode="0%" sourceLinked="0"/>
        <c:tickLblPos val="nextTo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3251494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000"/>
            </a:pPr>
            <a:endParaRPr lang="fr-FR"/>
          </a:p>
        </c:txPr>
      </c:legendEntry>
      <c:layout>
        <c:manualLayout>
          <c:xMode val="edge"/>
          <c:yMode val="edge"/>
          <c:x val="0.86215277777777777"/>
          <c:y val="0.47643097643097648"/>
          <c:w val="0.1295138888888889"/>
          <c:h val="0.10942760942760989"/>
        </c:manualLayout>
      </c:layout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fr-FR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title>
      <c:tx>
        <c:rich>
          <a:bodyPr/>
          <a:lstStyle/>
          <a:p>
            <a:pPr>
              <a:defRPr/>
            </a:pPr>
            <a:r>
              <a:rPr lang="fr-FR"/>
              <a:t>Evolution du nombre d'actes télétransmis</a:t>
            </a:r>
            <a:br>
              <a:rPr lang="fr-FR"/>
            </a:br>
            <a:r>
              <a:rPr lang="fr-FR" sz="1800" b="1" i="0" u="none" strike="noStrike" baseline="0"/>
              <a:t>sur le système d'information @CTES</a:t>
            </a:r>
            <a:r>
              <a:rPr lang="fr-FR"/>
              <a:t> de 2004 à 2014
(chiffres de la base de données @CTES)</a:t>
            </a:r>
          </a:p>
        </c:rich>
      </c:tx>
      <c:layout>
        <c:manualLayout>
          <c:xMode val="edge"/>
          <c:yMode val="edge"/>
          <c:x val="0.22291666666666671"/>
          <c:y val="1.1223344556677889E-2"/>
        </c:manualLayout>
      </c:layout>
    </c:title>
    <c:view3D>
      <c:hPercent val="59"/>
      <c:depthPercent val="100"/>
      <c:rAngAx val="1"/>
    </c:view3D>
    <c:plotArea>
      <c:layout>
        <c:manualLayout>
          <c:layoutTarget val="inner"/>
          <c:xMode val="edge"/>
          <c:yMode val="edge"/>
          <c:x val="0.12118055555555562"/>
          <c:y val="0.17227833894500574"/>
          <c:w val="0.76909722222222265"/>
          <c:h val="0.77737391411932166"/>
        </c:manualLayout>
      </c:layout>
      <c:bar3DChart>
        <c:barDir val="col"/>
        <c:grouping val="clustered"/>
        <c:ser>
          <c:idx val="0"/>
          <c:order val="0"/>
          <c:tx>
            <c:strRef>
              <c:f>'Actes trans et télétrans Année'!$A$11</c:f>
              <c:strCache>
                <c:ptCount val="1"/>
                <c:pt idx="0">
                  <c:v>Nombre total d'actes télétransmis</c:v>
                </c:pt>
              </c:strCache>
            </c:strRef>
          </c:tx>
          <c:dLbls>
            <c:dLbl>
              <c:idx val="0"/>
              <c:layout>
                <c:manualLayout>
                  <c:x val="1.203860454943132E-2"/>
                  <c:y val="-1.5267106763169823E-2"/>
                </c:manualLayout>
              </c:layout>
              <c:showVal val="1"/>
            </c:dLbl>
            <c:dLbl>
              <c:idx val="1"/>
              <c:layout>
                <c:manualLayout>
                  <c:x val="1.1193460192475951E-2"/>
                  <c:y val="-1.5368558728138899E-2"/>
                </c:manualLayout>
              </c:layout>
              <c:showVal val="1"/>
            </c:dLbl>
            <c:dLbl>
              <c:idx val="2"/>
              <c:layout>
                <c:manualLayout>
                  <c:x val="1.4973315835520546E-2"/>
                  <c:y val="-6.5121910266266918E-3"/>
                </c:manualLayout>
              </c:layout>
              <c:showVal val="1"/>
            </c:dLbl>
            <c:dLbl>
              <c:idx val="3"/>
              <c:layout>
                <c:manualLayout>
                  <c:x val="9.378171478565173E-3"/>
                  <c:y val="-7.0251067101461334E-3"/>
                </c:manualLayout>
              </c:layout>
              <c:showVal val="1"/>
            </c:dLbl>
            <c:dLbl>
              <c:idx val="4"/>
              <c:layout>
                <c:manualLayout>
                  <c:x val="1.2421916010498659E-2"/>
                  <c:y val="-6.6931785042021429E-3"/>
                </c:manualLayout>
              </c:layout>
              <c:showVal val="1"/>
            </c:dLbl>
            <c:dLbl>
              <c:idx val="5"/>
              <c:layout>
                <c:manualLayout>
                  <c:x val="8.1739938757654767E-3"/>
                  <c:y val="-3.7954523361347532E-2"/>
                </c:manualLayout>
              </c:layout>
              <c:showVal val="1"/>
            </c:dLbl>
            <c:dLbl>
              <c:idx val="6"/>
              <c:layout>
                <c:manualLayout>
                  <c:x val="1.6426071741032496E-2"/>
                  <c:y val="-1.7791740678879786E-2"/>
                </c:manualLayout>
              </c:layout>
              <c:showVal val="1"/>
            </c:dLbl>
            <c:dLbl>
              <c:idx val="7"/>
              <c:layout>
                <c:manualLayout>
                  <c:x val="2.6137357830271259E-4"/>
                  <c:y val="-1.2554062055374376E-2"/>
                </c:manualLayout>
              </c:layout>
              <c:showVal val="1"/>
            </c:dLbl>
            <c:dLbl>
              <c:idx val="8"/>
              <c:layout>
                <c:manualLayout>
                  <c:x val="2.6107830271216137E-3"/>
                  <c:y val="-2.7472626527744688E-2"/>
                </c:manualLayout>
              </c:layout>
              <c:showVal val="1"/>
            </c:dLbl>
            <c:dLbl>
              <c:idx val="9"/>
              <c:layout>
                <c:manualLayout>
                  <c:x val="-1.1111111111111125E-2"/>
                  <c:y val="-2.0202020202020211E-2"/>
                </c:manualLayout>
              </c:layout>
              <c:showVal val="1"/>
            </c:dLbl>
            <c:txPr>
              <a:bodyPr/>
              <a:lstStyle/>
              <a:p>
                <a:pPr>
                  <a:defRPr sz="1200"/>
                </a:pPr>
                <a:endParaRPr lang="fr-FR"/>
              </a:p>
            </c:txPr>
            <c:showVal val="1"/>
          </c:dLbls>
          <c:cat>
            <c:numRef>
              <c:f>'Actes trans et télétrans Année'!$B$10:$L$10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'Actes trans et télétrans Année'!$B$11:$L$11</c:f>
              <c:numCache>
                <c:formatCode>#,##0</c:formatCode>
                <c:ptCount val="11"/>
                <c:pt idx="0">
                  <c:v>77</c:v>
                </c:pt>
                <c:pt idx="1">
                  <c:v>7660</c:v>
                </c:pt>
                <c:pt idx="2">
                  <c:v>39953</c:v>
                </c:pt>
                <c:pt idx="3">
                  <c:v>144312</c:v>
                </c:pt>
                <c:pt idx="4">
                  <c:v>340546</c:v>
                </c:pt>
                <c:pt idx="5">
                  <c:v>561149</c:v>
                </c:pt>
                <c:pt idx="6">
                  <c:v>819069</c:v>
                </c:pt>
                <c:pt idx="7">
                  <c:v>1163519</c:v>
                </c:pt>
                <c:pt idx="8">
                  <c:v>1463770</c:v>
                </c:pt>
                <c:pt idx="9">
                  <c:v>1807469</c:v>
                </c:pt>
                <c:pt idx="10">
                  <c:v>2337530</c:v>
                </c:pt>
              </c:numCache>
            </c:numRef>
          </c:val>
        </c:ser>
        <c:shape val="box"/>
        <c:axId val="154435968"/>
        <c:axId val="154437888"/>
        <c:axId val="0"/>
      </c:bar3DChart>
      <c:catAx>
        <c:axId val="154435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Années</a:t>
                </a:r>
              </a:p>
            </c:rich>
          </c:tx>
          <c:layout>
            <c:manualLayout>
              <c:xMode val="edge"/>
              <c:yMode val="edge"/>
              <c:x val="0.9236111111111116"/>
              <c:y val="0.93658810325476949"/>
            </c:manualLayout>
          </c:layout>
        </c:title>
        <c:numFmt formatCode="General" sourceLinked="1"/>
        <c:tickLblPos val="low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54437888"/>
        <c:crosses val="autoZero"/>
        <c:auto val="1"/>
        <c:lblAlgn val="ctr"/>
        <c:lblOffset val="100"/>
        <c:tickLblSkip val="1"/>
        <c:tickMarkSkip val="1"/>
      </c:catAx>
      <c:valAx>
        <c:axId val="1544378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fr-FR" sz="1200"/>
                  <a:t>Nombre d'actes télétransmis</a:t>
                </a:r>
              </a:p>
            </c:rich>
          </c:tx>
          <c:layout>
            <c:manualLayout>
              <c:xMode val="edge"/>
              <c:yMode val="edge"/>
              <c:x val="1.180555555555559E-2"/>
              <c:y val="0.3843995510662178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 sz="1200"/>
            </a:pPr>
            <a:endParaRPr lang="fr-FR"/>
          </a:p>
        </c:txPr>
        <c:crossAx val="154435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437500000000002"/>
          <c:y val="0.48540965207631875"/>
          <c:w val="0.10729166666666701"/>
          <c:h val="0.10942760942760989"/>
        </c:manualLayout>
      </c:layout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</c:chart>
  <c:txPr>
    <a:bodyPr/>
    <a:lstStyle/>
    <a:p>
      <a:pPr>
        <a:defRPr b="1">
          <a:latin typeface="Times New Roman" pitchFamily="18" charset="0"/>
          <a:cs typeface="Times New Roman" pitchFamily="18" charset="0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15"/>
  <c:chart>
    <c:title>
      <c:tx>
        <c:rich>
          <a:bodyPr/>
          <a:lstStyle/>
          <a:p>
            <a:pPr>
              <a:defRPr sz="2000"/>
            </a:pPr>
            <a:r>
              <a:rPr lang="fr-FR" sz="1600"/>
              <a:t>Nombre d'actes télétransmis sur le système d'information @CTES, par trimestre, en 2011, 2012, 2013 et</a:t>
            </a:r>
            <a:r>
              <a:rPr lang="fr-FR" sz="1600" baseline="0"/>
              <a:t> 2014</a:t>
            </a:r>
            <a:endParaRPr lang="fr-FR" sz="1600"/>
          </a:p>
        </c:rich>
      </c:tx>
      <c:layout>
        <c:manualLayout>
          <c:xMode val="edge"/>
          <c:yMode val="edge"/>
          <c:x val="0.14652777777777778"/>
          <c:y val="1.7957351290684643E-2"/>
        </c:manualLayout>
      </c:layout>
    </c:title>
    <c:plotArea>
      <c:layout>
        <c:manualLayout>
          <c:layoutTarget val="inner"/>
          <c:xMode val="edge"/>
          <c:yMode val="edge"/>
          <c:x val="9.4444444444444525E-2"/>
          <c:y val="0.12457912457912459"/>
          <c:w val="0.83854166666666663"/>
          <c:h val="0.765993265993266"/>
        </c:manualLayout>
      </c:layout>
      <c:barChart>
        <c:barDir val="col"/>
        <c:grouping val="clustered"/>
        <c:ser>
          <c:idx val="0"/>
          <c:order val="0"/>
          <c:tx>
            <c:strRef>
              <c:f>'Actes télétransmis pr trimestre'!$B$14:$E$14</c:f>
              <c:strCache>
                <c:ptCount val="1"/>
                <c:pt idx="0">
                  <c:v>2011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'Actes télétransmis pr trimestre'!$B$15:$E$15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trimestre'!$B$16:$E$16</c:f>
              <c:numCache>
                <c:formatCode>#,##0</c:formatCode>
                <c:ptCount val="4"/>
                <c:pt idx="0">
                  <c:v>235022</c:v>
                </c:pt>
                <c:pt idx="1">
                  <c:v>310757</c:v>
                </c:pt>
                <c:pt idx="2">
                  <c:v>250101</c:v>
                </c:pt>
                <c:pt idx="3">
                  <c:v>367639</c:v>
                </c:pt>
              </c:numCache>
            </c:numRef>
          </c:val>
        </c:ser>
        <c:ser>
          <c:idx val="2"/>
          <c:order val="1"/>
          <c:tx>
            <c:strRef>
              <c:f>'Actes télétransmis pr trimestre'!$B$17:$E$17</c:f>
              <c:strCache>
                <c:ptCount val="1"/>
                <c:pt idx="0">
                  <c:v>2012</c:v>
                </c:pt>
              </c:strCache>
            </c:strRef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cat>
            <c:strRef>
              <c:f>'Actes télétransmis pr trimestre'!$B$15:$E$15</c:f>
              <c:strCache>
                <c:ptCount val="4"/>
                <c:pt idx="0">
                  <c:v>1er trimestre</c:v>
                </c:pt>
                <c:pt idx="1">
                  <c:v>2ème trimestre</c:v>
                </c:pt>
                <c:pt idx="2">
                  <c:v>3ème trimestre</c:v>
                </c:pt>
                <c:pt idx="3">
                  <c:v>4ème trimestre</c:v>
                </c:pt>
              </c:strCache>
            </c:strRef>
          </c:cat>
          <c:val>
            <c:numRef>
              <c:f>'Actes télétransmis pr trimestre'!$B$18:$E$18</c:f>
              <c:numCache>
                <c:formatCode>#,##0</c:formatCode>
                <c:ptCount val="4"/>
                <c:pt idx="0">
                  <c:v>323082</c:v>
                </c:pt>
                <c:pt idx="1">
                  <c:v>378417</c:v>
                </c:pt>
                <c:pt idx="2">
                  <c:v>301334</c:v>
                </c:pt>
                <c:pt idx="3">
                  <c:v>460937</c:v>
                </c:pt>
              </c:numCache>
            </c:numRef>
          </c:val>
        </c:ser>
        <c:ser>
          <c:idx val="1"/>
          <c:order val="2"/>
          <c:tx>
            <c:v>2013</c:v>
          </c:tx>
          <c:dLbls>
            <c:dLbl>
              <c:idx val="0"/>
              <c:layout>
                <c:manualLayout>
                  <c:x val="1.3888888888888941E-3"/>
                  <c:y val="0.11223344556677911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0.11223344556677911"/>
                </c:manualLayout>
              </c:layout>
              <c:showVal val="1"/>
            </c:dLbl>
            <c:dLbl>
              <c:idx val="2"/>
              <c:layout>
                <c:manualLayout>
                  <c:x val="0"/>
                  <c:y val="0.11447811447811462"/>
                </c:manualLayout>
              </c:layout>
              <c:showVal val="1"/>
            </c:dLbl>
            <c:dLbl>
              <c:idx val="3"/>
              <c:layout>
                <c:manualLayout>
                  <c:x val="1.3888888888887929E-3"/>
                  <c:y val="0.11223344556677911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Val val="1"/>
          </c:dLbls>
          <c:val>
            <c:numRef>
              <c:f>'Actes télétransmis pr trimestre'!$B$20:$E$20</c:f>
              <c:numCache>
                <c:formatCode>#,##0</c:formatCode>
                <c:ptCount val="4"/>
                <c:pt idx="0">
                  <c:v>389494</c:v>
                </c:pt>
                <c:pt idx="1">
                  <c:v>481889</c:v>
                </c:pt>
                <c:pt idx="2">
                  <c:v>371333</c:v>
                </c:pt>
                <c:pt idx="3">
                  <c:v>535468</c:v>
                </c:pt>
              </c:numCache>
            </c:numRef>
          </c:val>
        </c:ser>
        <c:ser>
          <c:idx val="3"/>
          <c:order val="3"/>
          <c:tx>
            <c:v>2014</c:v>
          </c:tx>
          <c:dLbls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inEnd"/>
            <c:showVal val="1"/>
          </c:dLbls>
          <c:val>
            <c:numRef>
              <c:f>'Actes télétransmis pr trimestre'!$B$22:$E$22</c:f>
              <c:numCache>
                <c:formatCode>#,##0</c:formatCode>
                <c:ptCount val="4"/>
                <c:pt idx="0">
                  <c:v>480493</c:v>
                </c:pt>
                <c:pt idx="1">
                  <c:v>740429</c:v>
                </c:pt>
                <c:pt idx="2">
                  <c:v>455118</c:v>
                </c:pt>
                <c:pt idx="3">
                  <c:v>633834</c:v>
                </c:pt>
              </c:numCache>
            </c:numRef>
          </c:val>
        </c:ser>
        <c:dLbls>
          <c:showVal val="1"/>
        </c:dLbls>
        <c:axId val="94895104"/>
        <c:axId val="94905472"/>
      </c:barChart>
      <c:catAx>
        <c:axId val="9489510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Trimestres</a:t>
                </a:r>
              </a:p>
            </c:rich>
          </c:tx>
          <c:layout>
            <c:manualLayout>
              <c:xMode val="edge"/>
              <c:yMode val="edge"/>
              <c:x val="0.47812500000000002"/>
              <c:y val="0.94276094276094258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4905472"/>
        <c:crosses val="autoZero"/>
        <c:auto val="1"/>
        <c:lblAlgn val="ctr"/>
        <c:lblOffset val="100"/>
        <c:tickLblSkip val="1"/>
        <c:tickMarkSkip val="1"/>
      </c:catAx>
      <c:valAx>
        <c:axId val="9490547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Nombre d'actes télétransmis</a:t>
                </a:r>
              </a:p>
            </c:rich>
          </c:tx>
          <c:layout>
            <c:manualLayout>
              <c:xMode val="edge"/>
              <c:yMode val="edge"/>
              <c:x val="1.7361111111111143E-3"/>
              <c:y val="0.3557800224466891"/>
            </c:manualLayout>
          </c:layout>
        </c:title>
        <c:numFmt formatCode="#,##0" sourceLinked="1"/>
        <c:tickLblPos val="nextTo"/>
        <c:txPr>
          <a:bodyPr rot="0" vert="horz"/>
          <a:lstStyle/>
          <a:p>
            <a:pPr>
              <a:defRPr/>
            </a:pPr>
            <a:endParaRPr lang="fr-FR"/>
          </a:p>
        </c:txPr>
        <c:crossAx val="9489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3472222222222223"/>
          <c:y val="0.45117845117845173"/>
          <c:w val="5.8279199475065532E-2"/>
          <c:h val="0.17200526701839056"/>
        </c:manualLayout>
      </c:layout>
    </c:legend>
    <c:plotVisOnly val="1"/>
    <c:dispBlanksAs val="gap"/>
  </c:chart>
  <c:txPr>
    <a:bodyPr/>
    <a:lstStyle/>
    <a:p>
      <a:pPr>
        <a:defRPr sz="1200" b="1">
          <a:latin typeface="Times New Roman" pitchFamily="18" charset="0"/>
          <a:cs typeface="Times New Roman" pitchFamily="18" charset="0"/>
        </a:defRPr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7"/>
  <c:chart>
    <c:plotArea>
      <c:layout>
        <c:manualLayout>
          <c:layoutTarget val="inner"/>
          <c:xMode val="edge"/>
          <c:yMode val="edge"/>
          <c:x val="6.8112495693603031E-2"/>
          <c:y val="0.10173368587760954"/>
          <c:w val="0.7826668948935126"/>
          <c:h val="0.77517475232132294"/>
        </c:manualLayout>
      </c:layout>
      <c:lineChart>
        <c:grouping val="standard"/>
        <c:ser>
          <c:idx val="1"/>
          <c:order val="0"/>
          <c:tx>
            <c:strRef>
              <c:f>Feuil2!$A$3</c:f>
              <c:strCache>
                <c:ptCount val="1"/>
                <c:pt idx="0">
                  <c:v>Nombre d'actes télétransmis en matière de commande publique en 2013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</c:spPr>
          </c:marker>
          <c:dLbls>
            <c:dLbl>
              <c:idx val="0"/>
              <c:layout>
                <c:manualLayout>
                  <c:x val="-3.47721789712628E-2"/>
                  <c:y val="3.4188029344182046E-2"/>
                </c:manualLayout>
              </c:layout>
              <c:showVal val="1"/>
            </c:dLbl>
            <c:dLbl>
              <c:idx val="1"/>
              <c:layout>
                <c:manualLayout>
                  <c:x val="-2.7578029458823899E-2"/>
                  <c:y val="3.1142985304956381E-2"/>
                </c:manualLayout>
              </c:layout>
              <c:showVal val="1"/>
            </c:dLbl>
            <c:dLbl>
              <c:idx val="2"/>
              <c:layout>
                <c:manualLayout>
                  <c:x val="-2.8776975700355412E-2"/>
                  <c:y val="2.8789919447732272E-2"/>
                </c:manualLayout>
              </c:layout>
              <c:showVal val="1"/>
            </c:dLbl>
            <c:dLbl>
              <c:idx val="3"/>
              <c:layout>
                <c:manualLayout>
                  <c:x val="-2.1582731775266567E-2"/>
                  <c:y val="-3.1558185404339252E-2"/>
                </c:manualLayout>
              </c:layout>
              <c:showVal val="1"/>
            </c:dLbl>
            <c:dLbl>
              <c:idx val="4"/>
              <c:layout>
                <c:manualLayout>
                  <c:x val="1.1990406541814757E-3"/>
                  <c:y val="1.5779092702169626E-2"/>
                </c:manualLayout>
              </c:layout>
              <c:showVal val="1"/>
            </c:dLbl>
            <c:dLbl>
              <c:idx val="5"/>
              <c:layout>
                <c:manualLayout>
                  <c:x val="0"/>
                  <c:y val="1.8408941485864562E-2"/>
                </c:manualLayout>
              </c:layout>
              <c:showVal val="1"/>
            </c:dLbl>
            <c:dLbl>
              <c:idx val="6"/>
              <c:layout>
                <c:manualLayout>
                  <c:x val="0"/>
                  <c:y val="1.0519395134779798E-2"/>
                </c:manualLayout>
              </c:layout>
              <c:showVal val="1"/>
            </c:dLbl>
            <c:dLbl>
              <c:idx val="9"/>
              <c:layout>
                <c:manualLayout>
                  <c:x val="-2.9140583233547419E-2"/>
                  <c:y val="6.0607736838098974E-2"/>
                </c:manualLayout>
              </c:layout>
              <c:showVal val="1"/>
            </c:dLbl>
            <c:dLbl>
              <c:idx val="10"/>
              <c:layout>
                <c:manualLayout>
                  <c:x val="-1.2288786482334868E-2"/>
                  <c:y val="3.4818222751475003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Feuil2!$B$1:$M$1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Feuil2!$B$3:$M$3</c:f>
              <c:numCache>
                <c:formatCode>_-* #,##0\ _€_-;\-* #,##0\ _€_-;_-* "-"??\ _€_-;_-@_-</c:formatCode>
                <c:ptCount val="12"/>
                <c:pt idx="0">
                  <c:v>13593</c:v>
                </c:pt>
                <c:pt idx="1">
                  <c:v>18171</c:v>
                </c:pt>
                <c:pt idx="2">
                  <c:v>18498</c:v>
                </c:pt>
                <c:pt idx="3">
                  <c:v>21530</c:v>
                </c:pt>
                <c:pt idx="4">
                  <c:v>17395</c:v>
                </c:pt>
                <c:pt idx="5">
                  <c:v>22519</c:v>
                </c:pt>
                <c:pt idx="6">
                  <c:v>27082</c:v>
                </c:pt>
                <c:pt idx="7">
                  <c:v>9753</c:v>
                </c:pt>
                <c:pt idx="8">
                  <c:v>17025</c:v>
                </c:pt>
                <c:pt idx="9">
                  <c:v>25156</c:v>
                </c:pt>
                <c:pt idx="10">
                  <c:v>19912</c:v>
                </c:pt>
                <c:pt idx="11">
                  <c:v>29097</c:v>
                </c:pt>
              </c:numCache>
            </c:numRef>
          </c:val>
        </c:ser>
        <c:ser>
          <c:idx val="3"/>
          <c:order val="1"/>
          <c:tx>
            <c:strRef>
              <c:f>Feuil2!$A$5</c:f>
              <c:strCache>
                <c:ptCount val="1"/>
                <c:pt idx="0">
                  <c:v>Nombre d'actes télétransmis en matière de commande publique en 2014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4.0767382242170164E-2"/>
                  <c:y val="-4.7337278106508916E-2"/>
                </c:manualLayout>
              </c:layout>
              <c:showVal val="1"/>
            </c:dLbl>
            <c:dLbl>
              <c:idx val="1"/>
              <c:layout>
                <c:manualLayout>
                  <c:x val="-2.2781772429448038E-2"/>
                  <c:y val="-3.1558185404339252E-2"/>
                </c:manualLayout>
              </c:layout>
              <c:showVal val="1"/>
            </c:dLbl>
            <c:dLbl>
              <c:idx val="2"/>
              <c:layout>
                <c:manualLayout>
                  <c:x val="-2.3980813083629534E-2"/>
                  <c:y val="-3.1558185404339252E-2"/>
                </c:manualLayout>
              </c:layout>
              <c:showVal val="1"/>
            </c:dLbl>
            <c:dLbl>
              <c:idx val="3"/>
              <c:layout>
                <c:manualLayout>
                  <c:x val="-2.8776975700355412E-2"/>
                  <c:y val="2.8928336620644316E-2"/>
                </c:manualLayout>
              </c:layout>
              <c:showVal val="1"/>
            </c:dLbl>
            <c:dLbl>
              <c:idx val="4"/>
              <c:layout>
                <c:manualLayout>
                  <c:x val="-2.3980813083629534E-2"/>
                  <c:y val="4.7337278106508916E-2"/>
                </c:manualLayout>
              </c:layout>
              <c:showVal val="1"/>
            </c:dLbl>
            <c:dLbl>
              <c:idx val="5"/>
              <c:layout>
                <c:manualLayout>
                  <c:x val="-5.8752992054892386E-2"/>
                  <c:y val="-1.0519395134779742E-2"/>
                </c:manualLayout>
              </c:layout>
              <c:showVal val="1"/>
            </c:dLbl>
            <c:dLbl>
              <c:idx val="6"/>
              <c:layout>
                <c:manualLayout>
                  <c:x val="-6.1151073363255176E-2"/>
                  <c:y val="-7.8895463510847714E-3"/>
                </c:manualLayout>
              </c:layout>
              <c:showVal val="1"/>
            </c:dLbl>
            <c:dLbl>
              <c:idx val="7"/>
              <c:layout>
                <c:manualLayout>
                  <c:x val="-3.3573138317081294E-2"/>
                  <c:y val="2.629848783694938E-2"/>
                </c:manualLayout>
              </c:layout>
              <c:showVal val="1"/>
            </c:dLbl>
            <c:dLbl>
              <c:idx val="8"/>
              <c:layout>
                <c:manualLayout>
                  <c:x val="-5.8986175115207373E-2"/>
                  <c:y val="-2.8673830501214716E-2"/>
                </c:manualLayout>
              </c:layout>
              <c:showVal val="1"/>
            </c:dLbl>
            <c:dLbl>
              <c:idx val="9"/>
              <c:layout>
                <c:manualLayout>
                  <c:x val="-1.8433179723502235E-2"/>
                  <c:y val="-3.0721961251301447E-2"/>
                </c:manualLayout>
              </c:layout>
              <c:showVal val="1"/>
            </c:dLbl>
            <c:dLbl>
              <c:idx val="10"/>
              <c:layout>
                <c:manualLayout>
                  <c:x val="1.3517665130568363E-2"/>
                  <c:y val="2.0481307500867683E-3"/>
                </c:manualLayout>
              </c:layout>
              <c:showVal val="1"/>
            </c:dLbl>
            <c:dLbl>
              <c:idx val="11"/>
              <c:layout>
                <c:manualLayout>
                  <c:x val="9.8310291858678955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Feuil2!$B$1:$M$1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Feuil2!$B$5:$M$5</c:f>
              <c:numCache>
                <c:formatCode>_-* #,##0\ _€_-;\-* #,##0\ _€_-;_-* "-"??\ _€_-;_-@_-</c:formatCode>
                <c:ptCount val="12"/>
                <c:pt idx="0">
                  <c:v>15840</c:v>
                </c:pt>
                <c:pt idx="1">
                  <c:v>21792</c:v>
                </c:pt>
                <c:pt idx="2">
                  <c:v>21801</c:v>
                </c:pt>
                <c:pt idx="3">
                  <c:v>15306</c:v>
                </c:pt>
                <c:pt idx="4">
                  <c:v>16297</c:v>
                </c:pt>
                <c:pt idx="5">
                  <c:v>23220</c:v>
                </c:pt>
                <c:pt idx="6">
                  <c:v>27921</c:v>
                </c:pt>
                <c:pt idx="7">
                  <c:v>9815</c:v>
                </c:pt>
                <c:pt idx="8">
                  <c:v>20998</c:v>
                </c:pt>
                <c:pt idx="9">
                  <c:v>26587</c:v>
                </c:pt>
                <c:pt idx="10">
                  <c:v>22318</c:v>
                </c:pt>
                <c:pt idx="11">
                  <c:v>33699</c:v>
                </c:pt>
              </c:numCache>
            </c:numRef>
          </c:val>
        </c:ser>
        <c:marker val="1"/>
        <c:axId val="95411200"/>
        <c:axId val="95421184"/>
      </c:lineChart>
      <c:catAx>
        <c:axId val="95411200"/>
        <c:scaling>
          <c:orientation val="minMax"/>
        </c:scaling>
        <c:axPos val="b"/>
        <c:majorGridlines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5421184"/>
        <c:crosses val="autoZero"/>
        <c:auto val="1"/>
        <c:lblAlgn val="ctr"/>
        <c:lblOffset val="100"/>
      </c:catAx>
      <c:valAx>
        <c:axId val="95421184"/>
        <c:scaling>
          <c:orientation val="minMax"/>
          <c:max val="35000"/>
          <c:min val="5000"/>
        </c:scaling>
        <c:axPos val="l"/>
        <c:majorGridlines/>
        <c:numFmt formatCode="_-* #,##0\ _€_-;\-* #,##0\ _€_-;_-* &quot;-&quot;??\ _€_-;_-@_-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5411200"/>
        <c:crosses val="autoZero"/>
        <c:crossBetween val="midCat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accent5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chemeClr val="accent4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8540887427926559"/>
          <c:y val="0.31546245179635607"/>
          <c:w val="0.13751797262807336"/>
          <c:h val="0.43219122896876133"/>
        </c:manualLayout>
      </c:layout>
    </c:legend>
    <c:plotVisOnly val="1"/>
  </c:chart>
  <c:spPr>
    <a:solidFill>
      <a:schemeClr val="lt1"/>
    </a:solidFill>
    <a:ln w="25400" cap="flat" cmpd="sng" algn="ctr">
      <a:solidFill>
        <a:schemeClr val="accent5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fr-FR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style val="6"/>
  <c:chart>
    <c:plotArea>
      <c:layout>
        <c:manualLayout>
          <c:layoutTarget val="inner"/>
          <c:xMode val="edge"/>
          <c:yMode val="edge"/>
          <c:x val="6.8112495693603031E-2"/>
          <c:y val="9.9934315912126245E-2"/>
          <c:w val="0.7846172925408671"/>
          <c:h val="0.83866678870267641"/>
        </c:manualLayout>
      </c:layout>
      <c:lineChart>
        <c:grouping val="standard"/>
        <c:ser>
          <c:idx val="0"/>
          <c:order val="0"/>
          <c:tx>
            <c:strRef>
              <c:f>Feuil2!$A$2</c:f>
              <c:strCache>
                <c:ptCount val="1"/>
                <c:pt idx="0">
                  <c:v>Nombre total d'actes télétransmis en 2013</c:v>
                </c:pt>
              </c:strCache>
            </c:strRef>
          </c:tx>
          <c:spPr>
            <a:ln>
              <a:solidFill>
                <a:schemeClr val="accent5">
                  <a:lumMod val="50000"/>
                </a:schemeClr>
              </a:solidFill>
            </a:ln>
          </c:spPr>
          <c:marker>
            <c:spPr>
              <a:solidFill>
                <a:schemeClr val="accent5">
                  <a:lumMod val="50000"/>
                </a:schemeClr>
              </a:solidFill>
            </c:spPr>
          </c:marker>
          <c:dLbls>
            <c:dLbl>
              <c:idx val="3"/>
              <c:layout>
                <c:manualLayout>
                  <c:x val="-3.2374097662899858E-2"/>
                  <c:y val="-1.6194329689349401E-2"/>
                </c:manualLayout>
              </c:layout>
              <c:showVal val="1"/>
            </c:dLbl>
            <c:dLbl>
              <c:idx val="5"/>
              <c:layout>
                <c:manualLayout>
                  <c:x val="-1.3189447195996224E-2"/>
                  <c:y val="2.519117951676576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5">
                        <a:lumMod val="50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Feuil2!$B$1:$M$1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Feuil2!$B$2:$M$2</c:f>
              <c:numCache>
                <c:formatCode>_-* #,##0\ _€_-;\-* #,##0\ _€_-;_-* "-"??\ _€_-;_-@_-</c:formatCode>
                <c:ptCount val="12"/>
                <c:pt idx="0">
                  <c:v>102345</c:v>
                </c:pt>
                <c:pt idx="1">
                  <c:v>130746</c:v>
                </c:pt>
                <c:pt idx="2">
                  <c:v>158718</c:v>
                </c:pt>
                <c:pt idx="3">
                  <c:v>221603</c:v>
                </c:pt>
                <c:pt idx="4">
                  <c:v>116881</c:v>
                </c:pt>
                <c:pt idx="5">
                  <c:v>155002</c:v>
                </c:pt>
                <c:pt idx="6">
                  <c:v>183855</c:v>
                </c:pt>
                <c:pt idx="7">
                  <c:v>64429</c:v>
                </c:pt>
                <c:pt idx="8">
                  <c:v>128199</c:v>
                </c:pt>
                <c:pt idx="9">
                  <c:v>177368</c:v>
                </c:pt>
                <c:pt idx="10">
                  <c:v>141147</c:v>
                </c:pt>
                <c:pt idx="11">
                  <c:v>229387</c:v>
                </c:pt>
              </c:numCache>
            </c:numRef>
          </c:val>
        </c:ser>
        <c:ser>
          <c:idx val="2"/>
          <c:order val="1"/>
          <c:tx>
            <c:strRef>
              <c:f>Feuil2!$A$4</c:f>
              <c:strCache>
                <c:ptCount val="1"/>
                <c:pt idx="0">
                  <c:v>Nombre total d'actes télétransmis en 2014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4">
                  <a:lumMod val="75000"/>
                </a:schemeClr>
              </a:solidFill>
            </c:spPr>
          </c:marker>
          <c:dLbls>
            <c:dLbl>
              <c:idx val="0"/>
              <c:layout>
                <c:manualLayout>
                  <c:x val="-3.7170260279625771E-2"/>
                  <c:y val="-2.6990549482249025E-2"/>
                </c:manualLayout>
              </c:layout>
              <c:showVal val="1"/>
            </c:dLbl>
            <c:dLbl>
              <c:idx val="2"/>
              <c:layout>
                <c:manualLayout>
                  <c:x val="-7.3141479905069945E-2"/>
                  <c:y val="-8.9969915100907866E-3"/>
                </c:manualLayout>
              </c:layout>
              <c:showVal val="1"/>
            </c:dLbl>
            <c:dLbl>
              <c:idx val="4"/>
              <c:layout>
                <c:manualLayout>
                  <c:x val="-9.5923252334518001E-3"/>
                  <c:y val="2.8789919447732272E-2"/>
                </c:manualLayout>
              </c:layout>
              <c:showVal val="1"/>
            </c:dLbl>
            <c:dLbl>
              <c:idx val="5"/>
              <c:layout>
                <c:manualLayout>
                  <c:x val="-3.4772178971262814E-2"/>
                  <c:y val="-2.8789919447732341E-2"/>
                </c:manualLayout>
              </c:layout>
              <c:showVal val="1"/>
            </c:dLbl>
            <c:dLbl>
              <c:idx val="6"/>
              <c:layout>
                <c:manualLayout>
                  <c:x val="-1.7985609812722136E-2"/>
                  <c:y val="-2.3391809551282467E-2"/>
                </c:manualLayout>
              </c:layout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accent4">
                        <a:lumMod val="75000"/>
                      </a:schemeClr>
                    </a:solidFill>
                    <a:latin typeface="Arial" pitchFamily="34" charset="0"/>
                    <a:cs typeface="Arial" pitchFamily="34" charset="0"/>
                  </a:defRPr>
                </a:pPr>
                <a:endParaRPr lang="fr-FR"/>
              </a:p>
            </c:txPr>
            <c:showVal val="1"/>
          </c:dLbls>
          <c:cat>
            <c:strRef>
              <c:f>Feuil2!$B$1:$M$1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Feuil2!$B$4:$M$4</c:f>
              <c:numCache>
                <c:formatCode>_-* #,##0\ _€_-;\-* #,##0\ _€_-;_-* "-"??\ _€_-;_-@_-</c:formatCode>
                <c:ptCount val="12"/>
                <c:pt idx="0">
                  <c:v>123435</c:v>
                </c:pt>
                <c:pt idx="1">
                  <c:v>162367</c:v>
                </c:pt>
                <c:pt idx="2">
                  <c:v>214093</c:v>
                </c:pt>
                <c:pt idx="3">
                  <c:v>343077</c:v>
                </c:pt>
                <c:pt idx="4">
                  <c:v>199467</c:v>
                </c:pt>
                <c:pt idx="5">
                  <c:v>202188</c:v>
                </c:pt>
                <c:pt idx="6">
                  <c:v>216626</c:v>
                </c:pt>
                <c:pt idx="7">
                  <c:v>71390</c:v>
                </c:pt>
                <c:pt idx="8">
                  <c:v>169117</c:v>
                </c:pt>
                <c:pt idx="9">
                  <c:v>205066</c:v>
                </c:pt>
                <c:pt idx="10">
                  <c:v>167076</c:v>
                </c:pt>
                <c:pt idx="11">
                  <c:v>264917</c:v>
                </c:pt>
              </c:numCache>
            </c:numRef>
          </c:val>
        </c:ser>
        <c:marker val="1"/>
        <c:axId val="95439104"/>
        <c:axId val="95449088"/>
      </c:lineChart>
      <c:catAx>
        <c:axId val="95439104"/>
        <c:scaling>
          <c:orientation val="minMax"/>
        </c:scaling>
        <c:axPos val="b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5449088"/>
        <c:crosses val="autoZero"/>
        <c:auto val="1"/>
        <c:lblAlgn val="ctr"/>
        <c:lblOffset val="100"/>
      </c:catAx>
      <c:valAx>
        <c:axId val="95449088"/>
        <c:scaling>
          <c:orientation val="minMax"/>
          <c:max val="350000"/>
          <c:min val="50000"/>
        </c:scaling>
        <c:axPos val="l"/>
        <c:majorGridlines/>
        <c:numFmt formatCode="_-* #,##0\ _€_-;\-* #,##0\ _€_-;_-* &quot;-&quot;??\ _€_-;_-@_-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fr-FR"/>
          </a:p>
        </c:txPr>
        <c:crossAx val="95439104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b="1">
                <a:solidFill>
                  <a:schemeClr val="accent5">
                    <a:lumMod val="50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b="1">
                <a:solidFill>
                  <a:schemeClr val="accent4">
                    <a:lumMod val="7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fr-FR"/>
          </a:p>
        </c:txPr>
      </c:legendEntry>
      <c:layout>
        <c:manualLayout>
          <c:xMode val="edge"/>
          <c:yMode val="edge"/>
          <c:x val="0.8888609217639184"/>
          <c:y val="0.38064608999740207"/>
          <c:w val="0.10274579365681068"/>
          <c:h val="0.37739758963766973"/>
        </c:manualLayout>
      </c:layout>
      <c:txPr>
        <a:bodyPr/>
        <a:lstStyle/>
        <a:p>
          <a:pPr>
            <a:defRPr b="1">
              <a:latin typeface="Arial" pitchFamily="34" charset="0"/>
              <a:cs typeface="Arial" pitchFamily="34" charset="0"/>
            </a:defRPr>
          </a:pPr>
          <a:endParaRPr lang="fr-FR"/>
        </a:p>
      </c:txPr>
    </c:legend>
    <c:plotVisOnly val="1"/>
  </c:chart>
  <c:printSettings>
    <c:headerFooter/>
    <c:pageMargins b="0.75" l="0.7" r="0.7" t="0.75" header="0.30000000000000032" footer="0.30000000000000032"/>
    <c:pageSetup orientation="portrait"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" right="0.7" top="0.75" bottom="0.75" header="0.3" footer="0.3"/>
  <pageSetup paperSize="9"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8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4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19050</xdr:rowOff>
    </xdr:from>
    <xdr:to>
      <xdr:col>12</xdr:col>
      <xdr:colOff>9525</xdr:colOff>
      <xdr:row>37</xdr:row>
      <xdr:rowOff>9525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0.15917</cdr:x>
      <cdr:y>0.00426</cdr:y>
    </cdr:from>
    <cdr:to>
      <cdr:x>0.82554</cdr:x>
      <cdr:y>0.10485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85925" y="30042"/>
          <a:ext cx="7058025" cy="70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Variations saisonnières du nombre total d'actes télétransmis</a:t>
          </a:r>
          <a:br>
            <a:rPr lang="fr-FR" sz="1200" b="1">
              <a:latin typeface="Arial" pitchFamily="34" charset="0"/>
              <a:cs typeface="Arial" pitchFamily="34" charset="0"/>
            </a:rPr>
          </a:br>
          <a:r>
            <a:rPr lang="fr-FR" sz="1200" b="1">
              <a:latin typeface="Arial" pitchFamily="34" charset="0"/>
              <a:cs typeface="Arial" pitchFamily="34" charset="0"/>
            </a:rPr>
            <a:t>en 2013 et en 2014 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74019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0.85711</cdr:x>
      <cdr:y>0.49136</cdr:y>
    </cdr:from>
    <cdr:to>
      <cdr:x>0.99455</cdr:x>
      <cdr:y>0.57238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69251" y="2984501"/>
          <a:ext cx="1277937" cy="4921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Estimation</a:t>
          </a:r>
          <a:r>
            <a:rPr lang="fr-FR" sz="8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 du nombre d'actes transmis pour 2014</a:t>
          </a:r>
          <a:endParaRPr lang="fr-FR" sz="8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0.80076</cdr:x>
      <cdr:y>0.51096</cdr:y>
    </cdr:from>
    <cdr:to>
      <cdr:x>0.8665</cdr:x>
      <cdr:y>0.52925</cdr:y>
    </cdr:to>
    <cdr:sp macro="" textlink="">
      <cdr:nvSpPr>
        <cdr:cNvPr id="4" name="Connecteur droit avec flèche 3"/>
        <cdr:cNvSpPr/>
      </cdr:nvSpPr>
      <cdr:spPr>
        <a:xfrm xmlns:a="http://schemas.openxmlformats.org/drawingml/2006/main" flipH="1">
          <a:off x="7445374" y="3103563"/>
          <a:ext cx="611188" cy="1111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-20707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0.87334</cdr:x>
      <cdr:y>0.22691</cdr:y>
    </cdr:from>
    <cdr:to>
      <cdr:x>0.99864</cdr:x>
      <cdr:y>0.36232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985815" y="1283804"/>
          <a:ext cx="1145762" cy="7661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8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Le taux de 2014 est calculé à partir d'une estimation</a:t>
          </a:r>
          <a:r>
            <a:rPr lang="fr-FR" sz="800" b="1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 du nombre d'actes transmis pour 2014</a:t>
          </a:r>
          <a:endParaRPr lang="fr-FR" sz="800" b="1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0.85673</cdr:x>
      <cdr:y>0.2696</cdr:y>
    </cdr:from>
    <cdr:to>
      <cdr:x>0.88315</cdr:x>
      <cdr:y>0.29278</cdr:y>
    </cdr:to>
    <cdr:sp macro="" textlink="">
      <cdr:nvSpPr>
        <cdr:cNvPr id="4" name="Connecteur droit avec flèche 3"/>
        <cdr:cNvSpPr/>
      </cdr:nvSpPr>
      <cdr:spPr>
        <a:xfrm xmlns:a="http://schemas.openxmlformats.org/drawingml/2006/main" flipH="1">
          <a:off x="7833965" y="1525381"/>
          <a:ext cx="241578" cy="131141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-21325" y="0"/>
    <xdr:ext cx="9144000" cy="56578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28574</xdr:rowOff>
    </xdr:from>
    <xdr:to>
      <xdr:col>13</xdr:col>
      <xdr:colOff>390525</xdr:colOff>
      <xdr:row>46</xdr:row>
      <xdr:rowOff>76200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47</xdr:row>
      <xdr:rowOff>152400</xdr:rowOff>
    </xdr:from>
    <xdr:to>
      <xdr:col>13</xdr:col>
      <xdr:colOff>476250</xdr:colOff>
      <xdr:row>86</xdr:row>
      <xdr:rowOff>133350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0.15917</cdr:x>
      <cdr:y>0.00426</cdr:y>
    </cdr:from>
    <cdr:to>
      <cdr:x>0.82554</cdr:x>
      <cdr:y>0.10485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685925" y="30042"/>
          <a:ext cx="7058025" cy="7099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fr-FR" sz="1200" b="1">
              <a:latin typeface="Arial" pitchFamily="34" charset="0"/>
              <a:cs typeface="Arial" pitchFamily="34" charset="0"/>
            </a:rPr>
            <a:t>Variations saisonnières du nombre d'actes télétransmis en matière de commande publique</a:t>
          </a:r>
          <a:br>
            <a:rPr lang="fr-FR" sz="1200" b="1">
              <a:latin typeface="Arial" pitchFamily="34" charset="0"/>
              <a:cs typeface="Arial" pitchFamily="34" charset="0"/>
            </a:rPr>
          </a:br>
          <a:r>
            <a:rPr lang="fr-FR" sz="1200" b="1">
              <a:latin typeface="Arial" pitchFamily="34" charset="0"/>
              <a:cs typeface="Arial" pitchFamily="34" charset="0"/>
            </a:rPr>
            <a:t>en 2013 et en 2014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"/>
  <sheetViews>
    <sheetView workbookViewId="0">
      <selection activeCell="N32" sqref="N32"/>
    </sheetView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5"/>
  <dimension ref="A1:P25"/>
  <sheetViews>
    <sheetView workbookViewId="0">
      <selection activeCell="L4" sqref="L4"/>
    </sheetView>
  </sheetViews>
  <sheetFormatPr baseColWidth="10" defaultRowHeight="12.75"/>
  <cols>
    <col min="1" max="1" width="32.28515625" style="2" customWidth="1"/>
    <col min="2" max="10" width="9.7109375" customWidth="1"/>
    <col min="11" max="12" width="11" customWidth="1"/>
    <col min="13" max="13" width="47.28515625" customWidth="1"/>
  </cols>
  <sheetData>
    <row r="1" spans="1:16" s="2" customFormat="1" ht="13.5" thickBot="1">
      <c r="A1" s="34"/>
      <c r="B1" s="14">
        <v>2004</v>
      </c>
      <c r="C1" s="11">
        <v>2005</v>
      </c>
      <c r="D1" s="11">
        <v>2006</v>
      </c>
      <c r="E1" s="11">
        <v>2007</v>
      </c>
      <c r="F1" s="11">
        <v>2008</v>
      </c>
      <c r="G1" s="11">
        <v>2009</v>
      </c>
      <c r="H1" s="11">
        <v>2010</v>
      </c>
      <c r="I1" s="12">
        <v>2011</v>
      </c>
      <c r="J1" s="35">
        <v>2012</v>
      </c>
      <c r="K1" s="13">
        <v>2013</v>
      </c>
      <c r="L1" s="13">
        <v>2014</v>
      </c>
    </row>
    <row r="2" spans="1:16" s="1" customFormat="1" ht="13.5" thickBot="1">
      <c r="A2" s="59" t="s">
        <v>0</v>
      </c>
      <c r="B2" s="9">
        <v>77</v>
      </c>
      <c r="C2" s="10">
        <v>7660</v>
      </c>
      <c r="D2" s="10">
        <v>39953</v>
      </c>
      <c r="E2" s="10">
        <v>144312</v>
      </c>
      <c r="F2" s="10">
        <v>340546</v>
      </c>
      <c r="G2" s="10">
        <v>561149</v>
      </c>
      <c r="H2" s="40">
        <v>819069</v>
      </c>
      <c r="I2" s="40">
        <v>1163519</v>
      </c>
      <c r="J2" s="41">
        <v>1463770</v>
      </c>
      <c r="K2" s="37">
        <v>1807469</v>
      </c>
      <c r="L2" s="37">
        <v>2337530</v>
      </c>
      <c r="M2" s="39" t="s">
        <v>8</v>
      </c>
      <c r="N2" s="4"/>
    </row>
    <row r="3" spans="1:16" s="1" customFormat="1" ht="13.5" thickBot="1">
      <c r="A3" s="60" t="s">
        <v>0</v>
      </c>
      <c r="B3" s="26">
        <v>77</v>
      </c>
      <c r="C3" s="27">
        <v>7660</v>
      </c>
      <c r="D3" s="27">
        <v>39953</v>
      </c>
      <c r="E3" s="27">
        <v>144312</v>
      </c>
      <c r="F3" s="27">
        <v>340546</v>
      </c>
      <c r="G3" s="27">
        <v>561149</v>
      </c>
      <c r="H3" s="28">
        <v>815393</v>
      </c>
      <c r="I3" s="28">
        <v>1161543</v>
      </c>
      <c r="J3" s="36">
        <v>1447592</v>
      </c>
      <c r="K3" s="47">
        <v>1768285</v>
      </c>
      <c r="L3" s="55"/>
      <c r="M3" s="25" t="s">
        <v>9</v>
      </c>
      <c r="N3" s="4"/>
    </row>
    <row r="4" spans="1:16" s="1" customFormat="1" ht="26.25" thickBot="1">
      <c r="A4" s="61" t="s">
        <v>1</v>
      </c>
      <c r="B4" s="43">
        <v>8311681</v>
      </c>
      <c r="C4" s="44">
        <v>6517802</v>
      </c>
      <c r="D4" s="44">
        <v>6347752</v>
      </c>
      <c r="E4" s="44">
        <v>5892730</v>
      </c>
      <c r="F4" s="44">
        <v>6551199</v>
      </c>
      <c r="G4" s="44">
        <v>5567609</v>
      </c>
      <c r="H4" s="44">
        <v>6300530.769230769</v>
      </c>
      <c r="I4" s="44">
        <v>5246244</v>
      </c>
      <c r="J4" s="45">
        <v>5202165</v>
      </c>
      <c r="K4" s="46">
        <v>5242948</v>
      </c>
      <c r="L4" s="83">
        <v>5284051</v>
      </c>
      <c r="M4" s="42" t="s">
        <v>9</v>
      </c>
      <c r="N4" s="4"/>
    </row>
    <row r="5" spans="1:16" s="1" customFormat="1" ht="74.25" customHeight="1" thickBot="1">
      <c r="A5" s="62"/>
      <c r="B5" s="19"/>
      <c r="C5" s="19"/>
      <c r="D5" s="19"/>
      <c r="E5" s="19"/>
      <c r="F5" s="19"/>
      <c r="G5" s="19"/>
      <c r="H5" s="19"/>
      <c r="I5" s="19"/>
      <c r="J5" s="19"/>
      <c r="K5" s="4"/>
      <c r="L5" s="4"/>
      <c r="M5" s="4"/>
      <c r="N5" s="4"/>
      <c r="P5" s="54">
        <f>2338819-10792-1289</f>
        <v>2326738</v>
      </c>
    </row>
    <row r="6" spans="1:16" s="1" customFormat="1" ht="13.5" thickBot="1">
      <c r="A6" s="63"/>
      <c r="B6" s="14">
        <v>2004</v>
      </c>
      <c r="C6" s="11">
        <v>2005</v>
      </c>
      <c r="D6" s="11">
        <v>2006</v>
      </c>
      <c r="E6" s="11">
        <v>2007</v>
      </c>
      <c r="F6" s="11">
        <v>2008</v>
      </c>
      <c r="G6" s="11">
        <v>2009</v>
      </c>
      <c r="H6" s="11">
        <v>2010</v>
      </c>
      <c r="I6" s="12">
        <v>2011</v>
      </c>
      <c r="J6" s="35">
        <v>2012</v>
      </c>
      <c r="K6" s="13">
        <v>2013</v>
      </c>
      <c r="L6" s="13">
        <v>2014</v>
      </c>
      <c r="M6" s="4"/>
      <c r="N6" s="4"/>
    </row>
    <row r="7" spans="1:16" s="1" customFormat="1" ht="13.5" thickBot="1">
      <c r="A7" s="64" t="s">
        <v>10</v>
      </c>
      <c r="B7" s="79">
        <f>B2/B4</f>
        <v>9.2640706494871487E-6</v>
      </c>
      <c r="C7" s="80">
        <f t="shared" ref="C7:K7" si="0">C2/C4</f>
        <v>1.1752428195885669E-3</v>
      </c>
      <c r="D7" s="80">
        <f t="shared" si="0"/>
        <v>6.2940392126220428E-3</v>
      </c>
      <c r="E7" s="80">
        <f t="shared" si="0"/>
        <v>2.448983747770558E-2</v>
      </c>
      <c r="F7" s="80">
        <f t="shared" si="0"/>
        <v>5.1982240197557726E-2</v>
      </c>
      <c r="G7" s="80">
        <f t="shared" si="0"/>
        <v>0.10078814801829654</v>
      </c>
      <c r="H7" s="80">
        <f t="shared" si="0"/>
        <v>0.13</v>
      </c>
      <c r="I7" s="80">
        <f t="shared" si="0"/>
        <v>0.22178133537060038</v>
      </c>
      <c r="J7" s="81">
        <f t="shared" si="0"/>
        <v>0.28137708050398247</v>
      </c>
      <c r="K7" s="82">
        <f t="shared" si="0"/>
        <v>0.34474288129502717</v>
      </c>
      <c r="L7" s="82">
        <f t="shared" ref="L7" si="1">L2/L4</f>
        <v>0.44237460993468836</v>
      </c>
      <c r="M7" s="39" t="s">
        <v>8</v>
      </c>
      <c r="N7" s="4"/>
    </row>
    <row r="8" spans="1:16" s="1" customFormat="1" ht="13.5" thickBot="1">
      <c r="A8" s="65" t="s">
        <v>10</v>
      </c>
      <c r="B8" s="51">
        <f>B3/B4</f>
        <v>9.2640706494871487E-6</v>
      </c>
      <c r="C8" s="52">
        <f t="shared" ref="C8:L8" si="2">C3/C4</f>
        <v>1.1752428195885669E-3</v>
      </c>
      <c r="D8" s="52">
        <f t="shared" si="2"/>
        <v>6.2940392126220428E-3</v>
      </c>
      <c r="E8" s="52">
        <f t="shared" si="2"/>
        <v>2.448983747770558E-2</v>
      </c>
      <c r="F8" s="52">
        <f t="shared" si="2"/>
        <v>5.1982240197557726E-2</v>
      </c>
      <c r="G8" s="52">
        <f t="shared" si="2"/>
        <v>0.10078814801829654</v>
      </c>
      <c r="H8" s="52">
        <f t="shared" si="2"/>
        <v>0.12941655709103872</v>
      </c>
      <c r="I8" s="52">
        <f t="shared" si="2"/>
        <v>0.22140468495174834</v>
      </c>
      <c r="J8" s="52">
        <f t="shared" si="2"/>
        <v>0.27826722143569071</v>
      </c>
      <c r="K8" s="53">
        <f t="shared" si="2"/>
        <v>0.33726922334533932</v>
      </c>
      <c r="L8" s="56">
        <f t="shared" si="2"/>
        <v>0</v>
      </c>
      <c r="M8" s="25" t="s">
        <v>9</v>
      </c>
      <c r="N8" s="4"/>
    </row>
    <row r="9" spans="1:16" s="8" customFormat="1" ht="72.75" customHeight="1" thickBot="1">
      <c r="A9" s="6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6" s="2" customFormat="1" ht="13.5" thickBot="1">
      <c r="A10" s="34"/>
      <c r="B10" s="14">
        <v>2004</v>
      </c>
      <c r="C10" s="11">
        <v>2005</v>
      </c>
      <c r="D10" s="11">
        <v>2006</v>
      </c>
      <c r="E10" s="11">
        <v>2007</v>
      </c>
      <c r="F10" s="11">
        <v>2008</v>
      </c>
      <c r="G10" s="11">
        <v>2009</v>
      </c>
      <c r="H10" s="11">
        <v>2010</v>
      </c>
      <c r="I10" s="12">
        <v>2011</v>
      </c>
      <c r="J10" s="12">
        <v>2012</v>
      </c>
      <c r="K10" s="13">
        <v>2013</v>
      </c>
      <c r="L10" s="13">
        <v>2014</v>
      </c>
    </row>
    <row r="11" spans="1:16" s="1" customFormat="1" ht="13.5" thickBot="1">
      <c r="A11" s="64" t="s">
        <v>0</v>
      </c>
      <c r="B11" s="29">
        <v>77</v>
      </c>
      <c r="C11" s="32">
        <v>7660</v>
      </c>
      <c r="D11" s="32">
        <v>39953</v>
      </c>
      <c r="E11" s="32">
        <v>144312</v>
      </c>
      <c r="F11" s="32">
        <v>340546</v>
      </c>
      <c r="G11" s="32">
        <v>561149</v>
      </c>
      <c r="H11" s="38">
        <v>819069</v>
      </c>
      <c r="I11" s="38">
        <v>1163519</v>
      </c>
      <c r="J11" s="38">
        <v>1463770</v>
      </c>
      <c r="K11" s="37">
        <f>K2</f>
        <v>1807469</v>
      </c>
      <c r="L11" s="37">
        <f>L2</f>
        <v>2337530</v>
      </c>
      <c r="M11" s="39" t="s">
        <v>8</v>
      </c>
      <c r="N11" s="4"/>
    </row>
    <row r="12" spans="1:16" s="1" customFormat="1" ht="13.5" thickBot="1">
      <c r="A12" s="67" t="s">
        <v>2</v>
      </c>
      <c r="B12" s="29"/>
      <c r="C12" s="30">
        <f>(C11-B11)/B11</f>
        <v>98.480519480519476</v>
      </c>
      <c r="D12" s="30">
        <f t="shared" ref="D12:L12" si="3">(D11-C11)/C11</f>
        <v>4.2157963446475195</v>
      </c>
      <c r="E12" s="30">
        <f t="shared" si="3"/>
        <v>2.6120441518784574</v>
      </c>
      <c r="F12" s="30">
        <f t="shared" si="3"/>
        <v>1.3597898996618438</v>
      </c>
      <c r="G12" s="30">
        <f t="shared" si="3"/>
        <v>0.64779207507943126</v>
      </c>
      <c r="H12" s="30">
        <f t="shared" si="3"/>
        <v>0.45962836964870291</v>
      </c>
      <c r="I12" s="30">
        <f t="shared" si="3"/>
        <v>0.42053844059535889</v>
      </c>
      <c r="J12" s="30">
        <f t="shared" si="3"/>
        <v>0.25805423031338554</v>
      </c>
      <c r="K12" s="31">
        <f t="shared" si="3"/>
        <v>0.2348039651038073</v>
      </c>
      <c r="L12" s="31">
        <f t="shared" si="3"/>
        <v>0.2932614611924188</v>
      </c>
      <c r="M12" s="4"/>
      <c r="N12" s="4"/>
    </row>
    <row r="13" spans="1:16" s="1" customFormat="1" ht="13.5" thickBot="1">
      <c r="A13" s="68"/>
      <c r="B13" s="4"/>
      <c r="C13" s="4"/>
      <c r="D13" s="5"/>
      <c r="E13" s="6"/>
      <c r="F13" s="6"/>
      <c r="G13" s="6"/>
      <c r="H13" s="6"/>
      <c r="I13" s="4"/>
      <c r="J13" s="4"/>
      <c r="K13" s="4"/>
      <c r="L13" s="4"/>
      <c r="M13" s="4"/>
      <c r="N13" s="4"/>
    </row>
    <row r="14" spans="1:16" s="1" customFormat="1" ht="13.5" thickBot="1">
      <c r="A14" s="34"/>
      <c r="B14" s="14">
        <v>2004</v>
      </c>
      <c r="C14" s="11">
        <v>2005</v>
      </c>
      <c r="D14" s="11">
        <v>2006</v>
      </c>
      <c r="E14" s="11">
        <v>2007</v>
      </c>
      <c r="F14" s="11">
        <v>2008</v>
      </c>
      <c r="G14" s="11">
        <v>2009</v>
      </c>
      <c r="H14" s="11">
        <v>2010</v>
      </c>
      <c r="I14" s="12">
        <v>2011</v>
      </c>
      <c r="J14" s="12">
        <v>2012</v>
      </c>
      <c r="K14" s="13">
        <v>2013</v>
      </c>
      <c r="L14" s="13">
        <v>2014</v>
      </c>
      <c r="M14" s="4"/>
      <c r="N14" s="4"/>
    </row>
    <row r="15" spans="1:16" s="1" customFormat="1" ht="13.5" thickBot="1">
      <c r="A15" s="60" t="s">
        <v>0</v>
      </c>
      <c r="B15" s="29">
        <v>77</v>
      </c>
      <c r="C15" s="32">
        <v>7660</v>
      </c>
      <c r="D15" s="32">
        <v>39953</v>
      </c>
      <c r="E15" s="32">
        <v>144312</v>
      </c>
      <c r="F15" s="32">
        <v>340546</v>
      </c>
      <c r="G15" s="32">
        <v>561149</v>
      </c>
      <c r="H15" s="33">
        <v>815393</v>
      </c>
      <c r="I15" s="33">
        <v>1161543</v>
      </c>
      <c r="J15" s="33">
        <v>1447592</v>
      </c>
      <c r="K15" s="47">
        <f>K3</f>
        <v>1768285</v>
      </c>
      <c r="L15" s="57">
        <f>L3</f>
        <v>0</v>
      </c>
      <c r="M15" s="25" t="s">
        <v>9</v>
      </c>
      <c r="N15" s="4"/>
    </row>
    <row r="16" spans="1:16" s="1" customFormat="1" ht="13.5" thickBot="1">
      <c r="A16" s="69" t="s">
        <v>2</v>
      </c>
      <c r="B16" s="29"/>
      <c r="C16" s="30">
        <f t="shared" ref="C16:L16" si="4">(C15-B15)/B15</f>
        <v>98.480519480519476</v>
      </c>
      <c r="D16" s="30">
        <f t="shared" si="4"/>
        <v>4.2157963446475195</v>
      </c>
      <c r="E16" s="30">
        <f t="shared" si="4"/>
        <v>2.6120441518784574</v>
      </c>
      <c r="F16" s="30">
        <f t="shared" si="4"/>
        <v>1.3597898996618438</v>
      </c>
      <c r="G16" s="30">
        <f t="shared" si="4"/>
        <v>0.64779207507943126</v>
      </c>
      <c r="H16" s="30">
        <f t="shared" si="4"/>
        <v>0.45307752486416264</v>
      </c>
      <c r="I16" s="30">
        <f t="shared" si="4"/>
        <v>0.42451921956651578</v>
      </c>
      <c r="J16" s="30">
        <f t="shared" si="4"/>
        <v>0.24626638876046775</v>
      </c>
      <c r="K16" s="31">
        <f t="shared" si="4"/>
        <v>0.22153548789990549</v>
      </c>
      <c r="L16" s="58">
        <f t="shared" si="4"/>
        <v>-1</v>
      </c>
      <c r="M16" s="4"/>
      <c r="N16" s="4"/>
    </row>
    <row r="17" spans="1:14" s="1" customFormat="1" ht="13.5" thickBot="1">
      <c r="A17" s="68"/>
      <c r="B17" s="4"/>
      <c r="C17" s="4"/>
      <c r="D17" s="5"/>
      <c r="E17" s="6"/>
      <c r="F17" s="6"/>
      <c r="G17" s="6"/>
      <c r="H17" s="6"/>
      <c r="I17" s="4"/>
      <c r="J17" s="4"/>
      <c r="K17" s="4"/>
      <c r="L17" s="4"/>
      <c r="M17" s="4"/>
      <c r="N17" s="4"/>
    </row>
    <row r="18" spans="1:14" s="1" customFormat="1" ht="13.5" thickBot="1">
      <c r="A18" s="34"/>
      <c r="B18" s="14">
        <v>2004</v>
      </c>
      <c r="C18" s="11">
        <v>2005</v>
      </c>
      <c r="D18" s="11">
        <v>2006</v>
      </c>
      <c r="E18" s="11">
        <v>2007</v>
      </c>
      <c r="F18" s="11">
        <v>2008</v>
      </c>
      <c r="G18" s="11">
        <v>2009</v>
      </c>
      <c r="H18" s="11">
        <v>2010</v>
      </c>
      <c r="I18" s="12">
        <v>2011</v>
      </c>
      <c r="J18" s="12">
        <v>2012</v>
      </c>
      <c r="K18" s="13">
        <v>2013</v>
      </c>
      <c r="L18" s="13">
        <v>2014</v>
      </c>
      <c r="M18" s="4"/>
      <c r="N18" s="4"/>
    </row>
    <row r="19" spans="1:14" ht="13.5" thickBot="1">
      <c r="A19" s="61" t="s">
        <v>7</v>
      </c>
      <c r="B19" s="43">
        <v>8311681</v>
      </c>
      <c r="C19" s="44">
        <v>6517802</v>
      </c>
      <c r="D19" s="44">
        <v>6347752</v>
      </c>
      <c r="E19" s="44">
        <v>5892730</v>
      </c>
      <c r="F19" s="44">
        <v>6551199</v>
      </c>
      <c r="G19" s="44">
        <v>5567609</v>
      </c>
      <c r="H19" s="44">
        <v>6300530.769230769</v>
      </c>
      <c r="I19" s="44">
        <v>5246244</v>
      </c>
      <c r="J19" s="44">
        <v>5202165</v>
      </c>
      <c r="K19" s="46">
        <f>K4</f>
        <v>5242948</v>
      </c>
      <c r="L19" s="83">
        <v>5284051</v>
      </c>
      <c r="M19" s="42" t="s">
        <v>9</v>
      </c>
      <c r="N19" s="3"/>
    </row>
    <row r="20" spans="1:14" ht="13.5" thickBot="1">
      <c r="A20" s="67" t="s">
        <v>2</v>
      </c>
      <c r="B20" s="29"/>
      <c r="C20" s="30">
        <f t="shared" ref="C20:L20" si="5">(C19-B19)/B19</f>
        <v>-0.21582625704716049</v>
      </c>
      <c r="D20" s="30">
        <f t="shared" si="5"/>
        <v>-2.6090083742955062E-2</v>
      </c>
      <c r="E20" s="30">
        <f t="shared" si="5"/>
        <v>-7.1682384567008914E-2</v>
      </c>
      <c r="F20" s="30">
        <f t="shared" si="5"/>
        <v>0.11174260487074751</v>
      </c>
      <c r="G20" s="30">
        <f t="shared" si="5"/>
        <v>-0.15013892876708523</v>
      </c>
      <c r="H20" s="30">
        <f t="shared" si="5"/>
        <v>0.13164030901429483</v>
      </c>
      <c r="I20" s="30">
        <f t="shared" si="5"/>
        <v>-0.16733300857436917</v>
      </c>
      <c r="J20" s="30">
        <f t="shared" si="5"/>
        <v>-8.4020110387545838E-3</v>
      </c>
      <c r="K20" s="31">
        <f t="shared" si="5"/>
        <v>7.8396206194920777E-3</v>
      </c>
      <c r="L20" s="85">
        <f t="shared" si="5"/>
        <v>7.8396734051148324E-3</v>
      </c>
      <c r="M20" s="3"/>
      <c r="N20" s="3"/>
    </row>
    <row r="21" spans="1:14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>
      <c r="B22" s="3"/>
      <c r="C22" s="3"/>
      <c r="D22" s="3"/>
      <c r="E22" s="3"/>
      <c r="F22" s="3"/>
      <c r="G22" s="3"/>
      <c r="H22" s="3"/>
      <c r="I22" s="3"/>
      <c r="J22" s="3"/>
      <c r="K22" s="84">
        <f>K19*K20</f>
        <v>41102.723247724753</v>
      </c>
      <c r="L22" s="3"/>
      <c r="M22" s="3"/>
      <c r="N22" s="3"/>
    </row>
    <row r="23" spans="1:14">
      <c r="B23" s="3"/>
      <c r="C23" s="3"/>
      <c r="D23" s="3"/>
      <c r="E23" s="3"/>
      <c r="F23" s="3"/>
      <c r="G23" s="3"/>
      <c r="H23" s="3"/>
      <c r="I23" s="3"/>
      <c r="J23" s="3"/>
      <c r="K23" s="4">
        <f>K19+K22</f>
        <v>5284050.7232477246</v>
      </c>
      <c r="L23" s="3"/>
      <c r="M23" s="3"/>
      <c r="N23" s="3"/>
    </row>
    <row r="24" spans="1:14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6"/>
  <dimension ref="A1:J25"/>
  <sheetViews>
    <sheetView workbookViewId="0">
      <selection activeCell="H31" sqref="H31"/>
    </sheetView>
  </sheetViews>
  <sheetFormatPr baseColWidth="10" defaultRowHeight="12.75"/>
  <cols>
    <col min="1" max="1" width="5" bestFit="1" customWidth="1"/>
    <col min="3" max="5" width="13.42578125" bestFit="1" customWidth="1"/>
    <col min="7" max="9" width="13.42578125" bestFit="1" customWidth="1"/>
  </cols>
  <sheetData>
    <row r="1" spans="1:10" s="3" customFormat="1" ht="15" thickBot="1">
      <c r="A1" s="48"/>
      <c r="B1" s="78" t="s">
        <v>11</v>
      </c>
      <c r="C1" s="70" t="s">
        <v>3</v>
      </c>
      <c r="D1" s="70" t="s">
        <v>4</v>
      </c>
      <c r="E1" s="71" t="s">
        <v>5</v>
      </c>
      <c r="F1" s="4"/>
      <c r="G1" s="4"/>
      <c r="H1" s="4"/>
      <c r="I1" s="4"/>
      <c r="J1" s="4"/>
    </row>
    <row r="2" spans="1:10">
      <c r="A2" s="75">
        <v>2004</v>
      </c>
      <c r="B2" s="72">
        <v>22</v>
      </c>
      <c r="C2" s="49">
        <v>1</v>
      </c>
      <c r="D2" s="49">
        <v>0</v>
      </c>
      <c r="E2" s="50">
        <v>54</v>
      </c>
      <c r="F2" s="1"/>
      <c r="G2" s="1"/>
      <c r="H2" s="1"/>
      <c r="I2" s="1"/>
      <c r="J2" s="1"/>
    </row>
    <row r="3" spans="1:10">
      <c r="A3" s="76">
        <v>2005</v>
      </c>
      <c r="B3" s="73">
        <v>324</v>
      </c>
      <c r="C3" s="15">
        <v>1552</v>
      </c>
      <c r="D3" s="15">
        <v>2393</v>
      </c>
      <c r="E3" s="16">
        <v>3391</v>
      </c>
      <c r="F3" s="1"/>
      <c r="G3" s="1"/>
      <c r="H3" s="1"/>
      <c r="I3" s="1"/>
      <c r="J3" s="1"/>
    </row>
    <row r="4" spans="1:10">
      <c r="A4" s="76">
        <v>2006</v>
      </c>
      <c r="B4" s="73">
        <v>4334</v>
      </c>
      <c r="C4" s="15">
        <v>7105</v>
      </c>
      <c r="D4" s="15">
        <v>8999</v>
      </c>
      <c r="E4" s="16">
        <v>19515</v>
      </c>
      <c r="F4" s="1"/>
      <c r="G4" s="1"/>
      <c r="H4" s="1"/>
      <c r="I4" s="1"/>
      <c r="J4" s="1"/>
    </row>
    <row r="5" spans="1:10">
      <c r="A5" s="76">
        <v>2007</v>
      </c>
      <c r="B5" s="73">
        <v>21337</v>
      </c>
      <c r="C5" s="15">
        <v>29985</v>
      </c>
      <c r="D5" s="15">
        <v>33033</v>
      </c>
      <c r="E5" s="16">
        <v>59957</v>
      </c>
      <c r="F5" s="1"/>
      <c r="G5" s="1"/>
      <c r="H5" s="1"/>
      <c r="I5" s="1"/>
      <c r="J5" s="1"/>
    </row>
    <row r="6" spans="1:10">
      <c r="A6" s="76">
        <v>2008</v>
      </c>
      <c r="B6" s="73">
        <v>69629</v>
      </c>
      <c r="C6" s="15">
        <v>86475</v>
      </c>
      <c r="D6" s="15">
        <v>74156</v>
      </c>
      <c r="E6" s="16">
        <v>110286</v>
      </c>
      <c r="F6" s="1"/>
      <c r="G6" s="1"/>
      <c r="H6" s="1"/>
      <c r="I6" s="1"/>
      <c r="J6" s="1"/>
    </row>
    <row r="7" spans="1:10">
      <c r="A7" s="76">
        <v>2009</v>
      </c>
      <c r="B7" s="73">
        <v>108357</v>
      </c>
      <c r="C7" s="15">
        <v>134526</v>
      </c>
      <c r="D7" s="15">
        <v>125631</v>
      </c>
      <c r="E7" s="16">
        <v>192635</v>
      </c>
      <c r="F7" s="1"/>
      <c r="G7" s="1"/>
      <c r="H7" s="1"/>
      <c r="I7" s="1"/>
      <c r="J7" s="1"/>
    </row>
    <row r="8" spans="1:10">
      <c r="A8" s="76">
        <v>2010</v>
      </c>
      <c r="B8" s="73">
        <v>166072</v>
      </c>
      <c r="C8" s="15">
        <v>209207</v>
      </c>
      <c r="D8" s="15">
        <v>181314</v>
      </c>
      <c r="E8" s="16">
        <v>262476</v>
      </c>
      <c r="F8" s="1"/>
      <c r="G8" s="1"/>
      <c r="H8" s="1"/>
      <c r="I8" s="1"/>
      <c r="J8" s="1"/>
    </row>
    <row r="9" spans="1:10">
      <c r="A9" s="76">
        <v>2011</v>
      </c>
      <c r="B9" s="73">
        <v>235022</v>
      </c>
      <c r="C9" s="15">
        <v>310757</v>
      </c>
      <c r="D9" s="15">
        <v>250101</v>
      </c>
      <c r="E9" s="16">
        <v>367639</v>
      </c>
      <c r="F9" s="1"/>
      <c r="G9" s="1"/>
      <c r="H9" s="1"/>
      <c r="I9" s="1"/>
      <c r="J9" s="1"/>
    </row>
    <row r="10" spans="1:10">
      <c r="A10" s="76">
        <v>2012</v>
      </c>
      <c r="B10" s="73">
        <v>323082</v>
      </c>
      <c r="C10" s="15">
        <v>378417</v>
      </c>
      <c r="D10" s="15">
        <v>301334</v>
      </c>
      <c r="E10" s="16">
        <v>460937</v>
      </c>
      <c r="F10" s="1"/>
      <c r="G10" s="1"/>
      <c r="H10" s="1"/>
      <c r="I10" s="1"/>
      <c r="J10" s="1"/>
    </row>
    <row r="11" spans="1:10">
      <c r="A11" s="76">
        <v>2013</v>
      </c>
      <c r="B11" s="73">
        <v>389494</v>
      </c>
      <c r="C11" s="15">
        <v>481889</v>
      </c>
      <c r="D11" s="15">
        <v>371333</v>
      </c>
      <c r="E11" s="16">
        <v>535468</v>
      </c>
      <c r="F11" s="1"/>
      <c r="G11" s="1"/>
      <c r="H11" s="1"/>
      <c r="I11" s="1"/>
      <c r="J11" s="1"/>
    </row>
    <row r="12" spans="1:10" ht="13.5" thickBot="1">
      <c r="A12" s="77">
        <v>2014</v>
      </c>
      <c r="B12" s="74">
        <v>480493</v>
      </c>
      <c r="C12" s="17">
        <v>740429</v>
      </c>
      <c r="D12" s="17">
        <v>455118</v>
      </c>
      <c r="E12" s="18">
        <v>633834</v>
      </c>
      <c r="F12" s="1"/>
      <c r="G12" s="1"/>
      <c r="H12" s="1"/>
      <c r="I12" s="1"/>
      <c r="J12" s="1"/>
    </row>
    <row r="13" spans="1:10" ht="13.5" thickBot="1"/>
    <row r="14" spans="1:10">
      <c r="A14" t="s">
        <v>6</v>
      </c>
      <c r="B14" s="108">
        <v>2011</v>
      </c>
      <c r="C14" s="109"/>
      <c r="D14" s="109"/>
      <c r="E14" s="110"/>
      <c r="F14" s="111">
        <v>2012</v>
      </c>
      <c r="G14" s="109"/>
      <c r="H14" s="109"/>
      <c r="I14" s="112"/>
    </row>
    <row r="15" spans="1:10" ht="14.25">
      <c r="B15" s="78" t="s">
        <v>11</v>
      </c>
      <c r="C15" s="20" t="s">
        <v>3</v>
      </c>
      <c r="D15" s="20" t="s">
        <v>4</v>
      </c>
      <c r="E15" s="20" t="s">
        <v>5</v>
      </c>
      <c r="F15" s="78" t="s">
        <v>11</v>
      </c>
      <c r="G15" s="20" t="s">
        <v>3</v>
      </c>
      <c r="H15" s="20" t="s">
        <v>4</v>
      </c>
      <c r="I15" s="21" t="s">
        <v>5</v>
      </c>
    </row>
    <row r="16" spans="1:10" ht="13.5" thickBot="1">
      <c r="B16" s="22">
        <v>235022</v>
      </c>
      <c r="C16" s="23">
        <v>310757</v>
      </c>
      <c r="D16" s="23">
        <v>250101</v>
      </c>
      <c r="E16" s="23">
        <v>367639</v>
      </c>
      <c r="F16" s="23">
        <v>323082</v>
      </c>
      <c r="G16" s="23">
        <v>378417</v>
      </c>
      <c r="H16" s="23">
        <v>301334</v>
      </c>
      <c r="I16" s="24">
        <v>460937</v>
      </c>
    </row>
    <row r="17" spans="2:5">
      <c r="B17" s="111">
        <v>2012</v>
      </c>
      <c r="C17" s="109"/>
      <c r="D17" s="109"/>
      <c r="E17" s="112"/>
    </row>
    <row r="18" spans="2:5" ht="13.5" thickBot="1">
      <c r="B18" s="23">
        <v>323082</v>
      </c>
      <c r="C18" s="23">
        <v>378417</v>
      </c>
      <c r="D18" s="23">
        <v>301334</v>
      </c>
      <c r="E18" s="24">
        <v>460937</v>
      </c>
    </row>
    <row r="19" spans="2:5">
      <c r="B19" s="111">
        <v>2013</v>
      </c>
      <c r="C19" s="109"/>
      <c r="D19" s="109"/>
      <c r="E19" s="112"/>
    </row>
    <row r="20" spans="2:5" ht="13.5" thickBot="1">
      <c r="B20" s="23">
        <f>B11</f>
        <v>389494</v>
      </c>
      <c r="C20" s="23">
        <f t="shared" ref="C20:E20" si="0">C11</f>
        <v>481889</v>
      </c>
      <c r="D20" s="23">
        <f t="shared" si="0"/>
        <v>371333</v>
      </c>
      <c r="E20" s="23">
        <f t="shared" si="0"/>
        <v>535468</v>
      </c>
    </row>
    <row r="21" spans="2:5">
      <c r="B21" s="111">
        <v>2014</v>
      </c>
      <c r="C21" s="109"/>
      <c r="D21" s="109"/>
      <c r="E21" s="112"/>
    </row>
    <row r="22" spans="2:5" ht="13.5" thickBot="1">
      <c r="B22" s="23">
        <v>480493</v>
      </c>
      <c r="C22" s="23">
        <v>740429</v>
      </c>
      <c r="D22" s="23">
        <v>455118</v>
      </c>
      <c r="E22" s="23">
        <v>633834</v>
      </c>
    </row>
    <row r="25" spans="2:5">
      <c r="B25">
        <f>482961-1976-492</f>
        <v>480493</v>
      </c>
      <c r="C25">
        <f>744732-3952-351</f>
        <v>740429</v>
      </c>
      <c r="D25">
        <f>457133-1867-148</f>
        <v>455118</v>
      </c>
      <c r="E25">
        <f>637059-2927-298</f>
        <v>633834</v>
      </c>
    </row>
  </sheetData>
  <mergeCells count="5">
    <mergeCell ref="B14:E14"/>
    <mergeCell ref="F14:I14"/>
    <mergeCell ref="B17:E17"/>
    <mergeCell ref="B19:E19"/>
    <mergeCell ref="B21:E21"/>
  </mergeCells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"/>
  <sheetViews>
    <sheetView tabSelected="1" topLeftCell="A43" workbookViewId="0">
      <selection activeCell="Q59" sqref="Q59"/>
    </sheetView>
  </sheetViews>
  <sheetFormatPr baseColWidth="10" defaultRowHeight="12.75"/>
  <cols>
    <col min="1" max="1" width="27.85546875" customWidth="1"/>
    <col min="2" max="13" width="10.28515625" style="91" customWidth="1"/>
  </cols>
  <sheetData>
    <row r="1" spans="1:15" ht="13.5" thickBot="1">
      <c r="A1" s="92"/>
      <c r="B1" s="88" t="s">
        <v>12</v>
      </c>
      <c r="C1" s="89" t="s">
        <v>13</v>
      </c>
      <c r="D1" s="89" t="s">
        <v>14</v>
      </c>
      <c r="E1" s="89" t="s">
        <v>15</v>
      </c>
      <c r="F1" s="89" t="s">
        <v>16</v>
      </c>
      <c r="G1" s="89" t="s">
        <v>17</v>
      </c>
      <c r="H1" s="89" t="s">
        <v>18</v>
      </c>
      <c r="I1" s="89" t="s">
        <v>19</v>
      </c>
      <c r="J1" s="89" t="s">
        <v>20</v>
      </c>
      <c r="K1" s="89" t="s">
        <v>21</v>
      </c>
      <c r="L1" s="89" t="s">
        <v>22</v>
      </c>
      <c r="M1" s="90" t="s">
        <v>23</v>
      </c>
      <c r="N1" s="93"/>
      <c r="O1" s="11"/>
    </row>
    <row r="2" spans="1:15" ht="26.25" thickBot="1">
      <c r="A2" s="86" t="s">
        <v>25</v>
      </c>
      <c r="B2" s="96">
        <v>102345</v>
      </c>
      <c r="C2" s="97">
        <v>130746</v>
      </c>
      <c r="D2" s="97">
        <v>158718</v>
      </c>
      <c r="E2" s="97">
        <v>221603</v>
      </c>
      <c r="F2" s="97">
        <v>116881</v>
      </c>
      <c r="G2" s="97">
        <v>155002</v>
      </c>
      <c r="H2" s="97">
        <v>183855</v>
      </c>
      <c r="I2" s="97">
        <v>64429</v>
      </c>
      <c r="J2" s="97">
        <v>128199</v>
      </c>
      <c r="K2" s="97">
        <v>177368</v>
      </c>
      <c r="L2" s="97">
        <v>141147</v>
      </c>
      <c r="M2" s="98">
        <v>229387</v>
      </c>
    </row>
    <row r="3" spans="1:15" ht="39" thickBot="1">
      <c r="A3" s="95" t="s">
        <v>26</v>
      </c>
      <c r="B3" s="99">
        <v>13593</v>
      </c>
      <c r="C3" s="100">
        <v>18171</v>
      </c>
      <c r="D3" s="100">
        <v>18498</v>
      </c>
      <c r="E3" s="100">
        <v>21530</v>
      </c>
      <c r="F3" s="100">
        <v>17395</v>
      </c>
      <c r="G3" s="100">
        <v>22519</v>
      </c>
      <c r="H3" s="100">
        <v>27082</v>
      </c>
      <c r="I3" s="100">
        <v>9753</v>
      </c>
      <c r="J3" s="100">
        <v>17025</v>
      </c>
      <c r="K3" s="100">
        <v>25156</v>
      </c>
      <c r="L3" s="100">
        <v>19912</v>
      </c>
      <c r="M3" s="101">
        <v>29097</v>
      </c>
    </row>
    <row r="4" spans="1:15" ht="26.25" thickBot="1">
      <c r="A4" s="87" t="s">
        <v>24</v>
      </c>
      <c r="B4" s="102">
        <v>123435</v>
      </c>
      <c r="C4" s="103">
        <v>162367</v>
      </c>
      <c r="D4" s="103">
        <v>214093</v>
      </c>
      <c r="E4" s="103">
        <v>343077</v>
      </c>
      <c r="F4" s="103">
        <v>199467</v>
      </c>
      <c r="G4" s="103">
        <v>202188</v>
      </c>
      <c r="H4" s="103">
        <v>216626</v>
      </c>
      <c r="I4" s="103">
        <v>71390</v>
      </c>
      <c r="J4" s="103">
        <v>169117</v>
      </c>
      <c r="K4" s="103">
        <v>205066</v>
      </c>
      <c r="L4" s="103">
        <v>167076</v>
      </c>
      <c r="M4" s="104">
        <v>264917</v>
      </c>
    </row>
    <row r="5" spans="1:15" ht="39" thickBot="1">
      <c r="A5" s="94" t="s">
        <v>27</v>
      </c>
      <c r="B5" s="105">
        <v>15840</v>
      </c>
      <c r="C5" s="106">
        <v>21792</v>
      </c>
      <c r="D5" s="106">
        <v>21801</v>
      </c>
      <c r="E5" s="106">
        <v>15306</v>
      </c>
      <c r="F5" s="106">
        <v>16297</v>
      </c>
      <c r="G5" s="106">
        <v>23220</v>
      </c>
      <c r="H5" s="106">
        <v>27921</v>
      </c>
      <c r="I5" s="106">
        <v>9815</v>
      </c>
      <c r="J5" s="106">
        <v>20998</v>
      </c>
      <c r="K5" s="106">
        <v>26587</v>
      </c>
      <c r="L5" s="106">
        <v>22318</v>
      </c>
      <c r="M5" s="107">
        <v>33699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</vt:vector>
  </HeadingPairs>
  <TitlesOfParts>
    <vt:vector size="8" baseType="lpstr">
      <vt:lpstr>GraphActes par trimestre</vt:lpstr>
      <vt:lpstr>Actes trans et télétrans Année</vt:lpstr>
      <vt:lpstr>Actes télétransmis pr trimestre</vt:lpstr>
      <vt:lpstr>Feuil2</vt:lpstr>
      <vt:lpstr>GraphActes télétrans transmis</vt:lpstr>
      <vt:lpstr>GraphTxActesTélétransmisAnnée</vt:lpstr>
      <vt:lpstr>GraphNbrActesTélétransmisAnnée</vt:lpstr>
      <vt:lpstr>ActesTélétransmParTrim</vt:lpstr>
    </vt:vector>
  </TitlesOfParts>
  <Company>MININT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BIGEARDKO</dc:creator>
  <cp:lastModifiedBy>DUJARDIN Alice</cp:lastModifiedBy>
  <cp:lastPrinted>2015-01-19T13:48:02Z</cp:lastPrinted>
  <dcterms:created xsi:type="dcterms:W3CDTF">2012-07-19T14:40:49Z</dcterms:created>
  <dcterms:modified xsi:type="dcterms:W3CDTF">2015-01-19T13:48:37Z</dcterms:modified>
</cp:coreProperties>
</file>