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9" activeTab="0"/>
  </bookViews>
  <sheets>
    <sheet name="RECJOrec2014" sheetId="1" r:id="rId1"/>
  </sheets>
  <definedNames>
    <definedName name="Excel_BuiltIn_Print_Area_1_1">'RECJOrec2014'!$A$1:$U$101</definedName>
    <definedName name="Excel_BuiltIn_Print_Titles_1_1">'RECJOrec2014'!$A$11:$IS$21</definedName>
    <definedName name="Excel_BuiltIn_Print_Titles_1_1_1">'RECJOrec2014'!$A$11:$B$21</definedName>
    <definedName name="_xlnm.Print_Titles" localSheetId="0">'RECJOrec2014'!$11:$21</definedName>
    <definedName name="_xlnm.Print_Area" localSheetId="0">'RECJOrec2014'!$A$1:$U$103</definedName>
  </definedNames>
  <calcPr fullCalcOnLoad="1"/>
</workbook>
</file>

<file path=xl/sharedStrings.xml><?xml version="1.0" encoding="utf-8"?>
<sst xmlns="http://schemas.openxmlformats.org/spreadsheetml/2006/main" count="153" uniqueCount="130">
  <si>
    <t>MINISTERE DES FINANCES ET DES COMPTES PUBLICS</t>
  </si>
  <si>
    <t>DIRECTION GENERALE DES DOUANES ET DROITS INDIRECTS</t>
  </si>
  <si>
    <t>BUREAU F 3 - SECTION VITICULTURE</t>
  </si>
  <si>
    <t>SUPERFICIE DES VIGNES</t>
  </si>
  <si>
    <t>QUANTITES DE VINS PAR CATEGORIE (hors Cognac, Armagnac)</t>
  </si>
  <si>
    <t xml:space="preserve">QUANTITES DE VINS APTES  A LA PRODUCTION DE  COGNAC OU D'ARMAGNAC </t>
  </si>
  <si>
    <t>PRODUCTION COMMERCIALISABLE</t>
  </si>
  <si>
    <t>NOMBRE DE</t>
  </si>
  <si>
    <t>SUPERFICIE</t>
  </si>
  <si>
    <t xml:space="preserve"> A.O.P</t>
  </si>
  <si>
    <t xml:space="preserve">I.G.P </t>
  </si>
  <si>
    <t>VSIG</t>
  </si>
  <si>
    <t xml:space="preserve">PRODUCTION </t>
  </si>
  <si>
    <t>TOTAL</t>
  </si>
  <si>
    <t>DECLARATIONS</t>
  </si>
  <si>
    <t>TOTALE</t>
  </si>
  <si>
    <t>APTES</t>
  </si>
  <si>
    <t>NON</t>
  </si>
  <si>
    <t>DEPARTEMENTS</t>
  </si>
  <si>
    <t>DES VIGNES</t>
  </si>
  <si>
    <t>A.O.P</t>
  </si>
  <si>
    <t>AU</t>
  </si>
  <si>
    <t>IGP</t>
  </si>
  <si>
    <t>COMMERCIALISABLE</t>
  </si>
  <si>
    <t>DE RECOLTE</t>
  </si>
  <si>
    <t>EN</t>
  </si>
  <si>
    <t>COGNAC</t>
  </si>
  <si>
    <t>(hl)*</t>
  </si>
  <si>
    <t>PRODUCTION</t>
  </si>
  <si>
    <t>ou</t>
  </si>
  <si>
    <t>Blanc</t>
  </si>
  <si>
    <t>Rouge</t>
  </si>
  <si>
    <t>Rosé</t>
  </si>
  <si>
    <t>VSI / VCI</t>
  </si>
  <si>
    <t xml:space="preserve"> Volumes AOP, IGP, VSIG et vins aptes.</t>
  </si>
  <si>
    <t>SOUSCRITES</t>
  </si>
  <si>
    <t>ARMAGNAC</t>
  </si>
  <si>
    <t>(ha)</t>
  </si>
  <si>
    <t>(hl)</t>
  </si>
  <si>
    <t xml:space="preserve">      1</t>
  </si>
  <si>
    <t xml:space="preserve">      2 </t>
  </si>
  <si>
    <t>3</t>
  </si>
  <si>
    <t>4</t>
  </si>
  <si>
    <t>5</t>
  </si>
  <si>
    <t>6</t>
  </si>
  <si>
    <t>7</t>
  </si>
  <si>
    <t>8</t>
  </si>
  <si>
    <t>9</t>
  </si>
  <si>
    <t>01 AIN</t>
  </si>
  <si>
    <t>02 AISNE</t>
  </si>
  <si>
    <t>03 ALLIER</t>
  </si>
  <si>
    <t>04 ALPES-HTE-PR</t>
  </si>
  <si>
    <t>05 ALPES-HAUTES</t>
  </si>
  <si>
    <t>06 ALPES-Mmes</t>
  </si>
  <si>
    <t>07 ARDECHE</t>
  </si>
  <si>
    <t>08 ARDENNES</t>
  </si>
  <si>
    <t>09 ARIEGE</t>
  </si>
  <si>
    <t>10 AUBE</t>
  </si>
  <si>
    <t>11 AUDE</t>
  </si>
  <si>
    <t>12 AVEYRON</t>
  </si>
  <si>
    <t>13 BOUCHES-DU-R</t>
  </si>
  <si>
    <t>14 CALVADOS</t>
  </si>
  <si>
    <t>15 CANTAL</t>
  </si>
  <si>
    <t>16 CHARENTE</t>
  </si>
  <si>
    <t>17 CHARENTE-MAR</t>
  </si>
  <si>
    <t>18 CHER</t>
  </si>
  <si>
    <t>19 CORREZE</t>
  </si>
  <si>
    <t>2A CORSE SUD</t>
  </si>
  <si>
    <t>2B CORSE(HTE)</t>
  </si>
  <si>
    <t>21 COTE D'OR</t>
  </si>
  <si>
    <t>24 DORDOGNE</t>
  </si>
  <si>
    <t>25 DOUBS</t>
  </si>
  <si>
    <t>26 DROME</t>
  </si>
  <si>
    <t>28 EURE-ET-LOIR</t>
  </si>
  <si>
    <t>30 GARD</t>
  </si>
  <si>
    <t>31 GARONNE(HTE)</t>
  </si>
  <si>
    <t>32 GERS</t>
  </si>
  <si>
    <t>33 GIRONDE</t>
  </si>
  <si>
    <t>34 HERAULT</t>
  </si>
  <si>
    <t>36 INDRE</t>
  </si>
  <si>
    <t>37 INDRE-ET-L</t>
  </si>
  <si>
    <t>38 ISERE</t>
  </si>
  <si>
    <t>39 JURA</t>
  </si>
  <si>
    <t>40 LANDES</t>
  </si>
  <si>
    <t>41 LOIR-ET-CHER</t>
  </si>
  <si>
    <t>42 LOIRE</t>
  </si>
  <si>
    <t>43 LOIRE(HAUTE)</t>
  </si>
  <si>
    <t>44 LOIRE ATLAN</t>
  </si>
  <si>
    <t>45 LOIRET</t>
  </si>
  <si>
    <t>46 LOT</t>
  </si>
  <si>
    <t>47 LOT-ET-GAR</t>
  </si>
  <si>
    <t>48 LOZERE</t>
  </si>
  <si>
    <t>49 MAINE-ET-L</t>
  </si>
  <si>
    <t>51 MARNE</t>
  </si>
  <si>
    <t>52 MARNE(HAUTE)</t>
  </si>
  <si>
    <t>53 MAYENNE</t>
  </si>
  <si>
    <t>54 MEURTHE-&amp;-M</t>
  </si>
  <si>
    <t>55 MEUSE</t>
  </si>
  <si>
    <t>57 MOSELLE</t>
  </si>
  <si>
    <t>58 NIEVRE</t>
  </si>
  <si>
    <t>59 NORD</t>
  </si>
  <si>
    <t>60 OISE</t>
  </si>
  <si>
    <t>63 PUY-DE-DOME</t>
  </si>
  <si>
    <t>64 PYRENEES-AT</t>
  </si>
  <si>
    <t>65 PYRENEES(HTE)</t>
  </si>
  <si>
    <t>66 PYRENEES-OR</t>
  </si>
  <si>
    <t>67 RHIN(BAS)</t>
  </si>
  <si>
    <t>68 RHIN (HAUT)</t>
  </si>
  <si>
    <t>69 RHONE</t>
  </si>
  <si>
    <t>70 SAONE(HAUTE)</t>
  </si>
  <si>
    <t>71 SAONE-ET-L</t>
  </si>
  <si>
    <t>72 SARTHE</t>
  </si>
  <si>
    <t>73 SAVOIE</t>
  </si>
  <si>
    <t>74 SAVOIE(HTE)</t>
  </si>
  <si>
    <t>77 SEINE ET MARNE</t>
  </si>
  <si>
    <t>79 SEVRES(DEUX)</t>
  </si>
  <si>
    <t>81 TARN</t>
  </si>
  <si>
    <t>82 TARN-ET-G</t>
  </si>
  <si>
    <t>83 VAR</t>
  </si>
  <si>
    <t>84 VAUCLUSE</t>
  </si>
  <si>
    <t>85 VENDEE</t>
  </si>
  <si>
    <t>86 VIENNE</t>
  </si>
  <si>
    <t>87 VIENNE(HTE)</t>
  </si>
  <si>
    <t>88 VOSGES</t>
  </si>
  <si>
    <t>89 YONNE</t>
  </si>
  <si>
    <t>90 T. de BELFORT</t>
  </si>
  <si>
    <t>TOTAUX</t>
  </si>
  <si>
    <r>
      <t xml:space="preserve">* </t>
    </r>
    <r>
      <rPr>
        <b/>
        <i/>
        <sz val="7"/>
        <rFont val="Arial"/>
        <family val="2"/>
      </rPr>
      <t xml:space="preserve">Cette rubrique contient les lies et/ou les vins en dépassement de rendement. </t>
    </r>
  </si>
  <si>
    <t>NOR: FCPD1509563B</t>
  </si>
  <si>
    <r>
      <t>PRODUCTION 2014 DES VINS PAR DEPARTEMENT</t>
    </r>
    <r>
      <rPr>
        <b/>
        <sz val="12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</si>
</sst>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 &quot;_€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7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164" fontId="11" fillId="0" borderId="5">
      <alignment horizontal="right"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3" borderId="10" applyNumberFormat="0" applyAlignment="0" applyProtection="0"/>
  </cellStyleXfs>
  <cellXfs count="114">
    <xf numFmtId="0" fontId="0" fillId="0" borderId="0" xfId="0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3" fontId="19" fillId="24" borderId="0" xfId="0" applyNumberFormat="1" applyFont="1" applyFill="1" applyBorder="1" applyAlignment="1" applyProtection="1">
      <alignment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3" fontId="19" fillId="24" borderId="0" xfId="0" applyNumberFormat="1" applyFont="1" applyFill="1" applyBorder="1" applyAlignment="1" applyProtection="1">
      <alignment horizontal="center"/>
      <protection locked="0"/>
    </xf>
    <xf numFmtId="3" fontId="20" fillId="0" borderId="0" xfId="0" applyNumberFormat="1" applyFont="1" applyFill="1" applyBorder="1" applyAlignment="1" applyProtection="1">
      <alignment horizontal="center"/>
      <protection locked="0"/>
    </xf>
    <xf numFmtId="3" fontId="19" fillId="0" borderId="0" xfId="0" applyNumberFormat="1" applyFont="1" applyFill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19" fillId="25" borderId="11" xfId="0" applyNumberFormat="1" applyFont="1" applyFill="1" applyBorder="1" applyAlignment="1" applyProtection="1">
      <alignment horizontal="center"/>
      <protection locked="0"/>
    </xf>
    <xf numFmtId="3" fontId="26" fillId="20" borderId="12" xfId="0" applyNumberFormat="1" applyFont="1" applyFill="1" applyBorder="1" applyAlignment="1" applyProtection="1">
      <alignment vertical="center" wrapText="1"/>
      <protection locked="0"/>
    </xf>
    <xf numFmtId="3" fontId="19" fillId="20" borderId="11" xfId="0" applyNumberFormat="1" applyFont="1" applyFill="1" applyBorder="1" applyAlignment="1" applyProtection="1">
      <alignment/>
      <protection locked="0"/>
    </xf>
    <xf numFmtId="3" fontId="19" fillId="25" borderId="5" xfId="0" applyNumberFormat="1" applyFont="1" applyFill="1" applyBorder="1" applyAlignment="1" applyProtection="1">
      <alignment/>
      <protection locked="0"/>
    </xf>
    <xf numFmtId="3" fontId="19" fillId="25" borderId="5" xfId="0" applyNumberFormat="1" applyFont="1" applyFill="1" applyBorder="1" applyAlignment="1" applyProtection="1">
      <alignment horizontal="center"/>
      <protection locked="0"/>
    </xf>
    <xf numFmtId="3" fontId="26" fillId="20" borderId="13" xfId="0" applyNumberFormat="1" applyFont="1" applyFill="1" applyBorder="1" applyAlignment="1" applyProtection="1">
      <alignment vertical="center" wrapText="1"/>
      <protection locked="0"/>
    </xf>
    <xf numFmtId="3" fontId="26" fillId="20" borderId="5" xfId="0" applyNumberFormat="1" applyFont="1" applyFill="1" applyBorder="1" applyAlignment="1" applyProtection="1">
      <alignment vertical="center"/>
      <protection locked="0"/>
    </xf>
    <xf numFmtId="3" fontId="19" fillId="0" borderId="11" xfId="0" applyNumberFormat="1" applyFont="1" applyFill="1" applyBorder="1" applyAlignment="1" applyProtection="1">
      <alignment horizontal="center"/>
      <protection locked="0"/>
    </xf>
    <xf numFmtId="3" fontId="19" fillId="24" borderId="5" xfId="0" applyNumberFormat="1" applyFont="1" applyFill="1" applyBorder="1" applyAlignment="1" applyProtection="1">
      <alignment horizontal="center"/>
      <protection locked="0"/>
    </xf>
    <xf numFmtId="3" fontId="20" fillId="0" borderId="5" xfId="0" applyNumberFormat="1" applyFont="1" applyFill="1" applyBorder="1" applyAlignment="1" applyProtection="1">
      <alignment horizontal="center"/>
      <protection locked="0"/>
    </xf>
    <xf numFmtId="3" fontId="19" fillId="0" borderId="5" xfId="0" applyNumberFormat="1" applyFont="1" applyFill="1" applyBorder="1" applyAlignment="1" applyProtection="1">
      <alignment horizontal="center"/>
      <protection locked="0"/>
    </xf>
    <xf numFmtId="3" fontId="19" fillId="0" borderId="13" xfId="0" applyNumberFormat="1" applyFont="1" applyFill="1" applyBorder="1" applyAlignment="1" applyProtection="1">
      <alignment horizontal="center"/>
      <protection locked="0"/>
    </xf>
    <xf numFmtId="3" fontId="26" fillId="20" borderId="13" xfId="0" applyNumberFormat="1" applyFont="1" applyFill="1" applyBorder="1" applyAlignment="1" applyProtection="1">
      <alignment horizontal="center" vertical="center" wrapText="1"/>
      <protection locked="0"/>
    </xf>
    <xf numFmtId="3" fontId="26" fillId="20" borderId="5" xfId="0" applyNumberFormat="1" applyFont="1" applyFill="1" applyBorder="1" applyAlignment="1" applyProtection="1">
      <alignment horizontal="center" vertical="center"/>
      <protection locked="0"/>
    </xf>
    <xf numFmtId="3" fontId="19" fillId="20" borderId="5" xfId="0" applyNumberFormat="1" applyFont="1" applyFill="1" applyBorder="1" applyAlignment="1" applyProtection="1">
      <alignment horizontal="center" vertical="center" wrapText="1"/>
      <protection locked="0"/>
    </xf>
    <xf numFmtId="3" fontId="26" fillId="20" borderId="5" xfId="0" applyNumberFormat="1" applyFont="1" applyFill="1" applyBorder="1" applyAlignment="1" applyProtection="1">
      <alignment vertical="center" wrapText="1"/>
      <protection locked="0"/>
    </xf>
    <xf numFmtId="3" fontId="20" fillId="24" borderId="5" xfId="0" applyNumberFormat="1" applyFont="1" applyFill="1" applyBorder="1" applyAlignment="1" applyProtection="1">
      <alignment horizontal="center"/>
      <protection locked="0"/>
    </xf>
    <xf numFmtId="3" fontId="19" fillId="20" borderId="13" xfId="0" applyNumberFormat="1" applyFont="1" applyFill="1" applyBorder="1" applyAlignment="1" applyProtection="1">
      <alignment horizontal="center"/>
      <protection locked="0"/>
    </xf>
    <xf numFmtId="3" fontId="19" fillId="20" borderId="0" xfId="0" applyNumberFormat="1" applyFont="1" applyFill="1" applyBorder="1" applyAlignment="1" applyProtection="1">
      <alignment horizontal="center" vertical="center" wrapText="1"/>
      <protection locked="0"/>
    </xf>
    <xf numFmtId="3" fontId="19" fillId="20" borderId="5" xfId="0" applyNumberFormat="1" applyFont="1" applyFill="1" applyBorder="1" applyAlignment="1" applyProtection="1">
      <alignment horizontal="center"/>
      <protection locked="0"/>
    </xf>
    <xf numFmtId="3" fontId="19" fillId="25" borderId="14" xfId="0" applyNumberFormat="1" applyFont="1" applyFill="1" applyBorder="1" applyAlignment="1" applyProtection="1">
      <alignment/>
      <protection locked="0"/>
    </xf>
    <xf numFmtId="3" fontId="19" fillId="25" borderId="14" xfId="0" applyNumberFormat="1" applyFont="1" applyFill="1" applyBorder="1" applyAlignment="1" applyProtection="1">
      <alignment horizontal="center"/>
      <protection locked="0"/>
    </xf>
    <xf numFmtId="3" fontId="20" fillId="0" borderId="14" xfId="0" applyNumberFormat="1" applyFont="1" applyFill="1" applyBorder="1" applyAlignment="1" applyProtection="1">
      <alignment horizontal="center"/>
      <protection locked="0"/>
    </xf>
    <xf numFmtId="3" fontId="20" fillId="24" borderId="14" xfId="0" applyNumberFormat="1" applyFont="1" applyFill="1" applyBorder="1" applyAlignment="1" applyProtection="1">
      <alignment horizontal="center"/>
      <protection locked="0"/>
    </xf>
    <xf numFmtId="3" fontId="19" fillId="20" borderId="15" xfId="0" applyNumberFormat="1" applyFont="1" applyFill="1" applyBorder="1" applyAlignment="1" applyProtection="1">
      <alignment horizontal="center"/>
      <protection locked="0"/>
    </xf>
    <xf numFmtId="3" fontId="20" fillId="20" borderId="14" xfId="0" applyNumberFormat="1" applyFont="1" applyFill="1" applyBorder="1" applyAlignment="1" applyProtection="1">
      <alignment horizontal="center"/>
      <protection locked="0"/>
    </xf>
    <xf numFmtId="3" fontId="20" fillId="20" borderId="16" xfId="0" applyNumberFormat="1" applyFont="1" applyFill="1" applyBorder="1" applyAlignment="1" applyProtection="1">
      <alignment horizontal="center"/>
      <protection locked="0"/>
    </xf>
    <xf numFmtId="3" fontId="19" fillId="20" borderId="14" xfId="0" applyNumberFormat="1" applyFont="1" applyFill="1" applyBorder="1" applyAlignment="1" applyProtection="1">
      <alignment horizontal="center"/>
      <protection locked="0"/>
    </xf>
    <xf numFmtId="3" fontId="27" fillId="0" borderId="11" xfId="0" applyNumberFormat="1" applyFont="1" applyBorder="1" applyAlignment="1" applyProtection="1">
      <alignment/>
      <protection locked="0"/>
    </xf>
    <xf numFmtId="3" fontId="28" fillId="0" borderId="11" xfId="0" applyNumberFormat="1" applyFont="1" applyFill="1" applyBorder="1" applyAlignment="1" applyProtection="1">
      <alignment/>
      <protection locked="0"/>
    </xf>
    <xf numFmtId="3" fontId="28" fillId="24" borderId="11" xfId="0" applyNumberFormat="1" applyFont="1" applyFill="1" applyBorder="1" applyAlignment="1" applyProtection="1">
      <alignment horizontal="center"/>
      <protection locked="0"/>
    </xf>
    <xf numFmtId="3" fontId="28" fillId="0" borderId="11" xfId="0" applyNumberFormat="1" applyFont="1" applyFill="1" applyBorder="1" applyAlignment="1" applyProtection="1">
      <alignment horizontal="center"/>
      <protection locked="0"/>
    </xf>
    <xf numFmtId="3" fontId="28" fillId="24" borderId="12" xfId="0" applyNumberFormat="1" applyFont="1" applyFill="1" applyBorder="1" applyAlignment="1" applyProtection="1">
      <alignment horizontal="center"/>
      <protection locked="0"/>
    </xf>
    <xf numFmtId="3" fontId="28" fillId="24" borderId="17" xfId="0" applyNumberFormat="1" applyFont="1" applyFill="1" applyBorder="1" applyAlignment="1" applyProtection="1">
      <alignment horizontal="center"/>
      <protection locked="0"/>
    </xf>
    <xf numFmtId="3" fontId="27" fillId="0" borderId="11" xfId="0" applyNumberFormat="1" applyFont="1" applyFill="1" applyBorder="1" applyAlignment="1" applyProtection="1">
      <alignment horizontal="center"/>
      <protection locked="0"/>
    </xf>
    <xf numFmtId="3" fontId="19" fillId="0" borderId="11" xfId="0" applyNumberFormat="1" applyFont="1" applyFill="1" applyBorder="1" applyAlignment="1" applyProtection="1">
      <alignment/>
      <protection locked="0"/>
    </xf>
    <xf numFmtId="3" fontId="27" fillId="0" borderId="0" xfId="0" applyNumberFormat="1" applyFont="1" applyFill="1" applyBorder="1" applyAlignment="1" applyProtection="1">
      <alignment horizontal="center"/>
      <protection locked="0"/>
    </xf>
    <xf numFmtId="3" fontId="27" fillId="0" borderId="5" xfId="0" applyNumberFormat="1" applyFont="1" applyFill="1" applyBorder="1" applyAlignment="1" applyProtection="1">
      <alignment horizontal="center"/>
      <protection locked="0"/>
    </xf>
    <xf numFmtId="3" fontId="27" fillId="0" borderId="5" xfId="0" applyNumberFormat="1" applyFont="1" applyBorder="1" applyAlignment="1" applyProtection="1">
      <alignment/>
      <protection locked="0"/>
    </xf>
    <xf numFmtId="3" fontId="29" fillId="24" borderId="5" xfId="0" applyNumberFormat="1" applyFont="1" applyFill="1" applyBorder="1" applyAlignment="1">
      <alignment horizontal="right"/>
    </xf>
    <xf numFmtId="3" fontId="29" fillId="24" borderId="5" xfId="0" applyNumberFormat="1" applyFont="1" applyFill="1" applyBorder="1" applyAlignment="1">
      <alignment horizontal="right"/>
    </xf>
    <xf numFmtId="3" fontId="29" fillId="0" borderId="5" xfId="0" applyNumberFormat="1" applyFont="1" applyFill="1" applyBorder="1" applyAlignment="1" applyProtection="1">
      <alignment/>
      <protection locked="0"/>
    </xf>
    <xf numFmtId="3" fontId="29" fillId="0" borderId="0" xfId="0" applyNumberFormat="1" applyFont="1" applyFill="1" applyBorder="1" applyAlignment="1">
      <alignment/>
    </xf>
    <xf numFmtId="3" fontId="29" fillId="0" borderId="5" xfId="0" applyNumberFormat="1" applyFont="1" applyFill="1" applyBorder="1" applyAlignment="1">
      <alignment/>
    </xf>
    <xf numFmtId="3" fontId="29" fillId="24" borderId="18" xfId="0" applyNumberFormat="1" applyFont="1" applyFill="1" applyBorder="1" applyAlignment="1">
      <alignment horizontal="right"/>
    </xf>
    <xf numFmtId="3" fontId="29" fillId="0" borderId="5" xfId="0" applyNumberFormat="1" applyFont="1" applyFill="1" applyBorder="1" applyAlignment="1" applyProtection="1">
      <alignment horizontal="right"/>
      <protection locked="0"/>
    </xf>
    <xf numFmtId="3" fontId="11" fillId="0" borderId="5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3" fontId="30" fillId="0" borderId="13" xfId="0" applyNumberFormat="1" applyFont="1" applyFill="1" applyBorder="1" applyAlignment="1" applyProtection="1">
      <alignment/>
      <protection locked="0"/>
    </xf>
    <xf numFmtId="3" fontId="29" fillId="0" borderId="13" xfId="0" applyNumberFormat="1" applyFont="1" applyFill="1" applyBorder="1" applyAlignment="1" applyProtection="1">
      <alignment/>
      <protection locked="0"/>
    </xf>
    <xf numFmtId="3" fontId="29" fillId="0" borderId="18" xfId="0" applyNumberFormat="1" applyFont="1" applyFill="1" applyBorder="1" applyAlignment="1" applyProtection="1">
      <alignment/>
      <protection locked="0"/>
    </xf>
    <xf numFmtId="3" fontId="29" fillId="24" borderId="13" xfId="0" applyNumberFormat="1" applyFont="1" applyFill="1" applyBorder="1" applyAlignment="1">
      <alignment horizontal="right"/>
    </xf>
    <xf numFmtId="3" fontId="29" fillId="24" borderId="0" xfId="0" applyNumberFormat="1" applyFont="1" applyFill="1" applyBorder="1" applyAlignment="1">
      <alignment horizontal="right"/>
    </xf>
    <xf numFmtId="3" fontId="29" fillId="24" borderId="5" xfId="0" applyNumberFormat="1" applyFont="1" applyFill="1" applyBorder="1" applyAlignment="1" applyProtection="1">
      <alignment/>
      <protection locked="0"/>
    </xf>
    <xf numFmtId="3" fontId="29" fillId="0" borderId="19" xfId="0" applyNumberFormat="1" applyFont="1" applyFill="1" applyBorder="1" applyAlignment="1" applyProtection="1">
      <alignment/>
      <protection locked="0"/>
    </xf>
    <xf numFmtId="3" fontId="29" fillId="0" borderId="0" xfId="0" applyNumberFormat="1" applyFont="1" applyAlignment="1">
      <alignment/>
    </xf>
    <xf numFmtId="3" fontId="31" fillId="0" borderId="0" xfId="0" applyNumberFormat="1" applyFont="1" applyBorder="1" applyAlignment="1" applyProtection="1">
      <alignment/>
      <protection locked="0"/>
    </xf>
    <xf numFmtId="3" fontId="28" fillId="24" borderId="5" xfId="0" applyNumberFormat="1" applyFont="1" applyFill="1" applyBorder="1" applyAlignment="1" applyProtection="1">
      <alignment/>
      <protection locked="0"/>
    </xf>
    <xf numFmtId="3" fontId="29" fillId="24" borderId="5" xfId="0" applyNumberFormat="1" applyFont="1" applyFill="1" applyBorder="1" applyAlignment="1" applyProtection="1">
      <alignment horizontal="right"/>
      <protection locked="0"/>
    </xf>
    <xf numFmtId="3" fontId="29" fillId="24" borderId="0" xfId="0" applyNumberFormat="1" applyFont="1" applyFill="1" applyBorder="1" applyAlignment="1" applyProtection="1">
      <alignment/>
      <protection locked="0"/>
    </xf>
    <xf numFmtId="3" fontId="27" fillId="0" borderId="5" xfId="0" applyNumberFormat="1" applyFont="1" applyFill="1" applyBorder="1" applyAlignment="1" applyProtection="1">
      <alignment/>
      <protection locked="0"/>
    </xf>
    <xf numFmtId="3" fontId="31" fillId="0" borderId="0" xfId="0" applyNumberFormat="1" applyFont="1" applyFill="1" applyBorder="1" applyAlignment="1" applyProtection="1">
      <alignment/>
      <protection locked="0"/>
    </xf>
    <xf numFmtId="3" fontId="27" fillId="24" borderId="5" xfId="0" applyNumberFormat="1" applyFont="1" applyFill="1" applyBorder="1" applyAlignment="1" applyProtection="1">
      <alignment/>
      <protection locked="0"/>
    </xf>
    <xf numFmtId="3" fontId="29" fillId="24" borderId="18" xfId="0" applyNumberFormat="1" applyFont="1" applyFill="1" applyBorder="1" applyAlignment="1" applyProtection="1">
      <alignment/>
      <protection locked="0"/>
    </xf>
    <xf numFmtId="3" fontId="31" fillId="24" borderId="0" xfId="0" applyNumberFormat="1" applyFont="1" applyFill="1" applyBorder="1" applyAlignment="1" applyProtection="1">
      <alignment/>
      <protection locked="0"/>
    </xf>
    <xf numFmtId="3" fontId="29" fillId="0" borderId="5" xfId="0" applyNumberFormat="1" applyFont="1" applyFill="1" applyBorder="1" applyAlignment="1">
      <alignment horizontal="right"/>
    </xf>
    <xf numFmtId="3" fontId="29" fillId="0" borderId="5" xfId="0" applyNumberFormat="1" applyFont="1" applyFill="1" applyBorder="1" applyAlignment="1">
      <alignment horizontal="right"/>
    </xf>
    <xf numFmtId="3" fontId="29" fillId="0" borderId="13" xfId="0" applyNumberFormat="1" applyFont="1" applyFill="1" applyBorder="1" applyAlignment="1">
      <alignment horizontal="right"/>
    </xf>
    <xf numFmtId="3" fontId="29" fillId="0" borderId="18" xfId="0" applyNumberFormat="1" applyFont="1" applyFill="1" applyBorder="1" applyAlignment="1">
      <alignment horizontal="right"/>
    </xf>
    <xf numFmtId="3" fontId="29" fillId="24" borderId="5" xfId="51" applyNumberFormat="1" applyFont="1" applyFill="1" applyBorder="1" applyAlignment="1" applyProtection="1">
      <alignment/>
      <protection/>
    </xf>
    <xf numFmtId="3" fontId="32" fillId="0" borderId="5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Alignment="1">
      <alignment horizontal="right"/>
    </xf>
    <xf numFmtId="3" fontId="32" fillId="24" borderId="5" xfId="0" applyNumberFormat="1" applyFont="1" applyFill="1" applyBorder="1" applyAlignment="1" applyProtection="1">
      <alignment horizontal="right"/>
      <protection locked="0"/>
    </xf>
    <xf numFmtId="3" fontId="29" fillId="0" borderId="14" xfId="0" applyNumberFormat="1" applyFont="1" applyFill="1" applyBorder="1" applyAlignment="1" applyProtection="1">
      <alignment horizontal="right"/>
      <protection locked="0"/>
    </xf>
    <xf numFmtId="3" fontId="11" fillId="0" borderId="14" xfId="0" applyNumberFormat="1" applyFont="1" applyFill="1" applyBorder="1" applyAlignment="1" applyProtection="1">
      <alignment horizontal="right"/>
      <protection locked="0"/>
    </xf>
    <xf numFmtId="3" fontId="33" fillId="24" borderId="14" xfId="0" applyNumberFormat="1" applyFont="1" applyFill="1" applyBorder="1" applyAlignment="1">
      <alignment horizontal="right"/>
    </xf>
    <xf numFmtId="3" fontId="33" fillId="24" borderId="20" xfId="0" applyNumberFormat="1" applyFont="1" applyFill="1" applyBorder="1" applyAlignment="1">
      <alignment horizontal="right"/>
    </xf>
    <xf numFmtId="3" fontId="11" fillId="24" borderId="16" xfId="0" applyNumberFormat="1" applyFont="1" applyFill="1" applyBorder="1" applyAlignment="1">
      <alignment horizontal="right"/>
    </xf>
    <xf numFmtId="3" fontId="11" fillId="24" borderId="15" xfId="0" applyNumberFormat="1" applyFont="1" applyFill="1" applyBorder="1" applyAlignment="1">
      <alignment horizontal="right"/>
    </xf>
    <xf numFmtId="3" fontId="11" fillId="24" borderId="14" xfId="0" applyNumberFormat="1" applyFont="1" applyFill="1" applyBorder="1" applyAlignment="1">
      <alignment horizontal="right"/>
    </xf>
    <xf numFmtId="3" fontId="32" fillId="0" borderId="14" xfId="0" applyNumberFormat="1" applyFont="1" applyFill="1" applyBorder="1" applyAlignment="1" applyProtection="1">
      <alignment horizontal="right"/>
      <protection locked="0"/>
    </xf>
    <xf numFmtId="3" fontId="32" fillId="0" borderId="0" xfId="0" applyNumberFormat="1" applyFont="1" applyFill="1" applyBorder="1" applyAlignment="1" applyProtection="1">
      <alignment horizontal="right"/>
      <protection locked="0"/>
    </xf>
    <xf numFmtId="3" fontId="27" fillId="0" borderId="21" xfId="0" applyNumberFormat="1" applyFont="1" applyBorder="1" applyAlignment="1" applyProtection="1">
      <alignment horizontal="center"/>
      <protection locked="0"/>
    </xf>
    <xf numFmtId="3" fontId="11" fillId="24" borderId="21" xfId="0" applyNumberFormat="1" applyFont="1" applyFill="1" applyBorder="1" applyAlignment="1">
      <alignment horizontal="right" vertical="top" wrapText="1"/>
    </xf>
    <xf numFmtId="3" fontId="29" fillId="24" borderId="21" xfId="0" applyNumberFormat="1" applyFont="1" applyFill="1" applyBorder="1" applyAlignment="1">
      <alignment horizontal="right" vertical="top" wrapText="1"/>
    </xf>
    <xf numFmtId="3" fontId="11" fillId="24" borderId="14" xfId="0" applyNumberFormat="1" applyFont="1" applyFill="1" applyBorder="1" applyAlignment="1">
      <alignment horizontal="right" vertical="top" wrapText="1"/>
    </xf>
    <xf numFmtId="3" fontId="11" fillId="24" borderId="15" xfId="0" applyNumberFormat="1" applyFont="1" applyFill="1" applyBorder="1" applyAlignment="1">
      <alignment horizontal="right" vertical="top" wrapText="1"/>
    </xf>
    <xf numFmtId="3" fontId="11" fillId="24" borderId="22" xfId="0" applyNumberFormat="1" applyFont="1" applyFill="1" applyBorder="1" applyAlignment="1">
      <alignment horizontal="right" vertical="top" wrapText="1"/>
    </xf>
    <xf numFmtId="3" fontId="29" fillId="0" borderId="21" xfId="0" applyNumberFormat="1" applyFont="1" applyFill="1" applyBorder="1" applyAlignment="1" applyProtection="1">
      <alignment horizontal="right"/>
      <protection locked="0"/>
    </xf>
    <xf numFmtId="3" fontId="34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3" fontId="23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 applyProtection="1">
      <alignment horizontal="center"/>
      <protection locked="0"/>
    </xf>
    <xf numFmtId="3" fontId="26" fillId="0" borderId="16" xfId="0" applyNumberFormat="1" applyFont="1" applyBorder="1" applyAlignment="1" applyProtection="1">
      <alignment horizontal="center"/>
      <protection locked="0"/>
    </xf>
    <xf numFmtId="3" fontId="19" fillId="25" borderId="23" xfId="0" applyNumberFormat="1" applyFont="1" applyFill="1" applyBorder="1" applyAlignment="1" applyProtection="1">
      <alignment horizontal="center" vertical="center"/>
      <protection locked="0"/>
    </xf>
    <xf numFmtId="3" fontId="20" fillId="25" borderId="11" xfId="0" applyNumberFormat="1" applyFont="1" applyFill="1" applyBorder="1" applyAlignment="1" applyProtection="1">
      <alignment horizontal="center" vertical="center"/>
      <protection locked="0"/>
    </xf>
    <xf numFmtId="3" fontId="19" fillId="20" borderId="12" xfId="0" applyNumberFormat="1" applyFont="1" applyFill="1" applyBorder="1" applyAlignment="1" applyProtection="1">
      <alignment horizontal="center" vertical="center" wrapText="1"/>
      <protection locked="0"/>
    </xf>
    <xf numFmtId="3" fontId="26" fillId="20" borderId="11" xfId="0" applyNumberFormat="1" applyFont="1" applyFill="1" applyBorder="1" applyAlignment="1" applyProtection="1">
      <alignment horizontal="center" vertical="center" wrapText="1"/>
      <protection locked="0"/>
    </xf>
    <xf numFmtId="3" fontId="19" fillId="24" borderId="21" xfId="0" applyNumberFormat="1" applyFont="1" applyFill="1" applyBorder="1" applyAlignment="1" applyProtection="1">
      <alignment horizontal="center" vertical="center"/>
      <protection locked="0"/>
    </xf>
    <xf numFmtId="3" fontId="19" fillId="24" borderId="22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ilote de données - Résultat" xfId="50"/>
    <cellStyle name="Pilote de données - Valeur" xfId="51"/>
    <cellStyle name="Percent" xfId="52"/>
    <cellStyle name="Satisfaisant" xfId="53"/>
    <cellStyle name="Sortie" xfId="54"/>
    <cellStyle name="Style 1" xfId="55"/>
    <cellStyle name="Texte explicatif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3"/>
  <sheetViews>
    <sheetView showGridLines="0" tabSelected="1" zoomScale="85" zoomScaleNormal="85" workbookViewId="0" topLeftCell="A1">
      <pane ySplit="20" topLeftCell="BM21" activePane="bottomLeft" state="frozen"/>
      <selection pane="topLeft" activeCell="A1" sqref="A1"/>
      <selection pane="bottomLeft" activeCell="A9" sqref="A9"/>
    </sheetView>
  </sheetViews>
  <sheetFormatPr defaultColWidth="11.421875" defaultRowHeight="16.5" customHeight="1"/>
  <cols>
    <col min="1" max="1" width="11.57421875" style="1" customWidth="1"/>
    <col min="2" max="3" width="11.00390625" style="1" customWidth="1"/>
    <col min="4" max="4" width="11.00390625" style="2" customWidth="1"/>
    <col min="5" max="5" width="11.00390625" style="3" customWidth="1"/>
    <col min="6" max="7" width="11.00390625" style="4" customWidth="1"/>
    <col min="8" max="14" width="11.00390625" style="2" customWidth="1"/>
    <col min="15" max="17" width="11.00390625" style="4" customWidth="1"/>
    <col min="18" max="18" width="11.00390625" style="1" customWidth="1"/>
    <col min="19" max="19" width="17.421875" style="4" customWidth="1"/>
    <col min="20" max="20" width="17.28125" style="4" customWidth="1"/>
    <col min="21" max="21" width="8.421875" style="1" customWidth="1"/>
    <col min="22" max="16384" width="10.7109375" style="1" customWidth="1"/>
  </cols>
  <sheetData>
    <row r="1" spans="1:21" ht="12" customHeight="1">
      <c r="A1" s="5"/>
      <c r="B1" s="5"/>
      <c r="C1" s="5"/>
      <c r="D1" s="6"/>
      <c r="E1" s="7"/>
      <c r="F1" s="8"/>
      <c r="G1" s="8"/>
      <c r="H1" s="6"/>
      <c r="I1" s="6"/>
      <c r="J1" s="6"/>
      <c r="K1" s="6"/>
      <c r="L1" s="6"/>
      <c r="M1" s="6"/>
      <c r="N1" s="6"/>
      <c r="O1" s="8"/>
      <c r="P1" s="8"/>
      <c r="Q1" s="8"/>
      <c r="R1" s="5"/>
      <c r="S1" s="8"/>
      <c r="T1" s="8"/>
      <c r="U1" s="5"/>
    </row>
    <row r="2" spans="1:21" ht="18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1" ht="12.75" customHeight="1">
      <c r="A3" s="5"/>
      <c r="B3" s="9"/>
      <c r="C3" s="9"/>
      <c r="D3" s="9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5"/>
      <c r="S3" s="8"/>
      <c r="T3" s="8"/>
      <c r="U3" s="5"/>
    </row>
    <row r="4" spans="1:21" ht="15.75" customHeight="1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18" customHeight="1">
      <c r="A5" s="103" t="s">
        <v>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21" ht="16.5" customHeight="1">
      <c r="A6" s="104" t="s">
        <v>128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1" ht="9.75" customHeight="1">
      <c r="A7" s="5"/>
      <c r="B7" s="5"/>
      <c r="C7" s="5"/>
      <c r="D7" s="6"/>
      <c r="E7" s="7"/>
      <c r="F7" s="8"/>
      <c r="G7" s="11"/>
      <c r="H7" s="6"/>
      <c r="I7" s="6"/>
      <c r="J7" s="6"/>
      <c r="K7" s="6"/>
      <c r="L7" s="6"/>
      <c r="M7" s="6"/>
      <c r="N7" s="6"/>
      <c r="O7" s="8"/>
      <c r="P7" s="8"/>
      <c r="R7" s="5"/>
      <c r="S7" s="8"/>
      <c r="T7" s="8"/>
      <c r="U7" s="5"/>
    </row>
    <row r="8" spans="1:21" s="12" customFormat="1" ht="18" customHeight="1">
      <c r="A8" s="105" t="s">
        <v>129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</row>
    <row r="9" spans="1:21" ht="12" customHeight="1">
      <c r="A9" s="5"/>
      <c r="B9" s="5"/>
      <c r="C9" s="5"/>
      <c r="D9" s="6"/>
      <c r="E9" s="7"/>
      <c r="F9" s="8"/>
      <c r="G9" s="8"/>
      <c r="H9" s="6"/>
      <c r="I9" s="6"/>
      <c r="J9" s="6"/>
      <c r="K9" s="6"/>
      <c r="L9" s="6"/>
      <c r="M9" s="6"/>
      <c r="N9" s="6"/>
      <c r="O9" s="8"/>
      <c r="P9" s="8"/>
      <c r="Q9" s="8"/>
      <c r="R9" s="5"/>
      <c r="S9" s="8"/>
      <c r="T9" s="8"/>
      <c r="U9" s="5"/>
    </row>
    <row r="10" spans="1:21" ht="12" customHeight="1">
      <c r="A10" s="106"/>
      <c r="B10" s="106"/>
      <c r="C10" s="5"/>
      <c r="D10" s="6"/>
      <c r="E10" s="7"/>
      <c r="F10" s="8"/>
      <c r="G10" s="8"/>
      <c r="H10" s="6"/>
      <c r="I10" s="6"/>
      <c r="J10" s="6"/>
      <c r="K10" s="6"/>
      <c r="L10" s="6"/>
      <c r="M10" s="6"/>
      <c r="N10" s="6"/>
      <c r="O10" s="8"/>
      <c r="P10" s="8"/>
      <c r="Q10" s="8"/>
      <c r="R10" s="5"/>
      <c r="S10" s="8"/>
      <c r="T10" s="8"/>
      <c r="U10" s="5"/>
    </row>
    <row r="11" spans="1:21" ht="12" customHeight="1">
      <c r="A11" s="13"/>
      <c r="B11" s="13"/>
      <c r="C11" s="107" t="s">
        <v>3</v>
      </c>
      <c r="D11" s="107"/>
      <c r="E11" s="107"/>
      <c r="F11" s="107"/>
      <c r="G11" s="107"/>
      <c r="H11" s="108" t="s">
        <v>4</v>
      </c>
      <c r="I11" s="108"/>
      <c r="J11" s="108"/>
      <c r="K11" s="108"/>
      <c r="L11" s="108"/>
      <c r="M11" s="108"/>
      <c r="N11" s="108"/>
      <c r="O11" s="108"/>
      <c r="P11" s="108"/>
      <c r="Q11" s="108"/>
      <c r="R11" s="109" t="s">
        <v>5</v>
      </c>
      <c r="S11" s="110" t="s">
        <v>6</v>
      </c>
      <c r="T11" s="14"/>
      <c r="U11" s="15"/>
    </row>
    <row r="12" spans="1:21" ht="24" customHeight="1">
      <c r="A12" s="16"/>
      <c r="B12" s="17" t="s">
        <v>7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9"/>
      <c r="S12" s="110"/>
      <c r="T12" s="18"/>
      <c r="U12" s="19"/>
    </row>
    <row r="13" spans="1:53" ht="9.75" customHeight="1">
      <c r="A13" s="17"/>
      <c r="B13" s="17"/>
      <c r="C13" s="20" t="s">
        <v>8</v>
      </c>
      <c r="D13" s="21"/>
      <c r="E13" s="22"/>
      <c r="F13" s="23"/>
      <c r="G13" s="24"/>
      <c r="H13" s="111" t="s">
        <v>9</v>
      </c>
      <c r="I13" s="111"/>
      <c r="J13" s="111"/>
      <c r="K13" s="111"/>
      <c r="L13" s="112" t="s">
        <v>10</v>
      </c>
      <c r="M13" s="112"/>
      <c r="N13" s="112"/>
      <c r="O13" s="113" t="s">
        <v>11</v>
      </c>
      <c r="P13" s="113"/>
      <c r="Q13" s="113"/>
      <c r="R13" s="109"/>
      <c r="S13" s="110"/>
      <c r="T13" s="25" t="s">
        <v>12</v>
      </c>
      <c r="U13" s="26" t="s">
        <v>13</v>
      </c>
      <c r="V13" s="5"/>
      <c r="W13" s="5"/>
      <c r="Y13" s="5"/>
      <c r="Z13" s="5"/>
      <c r="AA13" s="5"/>
      <c r="AB13" s="5"/>
      <c r="AC13" s="5"/>
      <c r="AE13" s="5"/>
      <c r="AF13" s="5"/>
      <c r="AG13" s="5"/>
      <c r="AH13" s="5"/>
      <c r="AI13" s="5"/>
      <c r="AK13" s="5"/>
      <c r="AL13" s="5"/>
      <c r="AM13" s="5"/>
      <c r="AN13" s="5"/>
      <c r="AO13" s="5"/>
      <c r="AQ13" s="5"/>
      <c r="AR13" s="5"/>
      <c r="AS13" s="5"/>
      <c r="AT13" s="5"/>
      <c r="AU13" s="5"/>
      <c r="AW13" s="5"/>
      <c r="AX13" s="5"/>
      <c r="AY13" s="5"/>
      <c r="AZ13" s="5"/>
      <c r="BA13" s="5"/>
    </row>
    <row r="14" spans="1:53" ht="9.75" customHeight="1">
      <c r="A14" s="17"/>
      <c r="B14" s="17" t="s">
        <v>14</v>
      </c>
      <c r="C14" s="23" t="s">
        <v>15</v>
      </c>
      <c r="D14" s="21"/>
      <c r="E14" s="22" t="s">
        <v>16</v>
      </c>
      <c r="F14" s="23"/>
      <c r="G14" s="24"/>
      <c r="H14" s="111"/>
      <c r="I14" s="111"/>
      <c r="J14" s="111"/>
      <c r="K14" s="111"/>
      <c r="L14" s="112"/>
      <c r="M14" s="112"/>
      <c r="N14" s="112"/>
      <c r="O14" s="113"/>
      <c r="P14" s="113"/>
      <c r="Q14" s="113"/>
      <c r="R14" s="109"/>
      <c r="S14" s="110"/>
      <c r="T14" s="25" t="s">
        <v>17</v>
      </c>
      <c r="U14" s="19"/>
      <c r="W14" s="5"/>
      <c r="Y14" s="5"/>
      <c r="AA14" s="5"/>
      <c r="AC14" s="5"/>
      <c r="AE14" s="5"/>
      <c r="AG14" s="5"/>
      <c r="AI14" s="5"/>
      <c r="AK14" s="5"/>
      <c r="AM14" s="5"/>
      <c r="AO14" s="5"/>
      <c r="AQ14" s="5"/>
      <c r="AS14" s="5"/>
      <c r="AU14" s="5"/>
      <c r="AW14" s="5"/>
      <c r="AY14" s="5"/>
      <c r="BA14" s="5"/>
    </row>
    <row r="15" spans="1:53" ht="18.75" customHeight="1">
      <c r="A15" s="17" t="s">
        <v>18</v>
      </c>
      <c r="B15" s="17"/>
      <c r="C15" s="23" t="s">
        <v>19</v>
      </c>
      <c r="D15" s="21" t="s">
        <v>20</v>
      </c>
      <c r="E15" s="22" t="s">
        <v>21</v>
      </c>
      <c r="F15" s="23" t="s">
        <v>22</v>
      </c>
      <c r="G15" s="24" t="s">
        <v>11</v>
      </c>
      <c r="H15" s="111"/>
      <c r="I15" s="111"/>
      <c r="J15" s="111"/>
      <c r="K15" s="111"/>
      <c r="L15" s="112"/>
      <c r="M15" s="112"/>
      <c r="N15" s="112"/>
      <c r="O15" s="113"/>
      <c r="P15" s="113"/>
      <c r="Q15" s="113"/>
      <c r="R15" s="109"/>
      <c r="S15" s="110"/>
      <c r="T15" s="25" t="s">
        <v>23</v>
      </c>
      <c r="U15" s="19"/>
      <c r="W15" s="5"/>
      <c r="Y15" s="5"/>
      <c r="AA15" s="5"/>
      <c r="AC15" s="5"/>
      <c r="AE15" s="5"/>
      <c r="AG15" s="5"/>
      <c r="AI15" s="5"/>
      <c r="AK15" s="5"/>
      <c r="AM15" s="5"/>
      <c r="AO15" s="5"/>
      <c r="AQ15" s="5"/>
      <c r="AS15" s="5"/>
      <c r="AU15" s="5"/>
      <c r="AW15" s="5"/>
      <c r="AY15" s="5"/>
      <c r="BA15" s="5"/>
    </row>
    <row r="16" spans="1:53" ht="12" customHeight="1">
      <c r="A16" s="17"/>
      <c r="B16" s="17" t="s">
        <v>24</v>
      </c>
      <c r="C16" s="23" t="s">
        <v>25</v>
      </c>
      <c r="D16" s="21"/>
      <c r="E16" s="22" t="s">
        <v>26</v>
      </c>
      <c r="F16" s="23"/>
      <c r="G16" s="23"/>
      <c r="H16" s="21"/>
      <c r="I16" s="21"/>
      <c r="J16" s="21"/>
      <c r="K16" s="21"/>
      <c r="L16" s="21"/>
      <c r="M16" s="21"/>
      <c r="N16" s="21"/>
      <c r="O16" s="23"/>
      <c r="P16" s="23"/>
      <c r="Q16" s="23"/>
      <c r="R16" s="109"/>
      <c r="S16" s="110"/>
      <c r="T16" s="25" t="s">
        <v>27</v>
      </c>
      <c r="U16" s="19"/>
      <c r="W16" s="5"/>
      <c r="AA16" s="5"/>
      <c r="AC16" s="5"/>
      <c r="AG16" s="5"/>
      <c r="AI16" s="5"/>
      <c r="AM16" s="5"/>
      <c r="AO16" s="5"/>
      <c r="AS16" s="5"/>
      <c r="AU16" s="5"/>
      <c r="AY16" s="5"/>
      <c r="BA16" s="5"/>
    </row>
    <row r="17" spans="1:51" ht="18" customHeight="1">
      <c r="A17" s="17"/>
      <c r="B17" s="17"/>
      <c r="C17" s="23" t="s">
        <v>28</v>
      </c>
      <c r="D17" s="21"/>
      <c r="E17" s="22" t="s">
        <v>29</v>
      </c>
      <c r="F17" s="23"/>
      <c r="G17" s="23"/>
      <c r="H17" s="21" t="s">
        <v>30</v>
      </c>
      <c r="I17" s="21" t="s">
        <v>31</v>
      </c>
      <c r="J17" s="21" t="s">
        <v>32</v>
      </c>
      <c r="K17" s="21" t="s">
        <v>33</v>
      </c>
      <c r="L17" s="21" t="s">
        <v>30</v>
      </c>
      <c r="M17" s="21" t="s">
        <v>31</v>
      </c>
      <c r="N17" s="21" t="s">
        <v>32</v>
      </c>
      <c r="O17" s="23" t="s">
        <v>30</v>
      </c>
      <c r="P17" s="23" t="s">
        <v>31</v>
      </c>
      <c r="Q17" s="23" t="s">
        <v>32</v>
      </c>
      <c r="R17" s="109"/>
      <c r="S17" s="27" t="s">
        <v>34</v>
      </c>
      <c r="T17" s="18"/>
      <c r="U17" s="19"/>
      <c r="Y17" s="5"/>
      <c r="AA17" s="5"/>
      <c r="AE17" s="5"/>
      <c r="AG17" s="5"/>
      <c r="AK17" s="5"/>
      <c r="AM17" s="5"/>
      <c r="AQ17" s="5"/>
      <c r="AS17" s="5"/>
      <c r="AW17" s="5"/>
      <c r="AY17" s="5"/>
    </row>
    <row r="18" spans="1:51" ht="12" customHeight="1">
      <c r="A18" s="16"/>
      <c r="B18" s="17" t="s">
        <v>35</v>
      </c>
      <c r="C18" s="23"/>
      <c r="D18" s="21"/>
      <c r="E18" s="22" t="s">
        <v>36</v>
      </c>
      <c r="F18" s="23"/>
      <c r="G18" s="23"/>
      <c r="H18" s="21"/>
      <c r="I18" s="21"/>
      <c r="J18" s="21"/>
      <c r="K18" s="21"/>
      <c r="L18" s="21"/>
      <c r="M18" s="21"/>
      <c r="N18" s="21"/>
      <c r="O18" s="23"/>
      <c r="P18" s="23"/>
      <c r="Q18" s="23"/>
      <c r="R18" s="109"/>
      <c r="S18" s="28"/>
      <c r="T18" s="18"/>
      <c r="U18" s="19"/>
      <c r="Y18" s="5"/>
      <c r="AA18" s="5"/>
      <c r="AE18" s="5"/>
      <c r="AG18" s="5"/>
      <c r="AK18" s="5"/>
      <c r="AM18" s="5"/>
      <c r="AQ18" s="5"/>
      <c r="AS18" s="5"/>
      <c r="AW18" s="5"/>
      <c r="AY18" s="5"/>
    </row>
    <row r="19" spans="1:21" ht="12" customHeight="1">
      <c r="A19" s="16"/>
      <c r="B19" s="17"/>
      <c r="C19" s="22" t="s">
        <v>37</v>
      </c>
      <c r="D19" s="29" t="s">
        <v>37</v>
      </c>
      <c r="E19" s="22" t="s">
        <v>37</v>
      </c>
      <c r="F19" s="22" t="s">
        <v>37</v>
      </c>
      <c r="G19" s="22" t="s">
        <v>37</v>
      </c>
      <c r="H19" s="29" t="s">
        <v>38</v>
      </c>
      <c r="I19" s="22" t="s">
        <v>38</v>
      </c>
      <c r="J19" s="29" t="s">
        <v>38</v>
      </c>
      <c r="K19" s="29" t="s">
        <v>38</v>
      </c>
      <c r="L19" s="29" t="s">
        <v>38</v>
      </c>
      <c r="M19" s="22" t="s">
        <v>38</v>
      </c>
      <c r="N19" s="29" t="s">
        <v>38</v>
      </c>
      <c r="O19" s="22" t="s">
        <v>38</v>
      </c>
      <c r="P19" s="22" t="s">
        <v>38</v>
      </c>
      <c r="Q19" s="22" t="s">
        <v>38</v>
      </c>
      <c r="R19" s="30" t="s">
        <v>38</v>
      </c>
      <c r="S19" s="27" t="s">
        <v>38</v>
      </c>
      <c r="T19" s="31"/>
      <c r="U19" s="32" t="s">
        <v>38</v>
      </c>
    </row>
    <row r="20" spans="1:53" ht="12" customHeight="1">
      <c r="A20" s="33"/>
      <c r="B20" s="34" t="s">
        <v>39</v>
      </c>
      <c r="C20" s="35" t="s">
        <v>40</v>
      </c>
      <c r="D20" s="36" t="s">
        <v>41</v>
      </c>
      <c r="E20" s="35" t="s">
        <v>42</v>
      </c>
      <c r="F20" s="35" t="s">
        <v>43</v>
      </c>
      <c r="G20" s="35" t="s">
        <v>44</v>
      </c>
      <c r="H20" s="36" t="s">
        <v>45</v>
      </c>
      <c r="I20" s="36" t="s">
        <v>46</v>
      </c>
      <c r="J20" s="36" t="s">
        <v>47</v>
      </c>
      <c r="K20" s="29">
        <v>10</v>
      </c>
      <c r="L20" s="36">
        <v>11</v>
      </c>
      <c r="M20" s="36">
        <v>12</v>
      </c>
      <c r="N20" s="36">
        <v>13</v>
      </c>
      <c r="O20" s="36">
        <v>14</v>
      </c>
      <c r="P20" s="36">
        <v>15</v>
      </c>
      <c r="Q20" s="36">
        <v>16</v>
      </c>
      <c r="R20" s="37">
        <v>19</v>
      </c>
      <c r="S20" s="38">
        <v>20</v>
      </c>
      <c r="T20" s="39">
        <v>21</v>
      </c>
      <c r="U20" s="40">
        <v>22</v>
      </c>
      <c r="W20" s="5"/>
      <c r="Y20" s="5"/>
      <c r="AA20" s="5"/>
      <c r="AC20" s="5"/>
      <c r="AE20" s="5"/>
      <c r="AG20" s="5"/>
      <c r="AI20" s="5"/>
      <c r="AK20" s="5"/>
      <c r="AM20" s="5"/>
      <c r="AO20" s="5"/>
      <c r="AQ20" s="5"/>
      <c r="AS20" s="5"/>
      <c r="AU20" s="5"/>
      <c r="AW20" s="5"/>
      <c r="AY20" s="5"/>
      <c r="BA20" s="5"/>
    </row>
    <row r="21" spans="1:53" ht="12" customHeight="1">
      <c r="A21" s="41"/>
      <c r="B21" s="41"/>
      <c r="C21" s="42"/>
      <c r="D21" s="43"/>
      <c r="E21" s="44"/>
      <c r="F21" s="44"/>
      <c r="G21" s="44"/>
      <c r="H21" s="43"/>
      <c r="I21" s="43"/>
      <c r="J21" s="45"/>
      <c r="K21" s="43"/>
      <c r="L21" s="46"/>
      <c r="M21" s="43"/>
      <c r="N21" s="43"/>
      <c r="O21" s="44"/>
      <c r="P21" s="44"/>
      <c r="Q21" s="44"/>
      <c r="R21" s="47"/>
      <c r="S21" s="48"/>
      <c r="T21" s="49"/>
      <c r="U21" s="50"/>
      <c r="W21" s="5"/>
      <c r="Y21" s="5"/>
      <c r="AA21" s="5"/>
      <c r="AC21" s="5"/>
      <c r="AE21" s="5"/>
      <c r="AG21" s="5"/>
      <c r="AI21" s="5"/>
      <c r="AK21" s="5"/>
      <c r="AM21" s="5"/>
      <c r="AO21" s="5"/>
      <c r="AQ21" s="5"/>
      <c r="AS21" s="5"/>
      <c r="AU21" s="5"/>
      <c r="AW21" s="5"/>
      <c r="AY21" s="5"/>
      <c r="BA21" s="5"/>
    </row>
    <row r="22" spans="1:22" ht="12" customHeight="1">
      <c r="A22" s="51" t="s">
        <v>48</v>
      </c>
      <c r="B22" s="52">
        <v>657</v>
      </c>
      <c r="C22" s="53">
        <f>SUM(D22:G22)</f>
        <v>771.4141</v>
      </c>
      <c r="D22" s="52">
        <v>536.6628</v>
      </c>
      <c r="E22" s="54"/>
      <c r="F22" s="54">
        <v>18.5333</v>
      </c>
      <c r="G22" s="52">
        <v>216.218</v>
      </c>
      <c r="H22" s="52">
        <v>12904.07</v>
      </c>
      <c r="I22" s="52">
        <v>2767.77</v>
      </c>
      <c r="J22" s="55">
        <v>12725.25</v>
      </c>
      <c r="K22" s="56"/>
      <c r="L22" s="57">
        <v>519.3</v>
      </c>
      <c r="M22" s="52">
        <v>93</v>
      </c>
      <c r="N22" s="52">
        <v>121.88</v>
      </c>
      <c r="O22" s="52">
        <v>3426.8</v>
      </c>
      <c r="P22" s="52">
        <v>2181.01</v>
      </c>
      <c r="Q22" s="52">
        <v>7018.5</v>
      </c>
      <c r="R22" s="58"/>
      <c r="S22" s="59">
        <f>SUM(H22:R22)</f>
        <v>41757.58</v>
      </c>
      <c r="T22" s="60">
        <v>273.12</v>
      </c>
      <c r="U22" s="58">
        <f>S22+T22</f>
        <v>42030.700000000004</v>
      </c>
      <c r="V22" s="61"/>
    </row>
    <row r="23" spans="1:22" ht="12" customHeight="1">
      <c r="A23" s="51" t="s">
        <v>49</v>
      </c>
      <c r="B23" s="52">
        <v>834</v>
      </c>
      <c r="C23" s="53">
        <f aca="true" t="shared" si="0" ref="C23:C77">SUM(D23:G23)</f>
        <v>2498.7228</v>
      </c>
      <c r="D23" s="52">
        <v>2492.097</v>
      </c>
      <c r="E23" s="54"/>
      <c r="F23" s="54">
        <v>0</v>
      </c>
      <c r="G23" s="52">
        <v>6.6258</v>
      </c>
      <c r="H23" s="52">
        <v>189982.57</v>
      </c>
      <c r="I23" s="54">
        <v>0</v>
      </c>
      <c r="J23" s="62">
        <v>0</v>
      </c>
      <c r="K23" s="54"/>
      <c r="L23" s="63">
        <v>0</v>
      </c>
      <c r="M23" s="54">
        <v>0</v>
      </c>
      <c r="N23" s="54">
        <v>0</v>
      </c>
      <c r="O23" s="52">
        <v>388.12</v>
      </c>
      <c r="P23" s="52">
        <v>8.92</v>
      </c>
      <c r="Q23" s="52">
        <v>5.52</v>
      </c>
      <c r="R23" s="58"/>
      <c r="S23" s="59">
        <f aca="true" t="shared" si="1" ref="S23:S86">SUM(H23:R23)</f>
        <v>190385.13</v>
      </c>
      <c r="T23" s="60">
        <v>24393.51</v>
      </c>
      <c r="U23" s="58">
        <f aca="true" t="shared" si="2" ref="U23:U86">S23+T23</f>
        <v>214778.64</v>
      </c>
      <c r="V23" s="61"/>
    </row>
    <row r="24" spans="1:22" ht="12" customHeight="1">
      <c r="A24" s="51" t="s">
        <v>50</v>
      </c>
      <c r="B24" s="52">
        <v>304</v>
      </c>
      <c r="C24" s="53">
        <f t="shared" si="0"/>
        <v>642.738</v>
      </c>
      <c r="D24" s="52">
        <v>537.3737</v>
      </c>
      <c r="E24" s="54"/>
      <c r="F24" s="54">
        <v>4.9143</v>
      </c>
      <c r="G24" s="52">
        <v>100.45</v>
      </c>
      <c r="H24" s="52">
        <v>6549.06</v>
      </c>
      <c r="I24" s="52">
        <v>13072.68</v>
      </c>
      <c r="J24" s="64">
        <v>3789.82</v>
      </c>
      <c r="K24" s="52"/>
      <c r="L24" s="57">
        <v>1</v>
      </c>
      <c r="M24" s="52">
        <v>81.37</v>
      </c>
      <c r="N24" s="52">
        <v>0</v>
      </c>
      <c r="O24" s="52">
        <v>641.27</v>
      </c>
      <c r="P24" s="52">
        <v>886.3</v>
      </c>
      <c r="Q24" s="52">
        <v>1885.45</v>
      </c>
      <c r="R24" s="58"/>
      <c r="S24" s="59">
        <f t="shared" si="1"/>
        <v>26906.95</v>
      </c>
      <c r="T24" s="60">
        <v>512.8</v>
      </c>
      <c r="U24" s="58">
        <f t="shared" si="2"/>
        <v>27419.75</v>
      </c>
      <c r="V24" s="61"/>
    </row>
    <row r="25" spans="1:22" ht="12" customHeight="1">
      <c r="A25" s="51" t="s">
        <v>51</v>
      </c>
      <c r="B25" s="52">
        <v>90</v>
      </c>
      <c r="C25" s="53">
        <f t="shared" si="0"/>
        <v>687.7054</v>
      </c>
      <c r="D25" s="52">
        <v>281.0715</v>
      </c>
      <c r="E25" s="54"/>
      <c r="F25" s="54">
        <v>319.1436</v>
      </c>
      <c r="G25" s="52">
        <v>87.4903</v>
      </c>
      <c r="H25" s="52">
        <v>1444.03</v>
      </c>
      <c r="I25" s="52">
        <v>5481.51</v>
      </c>
      <c r="J25" s="64">
        <v>7437.58</v>
      </c>
      <c r="K25" s="52"/>
      <c r="L25" s="57">
        <v>3676.25</v>
      </c>
      <c r="M25" s="52">
        <v>5974.06</v>
      </c>
      <c r="N25" s="52">
        <v>14390.36</v>
      </c>
      <c r="O25" s="52">
        <v>469.23</v>
      </c>
      <c r="P25" s="52">
        <v>1377.7</v>
      </c>
      <c r="Q25" s="52">
        <v>5507.86</v>
      </c>
      <c r="R25" s="58"/>
      <c r="S25" s="59">
        <f t="shared" si="1"/>
        <v>45758.58</v>
      </c>
      <c r="T25" s="60">
        <v>1146.34</v>
      </c>
      <c r="U25" s="58">
        <f t="shared" si="2"/>
        <v>46904.92</v>
      </c>
      <c r="V25" s="61"/>
    </row>
    <row r="26" spans="1:22" ht="12" customHeight="1">
      <c r="A26" s="51" t="s">
        <v>52</v>
      </c>
      <c r="B26" s="52">
        <v>142</v>
      </c>
      <c r="C26" s="53">
        <f t="shared" si="0"/>
        <v>130.31799999999998</v>
      </c>
      <c r="D26" s="52">
        <v>0</v>
      </c>
      <c r="E26" s="54"/>
      <c r="F26" s="54">
        <v>99.7885</v>
      </c>
      <c r="G26" s="52">
        <v>30.5295</v>
      </c>
      <c r="H26" s="52">
        <v>0</v>
      </c>
      <c r="I26" s="52">
        <v>0</v>
      </c>
      <c r="J26" s="65">
        <v>0</v>
      </c>
      <c r="K26" s="52"/>
      <c r="L26" s="57">
        <v>1029.2</v>
      </c>
      <c r="M26" s="52">
        <v>1913.61</v>
      </c>
      <c r="N26" s="52">
        <v>1330.43</v>
      </c>
      <c r="O26" s="52">
        <v>47.77</v>
      </c>
      <c r="P26" s="52">
        <v>344.07</v>
      </c>
      <c r="Q26" s="52">
        <v>2</v>
      </c>
      <c r="R26" s="58"/>
      <c r="S26" s="59">
        <f t="shared" si="1"/>
        <v>4667.08</v>
      </c>
      <c r="T26" s="60">
        <v>293.09</v>
      </c>
      <c r="U26" s="58">
        <f t="shared" si="2"/>
        <v>4960.17</v>
      </c>
      <c r="V26" s="61"/>
    </row>
    <row r="27" spans="1:22" ht="12" customHeight="1">
      <c r="A27" s="51" t="s">
        <v>53</v>
      </c>
      <c r="B27" s="52">
        <v>101</v>
      </c>
      <c r="C27" s="53">
        <f t="shared" si="0"/>
        <v>85.0596</v>
      </c>
      <c r="D27" s="52">
        <v>52.2391</v>
      </c>
      <c r="E27" s="54"/>
      <c r="F27" s="54">
        <v>22.2052</v>
      </c>
      <c r="G27" s="52">
        <v>10.6153</v>
      </c>
      <c r="H27" s="52">
        <v>605.45</v>
      </c>
      <c r="I27" s="52">
        <v>604.55</v>
      </c>
      <c r="J27" s="64">
        <v>259.7</v>
      </c>
      <c r="K27" s="52"/>
      <c r="L27" s="57">
        <v>206.2</v>
      </c>
      <c r="M27" s="52">
        <v>525.9</v>
      </c>
      <c r="N27" s="52">
        <v>220.25</v>
      </c>
      <c r="O27" s="52">
        <v>23.8</v>
      </c>
      <c r="P27" s="52">
        <v>226.03</v>
      </c>
      <c r="Q27" s="52">
        <v>91.5</v>
      </c>
      <c r="R27" s="58"/>
      <c r="S27" s="59">
        <f t="shared" si="1"/>
        <v>2763.3800000000006</v>
      </c>
      <c r="T27" s="60">
        <v>22.73</v>
      </c>
      <c r="U27" s="58">
        <f t="shared" si="2"/>
        <v>2786.1100000000006</v>
      </c>
      <c r="V27" s="61"/>
    </row>
    <row r="28" spans="1:22" ht="12" customHeight="1">
      <c r="A28" s="51" t="s">
        <v>54</v>
      </c>
      <c r="B28" s="52">
        <v>2049</v>
      </c>
      <c r="C28" s="53">
        <f t="shared" si="0"/>
        <v>10564.345500000001</v>
      </c>
      <c r="D28" s="52">
        <v>2768.583</v>
      </c>
      <c r="E28" s="54"/>
      <c r="F28" s="54">
        <v>7040.5</v>
      </c>
      <c r="G28" s="52">
        <v>755.2625</v>
      </c>
      <c r="H28" s="52">
        <v>8191.96</v>
      </c>
      <c r="I28" s="52">
        <v>96410.17</v>
      </c>
      <c r="J28" s="64">
        <v>6972.83</v>
      </c>
      <c r="K28" s="52"/>
      <c r="L28" s="57">
        <v>89392.49</v>
      </c>
      <c r="M28" s="52">
        <v>337561.27</v>
      </c>
      <c r="N28" s="52">
        <v>34550.18</v>
      </c>
      <c r="O28" s="52">
        <v>13946.48</v>
      </c>
      <c r="P28" s="52">
        <v>19661.29</v>
      </c>
      <c r="Q28" s="52">
        <v>1991.92</v>
      </c>
      <c r="R28" s="58"/>
      <c r="S28" s="59">
        <f t="shared" si="1"/>
        <v>608678.5900000001</v>
      </c>
      <c r="T28" s="60">
        <v>13841</v>
      </c>
      <c r="U28" s="58">
        <f t="shared" si="2"/>
        <v>622519.5900000001</v>
      </c>
      <c r="V28" s="61"/>
    </row>
    <row r="29" spans="1:22" ht="12" customHeight="1">
      <c r="A29" s="51" t="s">
        <v>55</v>
      </c>
      <c r="B29" s="52">
        <v>7</v>
      </c>
      <c r="C29" s="53">
        <f t="shared" si="0"/>
        <v>1</v>
      </c>
      <c r="D29" s="54">
        <v>0</v>
      </c>
      <c r="E29" s="54"/>
      <c r="F29" s="54">
        <v>0</v>
      </c>
      <c r="G29" s="52">
        <v>1</v>
      </c>
      <c r="H29" s="54">
        <v>0</v>
      </c>
      <c r="I29" s="54">
        <v>0</v>
      </c>
      <c r="J29" s="62">
        <v>0</v>
      </c>
      <c r="K29" s="54"/>
      <c r="L29" s="57">
        <v>0</v>
      </c>
      <c r="M29" s="52">
        <v>0</v>
      </c>
      <c r="N29" s="52">
        <v>0</v>
      </c>
      <c r="O29" s="52">
        <v>19.7</v>
      </c>
      <c r="P29" s="52">
        <v>3.7</v>
      </c>
      <c r="Q29" s="52">
        <v>1</v>
      </c>
      <c r="R29" s="58"/>
      <c r="S29" s="59">
        <f t="shared" si="1"/>
        <v>24.4</v>
      </c>
      <c r="T29" s="60">
        <v>0</v>
      </c>
      <c r="U29" s="58">
        <f t="shared" si="2"/>
        <v>24.4</v>
      </c>
      <c r="V29" s="61"/>
    </row>
    <row r="30" spans="1:22" ht="12" customHeight="1">
      <c r="A30" s="51" t="s">
        <v>56</v>
      </c>
      <c r="B30" s="52">
        <v>53</v>
      </c>
      <c r="C30" s="53">
        <f t="shared" si="0"/>
        <v>102.96549999999999</v>
      </c>
      <c r="D30" s="52">
        <v>0</v>
      </c>
      <c r="E30" s="54"/>
      <c r="F30" s="54">
        <v>52.5697</v>
      </c>
      <c r="G30" s="52">
        <v>50.3958</v>
      </c>
      <c r="H30" s="54">
        <v>0</v>
      </c>
      <c r="I30" s="54">
        <v>0</v>
      </c>
      <c r="J30" s="62">
        <v>0</v>
      </c>
      <c r="K30" s="54"/>
      <c r="L30" s="57">
        <v>192</v>
      </c>
      <c r="M30" s="52">
        <v>1397.5</v>
      </c>
      <c r="N30" s="52">
        <v>385.5</v>
      </c>
      <c r="O30" s="52">
        <v>3.07</v>
      </c>
      <c r="P30" s="52">
        <v>275.86</v>
      </c>
      <c r="Q30" s="52">
        <v>1.5</v>
      </c>
      <c r="R30" s="58"/>
      <c r="S30" s="59">
        <f t="shared" si="1"/>
        <v>2255.43</v>
      </c>
      <c r="T30" s="60">
        <v>49.7</v>
      </c>
      <c r="U30" s="58">
        <f t="shared" si="2"/>
        <v>2305.1299999999997</v>
      </c>
      <c r="V30" s="61"/>
    </row>
    <row r="31" spans="1:22" ht="12" customHeight="1">
      <c r="A31" s="51" t="s">
        <v>57</v>
      </c>
      <c r="B31" s="52">
        <v>2770</v>
      </c>
      <c r="C31" s="53">
        <f t="shared" si="0"/>
        <v>7187.3553999999995</v>
      </c>
      <c r="D31" s="52">
        <v>7161.892</v>
      </c>
      <c r="E31" s="54"/>
      <c r="F31" s="54">
        <v>0</v>
      </c>
      <c r="G31" s="52">
        <v>25.4634</v>
      </c>
      <c r="H31" s="52">
        <v>553782.2</v>
      </c>
      <c r="I31" s="54">
        <v>0</v>
      </c>
      <c r="J31" s="62">
        <v>0</v>
      </c>
      <c r="K31" s="54"/>
      <c r="L31" s="63">
        <v>0</v>
      </c>
      <c r="M31" s="54">
        <v>0</v>
      </c>
      <c r="N31" s="54">
        <v>0</v>
      </c>
      <c r="O31" s="52">
        <v>358.45</v>
      </c>
      <c r="P31" s="52">
        <v>471.04</v>
      </c>
      <c r="Q31" s="52">
        <v>191.73</v>
      </c>
      <c r="R31" s="58"/>
      <c r="S31" s="59">
        <f t="shared" si="1"/>
        <v>554803.4199999999</v>
      </c>
      <c r="T31" s="60">
        <v>93320.58</v>
      </c>
      <c r="U31" s="58">
        <f t="shared" si="2"/>
        <v>648123.9999999999</v>
      </c>
      <c r="V31" s="61"/>
    </row>
    <row r="32" spans="1:22" ht="12" customHeight="1">
      <c r="A32" s="51" t="s">
        <v>58</v>
      </c>
      <c r="B32" s="52">
        <v>5709</v>
      </c>
      <c r="C32" s="53">
        <f t="shared" si="0"/>
        <v>64773.873999999996</v>
      </c>
      <c r="D32" s="52">
        <v>18921.16</v>
      </c>
      <c r="E32" s="54"/>
      <c r="F32" s="54">
        <v>41493.15</v>
      </c>
      <c r="G32" s="52">
        <v>4359.564</v>
      </c>
      <c r="H32" s="52">
        <v>110075.49</v>
      </c>
      <c r="I32" s="52">
        <v>573732.34</v>
      </c>
      <c r="J32" s="64">
        <v>78598.54</v>
      </c>
      <c r="K32" s="52"/>
      <c r="L32" s="57">
        <v>471598.22</v>
      </c>
      <c r="M32" s="52">
        <v>1765326.37</v>
      </c>
      <c r="N32" s="52">
        <v>293360.14</v>
      </c>
      <c r="O32" s="52">
        <v>42408.98</v>
      </c>
      <c r="P32" s="52">
        <v>203906.18</v>
      </c>
      <c r="Q32" s="52">
        <v>29458.78</v>
      </c>
      <c r="R32" s="58"/>
      <c r="S32" s="59">
        <f t="shared" si="1"/>
        <v>3568465.04</v>
      </c>
      <c r="T32" s="60">
        <v>53404.81</v>
      </c>
      <c r="U32" s="58">
        <f t="shared" si="2"/>
        <v>3621869.85</v>
      </c>
      <c r="V32" s="61"/>
    </row>
    <row r="33" spans="1:22" ht="12" customHeight="1">
      <c r="A33" s="51" t="s">
        <v>59</v>
      </c>
      <c r="B33" s="52">
        <v>832</v>
      </c>
      <c r="C33" s="53">
        <f t="shared" si="0"/>
        <v>615.5192999999999</v>
      </c>
      <c r="D33" s="52">
        <v>277.4598</v>
      </c>
      <c r="E33" s="54"/>
      <c r="F33" s="54">
        <v>44.8605</v>
      </c>
      <c r="G33" s="52">
        <v>293.199</v>
      </c>
      <c r="H33" s="52">
        <v>444.29</v>
      </c>
      <c r="I33" s="52">
        <v>9722.51</v>
      </c>
      <c r="J33" s="64">
        <v>1951.22</v>
      </c>
      <c r="K33" s="52"/>
      <c r="L33" s="57">
        <v>171.15</v>
      </c>
      <c r="M33" s="52">
        <v>921.75</v>
      </c>
      <c r="N33" s="52">
        <v>219.91</v>
      </c>
      <c r="O33" s="52">
        <v>152.47</v>
      </c>
      <c r="P33" s="52">
        <v>3799.06</v>
      </c>
      <c r="Q33" s="52">
        <v>172.21</v>
      </c>
      <c r="R33" s="58"/>
      <c r="S33" s="59">
        <f t="shared" si="1"/>
        <v>17554.57</v>
      </c>
      <c r="T33" s="60">
        <v>335.84</v>
      </c>
      <c r="U33" s="58">
        <f t="shared" si="2"/>
        <v>17890.41</v>
      </c>
      <c r="V33" s="61"/>
    </row>
    <row r="34" spans="1:22" ht="12" customHeight="1">
      <c r="A34" s="51" t="s">
        <v>60</v>
      </c>
      <c r="B34" s="52">
        <v>1235</v>
      </c>
      <c r="C34" s="53">
        <f t="shared" si="0"/>
        <v>10042.7484</v>
      </c>
      <c r="D34" s="52">
        <v>6575.994</v>
      </c>
      <c r="E34" s="54"/>
      <c r="F34" s="54">
        <v>3135.381</v>
      </c>
      <c r="G34" s="52">
        <v>331.3734</v>
      </c>
      <c r="H34" s="52">
        <v>18340.37</v>
      </c>
      <c r="I34" s="52">
        <v>36046.96</v>
      </c>
      <c r="J34" s="64">
        <v>302749.11</v>
      </c>
      <c r="K34" s="52">
        <v>1477.05</v>
      </c>
      <c r="L34" s="57">
        <v>12850.8</v>
      </c>
      <c r="M34" s="52">
        <v>71360.58</v>
      </c>
      <c r="N34" s="52">
        <v>178122.95</v>
      </c>
      <c r="O34" s="52">
        <v>7864.8</v>
      </c>
      <c r="P34" s="52">
        <v>3698.85</v>
      </c>
      <c r="Q34" s="52">
        <v>16841.65</v>
      </c>
      <c r="R34" s="58"/>
      <c r="S34" s="59">
        <f t="shared" si="1"/>
        <v>649353.1200000001</v>
      </c>
      <c r="T34" s="60">
        <v>26702.33</v>
      </c>
      <c r="U34" s="58">
        <f t="shared" si="2"/>
        <v>676055.4500000001</v>
      </c>
      <c r="V34" s="61"/>
    </row>
    <row r="35" spans="1:22" ht="12" customHeight="1">
      <c r="A35" s="51" t="s">
        <v>61</v>
      </c>
      <c r="B35" s="52">
        <v>1</v>
      </c>
      <c r="C35" s="53">
        <f t="shared" si="0"/>
        <v>5.8055</v>
      </c>
      <c r="D35" s="54">
        <v>0</v>
      </c>
      <c r="E35" s="66"/>
      <c r="F35" s="66">
        <v>4.8055</v>
      </c>
      <c r="G35" s="52">
        <v>1</v>
      </c>
      <c r="H35" s="52">
        <v>0</v>
      </c>
      <c r="I35" s="52">
        <v>0</v>
      </c>
      <c r="J35" s="65">
        <v>0</v>
      </c>
      <c r="K35" s="52"/>
      <c r="L35" s="57">
        <v>126.45</v>
      </c>
      <c r="M35" s="52">
        <v>82</v>
      </c>
      <c r="N35" s="52">
        <v>1</v>
      </c>
      <c r="O35" s="54">
        <v>1</v>
      </c>
      <c r="P35" s="54">
        <v>0</v>
      </c>
      <c r="Q35" s="67">
        <v>0</v>
      </c>
      <c r="R35" s="58"/>
      <c r="S35" s="59">
        <f t="shared" si="1"/>
        <v>210.45</v>
      </c>
      <c r="T35" s="60">
        <v>0</v>
      </c>
      <c r="U35" s="58">
        <f t="shared" si="2"/>
        <v>210.45</v>
      </c>
      <c r="V35" s="61"/>
    </row>
    <row r="36" spans="1:22" ht="12" customHeight="1">
      <c r="A36" s="51" t="s">
        <v>62</v>
      </c>
      <c r="B36" s="52">
        <v>22</v>
      </c>
      <c r="C36" s="53">
        <f t="shared" si="0"/>
        <v>10.4115</v>
      </c>
      <c r="D36" s="52">
        <v>1.635</v>
      </c>
      <c r="E36" s="66"/>
      <c r="F36" s="66">
        <v>6.381</v>
      </c>
      <c r="G36" s="52">
        <v>2.3955</v>
      </c>
      <c r="H36" s="52">
        <v>14.5</v>
      </c>
      <c r="I36" s="52">
        <v>49.1</v>
      </c>
      <c r="J36" s="64">
        <v>20.1</v>
      </c>
      <c r="K36" s="52"/>
      <c r="L36" s="57">
        <v>40.9</v>
      </c>
      <c r="M36" s="52">
        <v>96.12</v>
      </c>
      <c r="N36" s="52">
        <v>8.63</v>
      </c>
      <c r="O36" s="52">
        <v>5.4</v>
      </c>
      <c r="P36" s="52">
        <v>42.3</v>
      </c>
      <c r="Q36" s="68">
        <v>0</v>
      </c>
      <c r="R36" s="58"/>
      <c r="S36" s="59">
        <f t="shared" si="1"/>
        <v>277.05</v>
      </c>
      <c r="T36" s="60">
        <v>3.2</v>
      </c>
      <c r="U36" s="58">
        <f t="shared" si="2"/>
        <v>280.25</v>
      </c>
      <c r="V36" s="61"/>
    </row>
    <row r="37" spans="1:22" ht="12" customHeight="1">
      <c r="A37" s="51" t="s">
        <v>63</v>
      </c>
      <c r="B37" s="52">
        <v>3490</v>
      </c>
      <c r="C37" s="53">
        <f>SUM(D37:G37)</f>
        <v>39208.085399999996</v>
      </c>
      <c r="D37" s="52">
        <v>129.8128</v>
      </c>
      <c r="E37" s="52">
        <v>37741.0172</v>
      </c>
      <c r="F37" s="52">
        <v>535.9586</v>
      </c>
      <c r="G37" s="52">
        <v>801.2968</v>
      </c>
      <c r="H37" s="52">
        <v>3405.37</v>
      </c>
      <c r="I37" s="52">
        <v>0</v>
      </c>
      <c r="J37" s="64">
        <v>4302.69</v>
      </c>
      <c r="K37" s="52"/>
      <c r="L37" s="57">
        <v>6604.86</v>
      </c>
      <c r="M37" s="52">
        <v>19606.08</v>
      </c>
      <c r="N37" s="52">
        <v>0</v>
      </c>
      <c r="O37" s="52">
        <v>8925.3</v>
      </c>
      <c r="P37" s="52">
        <v>25669.75</v>
      </c>
      <c r="Q37" s="52">
        <v>2.2</v>
      </c>
      <c r="R37" s="53">
        <v>4235470.64</v>
      </c>
      <c r="S37" s="59">
        <f t="shared" si="1"/>
        <v>4303986.89</v>
      </c>
      <c r="T37" s="65">
        <v>3979.91</v>
      </c>
      <c r="U37" s="58">
        <f t="shared" si="2"/>
        <v>4307966.8</v>
      </c>
      <c r="V37" s="61"/>
    </row>
    <row r="38" spans="1:22" ht="12" customHeight="1">
      <c r="A38" s="51" t="s">
        <v>64</v>
      </c>
      <c r="B38" s="52">
        <v>4503</v>
      </c>
      <c r="C38" s="53">
        <f t="shared" si="0"/>
        <v>38742.06799999999</v>
      </c>
      <c r="D38" s="52">
        <v>907.6179</v>
      </c>
      <c r="E38" s="52">
        <v>35629.2821</v>
      </c>
      <c r="F38" s="52">
        <v>1132.876</v>
      </c>
      <c r="G38" s="52">
        <v>1072.292</v>
      </c>
      <c r="H38" s="52">
        <v>30964.22</v>
      </c>
      <c r="I38" s="52">
        <v>0</v>
      </c>
      <c r="J38" s="64">
        <v>33099.6</v>
      </c>
      <c r="K38" s="52"/>
      <c r="L38" s="57">
        <v>32704.07</v>
      </c>
      <c r="M38" s="52">
        <v>44213.21</v>
      </c>
      <c r="N38" s="52">
        <v>0</v>
      </c>
      <c r="O38" s="52">
        <v>34138.27</v>
      </c>
      <c r="P38" s="52">
        <v>37625.16</v>
      </c>
      <c r="Q38" s="52">
        <v>1.1</v>
      </c>
      <c r="R38" s="53">
        <v>4077803.55</v>
      </c>
      <c r="S38" s="59">
        <f t="shared" si="1"/>
        <v>4290549.18</v>
      </c>
      <c r="T38" s="65">
        <v>7793.3</v>
      </c>
      <c r="U38" s="58">
        <f t="shared" si="2"/>
        <v>4298342.4799999995</v>
      </c>
      <c r="V38" s="61"/>
    </row>
    <row r="39" spans="1:22" ht="12" customHeight="1">
      <c r="A39" s="51" t="s">
        <v>65</v>
      </c>
      <c r="B39" s="52">
        <v>710</v>
      </c>
      <c r="C39" s="53">
        <f t="shared" si="0"/>
        <v>4139.3393</v>
      </c>
      <c r="D39" s="52">
        <v>3991.357</v>
      </c>
      <c r="E39" s="66"/>
      <c r="F39" s="66">
        <v>50.1032</v>
      </c>
      <c r="G39" s="52">
        <v>97.8791</v>
      </c>
      <c r="H39" s="52">
        <v>193484.58</v>
      </c>
      <c r="I39" s="52">
        <v>32818.54</v>
      </c>
      <c r="J39" s="64">
        <v>17382.91</v>
      </c>
      <c r="K39" s="52">
        <v>1444.66</v>
      </c>
      <c r="L39" s="57">
        <v>1781.65</v>
      </c>
      <c r="M39" s="52">
        <v>591.1</v>
      </c>
      <c r="N39" s="52">
        <v>468.78</v>
      </c>
      <c r="O39" s="52">
        <v>569.95</v>
      </c>
      <c r="P39" s="52">
        <v>1171.29</v>
      </c>
      <c r="Q39" s="52">
        <v>395.25</v>
      </c>
      <c r="R39" s="58"/>
      <c r="S39" s="59">
        <f t="shared" si="1"/>
        <v>250108.71000000002</v>
      </c>
      <c r="T39" s="60">
        <v>1113.34</v>
      </c>
      <c r="U39" s="58">
        <f t="shared" si="2"/>
        <v>251222.05000000002</v>
      </c>
      <c r="V39" s="61"/>
    </row>
    <row r="40" spans="1:22" ht="12" customHeight="1">
      <c r="A40" s="51" t="s">
        <v>66</v>
      </c>
      <c r="B40" s="52">
        <v>622</v>
      </c>
      <c r="C40" s="53">
        <f t="shared" si="0"/>
        <v>179.0543</v>
      </c>
      <c r="D40" s="54">
        <v>0</v>
      </c>
      <c r="E40" s="66"/>
      <c r="F40" s="66">
        <v>68.0749</v>
      </c>
      <c r="G40" s="52">
        <v>110.9794</v>
      </c>
      <c r="H40" s="52">
        <v>0</v>
      </c>
      <c r="I40" s="52">
        <v>0</v>
      </c>
      <c r="J40" s="65">
        <v>0</v>
      </c>
      <c r="K40" s="52"/>
      <c r="L40" s="57">
        <v>613.24</v>
      </c>
      <c r="M40" s="52">
        <v>1342.86</v>
      </c>
      <c r="N40" s="52">
        <v>619.98</v>
      </c>
      <c r="O40" s="52">
        <v>27.5</v>
      </c>
      <c r="P40" s="52">
        <v>2018.11</v>
      </c>
      <c r="Q40" s="52">
        <v>2.9</v>
      </c>
      <c r="R40" s="58"/>
      <c r="S40" s="59">
        <f t="shared" si="1"/>
        <v>4624.589999999999</v>
      </c>
      <c r="T40" s="60">
        <v>0</v>
      </c>
      <c r="U40" s="58">
        <f t="shared" si="2"/>
        <v>4624.589999999999</v>
      </c>
      <c r="V40" s="61"/>
    </row>
    <row r="41" spans="1:22" ht="12" customHeight="1">
      <c r="A41" s="51" t="s">
        <v>67</v>
      </c>
      <c r="B41" s="52">
        <v>46</v>
      </c>
      <c r="C41" s="53">
        <f t="shared" si="0"/>
        <v>842.0971000000001</v>
      </c>
      <c r="D41" s="52">
        <v>707.3929</v>
      </c>
      <c r="E41" s="66"/>
      <c r="F41" s="66">
        <v>58.7267</v>
      </c>
      <c r="G41" s="52">
        <v>75.9775</v>
      </c>
      <c r="H41" s="52">
        <v>3795.47</v>
      </c>
      <c r="I41" s="52">
        <v>11914.8</v>
      </c>
      <c r="J41" s="64">
        <v>9753.5</v>
      </c>
      <c r="K41" s="52"/>
      <c r="L41" s="57">
        <v>502</v>
      </c>
      <c r="M41" s="52">
        <v>1702.25</v>
      </c>
      <c r="N41" s="52">
        <v>2188</v>
      </c>
      <c r="O41" s="52">
        <v>309.9</v>
      </c>
      <c r="P41" s="52">
        <v>2406.71</v>
      </c>
      <c r="Q41" s="52">
        <v>959.5</v>
      </c>
      <c r="R41" s="58"/>
      <c r="S41" s="59">
        <f t="shared" si="1"/>
        <v>33532.13</v>
      </c>
      <c r="T41" s="60">
        <v>956.56</v>
      </c>
      <c r="U41" s="58">
        <f t="shared" si="2"/>
        <v>34488.689999999995</v>
      </c>
      <c r="V41" s="61"/>
    </row>
    <row r="42" spans="1:22" ht="12" customHeight="1">
      <c r="A42" s="51" t="s">
        <v>68</v>
      </c>
      <c r="B42" s="52">
        <v>325</v>
      </c>
      <c r="C42" s="53">
        <f t="shared" si="0"/>
        <v>5102.6873</v>
      </c>
      <c r="D42" s="52">
        <v>2135.422</v>
      </c>
      <c r="E42" s="66"/>
      <c r="F42" s="66">
        <v>2677.479</v>
      </c>
      <c r="G42" s="52">
        <v>289.7863</v>
      </c>
      <c r="H42" s="52">
        <v>13035.35</v>
      </c>
      <c r="I42" s="52">
        <v>22295.47</v>
      </c>
      <c r="J42" s="64">
        <v>52141.67</v>
      </c>
      <c r="K42" s="52"/>
      <c r="L42" s="57">
        <v>25930.45</v>
      </c>
      <c r="M42" s="52">
        <v>39440.36</v>
      </c>
      <c r="N42" s="52">
        <v>156074.11</v>
      </c>
      <c r="O42" s="52">
        <v>4813.51</v>
      </c>
      <c r="P42" s="52">
        <v>2535.62</v>
      </c>
      <c r="Q42" s="52">
        <v>4410.12</v>
      </c>
      <c r="R42" s="58"/>
      <c r="S42" s="59">
        <f t="shared" si="1"/>
        <v>320676.66</v>
      </c>
      <c r="T42" s="60">
        <v>8180.52</v>
      </c>
      <c r="U42" s="58">
        <f t="shared" si="2"/>
        <v>328857.18</v>
      </c>
      <c r="V42" s="61"/>
    </row>
    <row r="43" spans="1:22" ht="12" customHeight="1">
      <c r="A43" s="51" t="s">
        <v>69</v>
      </c>
      <c r="B43" s="52">
        <v>1677</v>
      </c>
      <c r="C43" s="53">
        <f t="shared" si="0"/>
        <v>9530.110700000001</v>
      </c>
      <c r="D43" s="52">
        <v>9427.386</v>
      </c>
      <c r="E43" s="66"/>
      <c r="F43" s="66">
        <v>27.896</v>
      </c>
      <c r="G43" s="52">
        <v>74.8287</v>
      </c>
      <c r="H43" s="52">
        <v>160209.06</v>
      </c>
      <c r="I43" s="52">
        <v>248923.65</v>
      </c>
      <c r="J43" s="64">
        <v>2345.62</v>
      </c>
      <c r="K43" s="52">
        <v>447.87</v>
      </c>
      <c r="L43" s="57">
        <v>559.49</v>
      </c>
      <c r="M43" s="52">
        <v>438.98</v>
      </c>
      <c r="N43" s="52">
        <v>98.46</v>
      </c>
      <c r="O43" s="52">
        <v>935.34</v>
      </c>
      <c r="P43" s="52">
        <v>1257.69</v>
      </c>
      <c r="Q43" s="52">
        <v>171.41</v>
      </c>
      <c r="R43" s="58"/>
      <c r="S43" s="59">
        <f t="shared" si="1"/>
        <v>415387.56999999995</v>
      </c>
      <c r="T43" s="60">
        <v>5339.48</v>
      </c>
      <c r="U43" s="58">
        <f t="shared" si="2"/>
        <v>420727.04999999993</v>
      </c>
      <c r="V43" s="61"/>
    </row>
    <row r="44" spans="1:22" ht="12" customHeight="1">
      <c r="A44" s="51" t="s">
        <v>70</v>
      </c>
      <c r="B44" s="52">
        <v>2143</v>
      </c>
      <c r="C44" s="53">
        <f t="shared" si="0"/>
        <v>11721.641999999998</v>
      </c>
      <c r="D44" s="52">
        <v>10767</v>
      </c>
      <c r="E44" s="52">
        <v>16.765</v>
      </c>
      <c r="F44" s="52">
        <v>245.9039</v>
      </c>
      <c r="G44" s="52">
        <v>691.9731</v>
      </c>
      <c r="H44" s="52">
        <v>174497.75</v>
      </c>
      <c r="I44" s="52">
        <v>232994</v>
      </c>
      <c r="J44" s="64">
        <v>68410.45</v>
      </c>
      <c r="K44" s="52">
        <v>163.37</v>
      </c>
      <c r="L44" s="57">
        <v>2859.48</v>
      </c>
      <c r="M44" s="52">
        <v>8930.97</v>
      </c>
      <c r="N44" s="52">
        <v>3073.51</v>
      </c>
      <c r="O44" s="52">
        <v>4672.46</v>
      </c>
      <c r="P44" s="52">
        <v>13300.8</v>
      </c>
      <c r="Q44" s="52">
        <v>2652.55</v>
      </c>
      <c r="R44" s="53">
        <v>2021</v>
      </c>
      <c r="S44" s="59">
        <f t="shared" si="1"/>
        <v>513576.33999999997</v>
      </c>
      <c r="T44" s="65">
        <v>10882.39</v>
      </c>
      <c r="U44" s="58">
        <f t="shared" si="2"/>
        <v>524458.73</v>
      </c>
      <c r="V44" s="69"/>
    </row>
    <row r="45" spans="1:22" ht="12" customHeight="1">
      <c r="A45" s="51" t="s">
        <v>71</v>
      </c>
      <c r="B45" s="52">
        <v>189</v>
      </c>
      <c r="C45" s="53">
        <f t="shared" si="0"/>
        <v>27.438000000000002</v>
      </c>
      <c r="D45" s="52">
        <v>0</v>
      </c>
      <c r="E45" s="66"/>
      <c r="F45" s="66">
        <v>9.1428</v>
      </c>
      <c r="G45" s="52">
        <v>18.2952</v>
      </c>
      <c r="H45" s="52">
        <v>0</v>
      </c>
      <c r="I45" s="52">
        <v>0</v>
      </c>
      <c r="J45" s="65">
        <v>0</v>
      </c>
      <c r="K45" s="52"/>
      <c r="L45" s="57">
        <v>196.3</v>
      </c>
      <c r="M45" s="52">
        <v>18.9</v>
      </c>
      <c r="N45" s="52">
        <v>20</v>
      </c>
      <c r="O45" s="52">
        <v>324.23</v>
      </c>
      <c r="P45" s="52">
        <v>287.83</v>
      </c>
      <c r="Q45" s="52">
        <v>33.1</v>
      </c>
      <c r="R45" s="58"/>
      <c r="S45" s="59">
        <f t="shared" si="1"/>
        <v>880.36</v>
      </c>
      <c r="T45" s="60">
        <v>16.36</v>
      </c>
      <c r="U45" s="58">
        <f t="shared" si="2"/>
        <v>896.72</v>
      </c>
      <c r="V45" s="69"/>
    </row>
    <row r="46" spans="1:22" ht="12" customHeight="1">
      <c r="A46" s="51" t="s">
        <v>72</v>
      </c>
      <c r="B46" s="52">
        <v>1878</v>
      </c>
      <c r="C46" s="53">
        <f t="shared" si="0"/>
        <v>16129.725000000002</v>
      </c>
      <c r="D46" s="52">
        <v>13507.11</v>
      </c>
      <c r="E46" s="66"/>
      <c r="F46" s="66">
        <v>2313.326</v>
      </c>
      <c r="G46" s="52">
        <v>309.289</v>
      </c>
      <c r="H46" s="52">
        <v>120299.03</v>
      </c>
      <c r="I46" s="52">
        <v>511813.77</v>
      </c>
      <c r="J46" s="64">
        <v>16175.53</v>
      </c>
      <c r="K46" s="52"/>
      <c r="L46" s="57">
        <v>15869.87</v>
      </c>
      <c r="M46" s="52">
        <v>123069.51</v>
      </c>
      <c r="N46" s="52">
        <v>20332.34</v>
      </c>
      <c r="O46" s="52">
        <v>851.86</v>
      </c>
      <c r="P46" s="52">
        <v>14186.14</v>
      </c>
      <c r="Q46" s="52">
        <v>1041.76</v>
      </c>
      <c r="R46" s="58"/>
      <c r="S46" s="59">
        <f t="shared" si="1"/>
        <v>823639.81</v>
      </c>
      <c r="T46" s="60">
        <v>30564.63</v>
      </c>
      <c r="U46" s="58">
        <f t="shared" si="2"/>
        <v>854204.4400000001</v>
      </c>
      <c r="V46" s="69"/>
    </row>
    <row r="47" spans="1:22" ht="12" customHeight="1">
      <c r="A47" s="51" t="s">
        <v>73</v>
      </c>
      <c r="B47" s="52">
        <v>1</v>
      </c>
      <c r="C47" s="53">
        <f t="shared" si="0"/>
        <v>1</v>
      </c>
      <c r="D47" s="54">
        <v>0</v>
      </c>
      <c r="E47" s="66"/>
      <c r="F47" s="54">
        <v>0</v>
      </c>
      <c r="G47" s="52">
        <v>1</v>
      </c>
      <c r="H47" s="54">
        <v>0</v>
      </c>
      <c r="I47" s="54">
        <v>0</v>
      </c>
      <c r="J47" s="62">
        <v>0</v>
      </c>
      <c r="K47" s="54"/>
      <c r="L47" s="63">
        <v>0</v>
      </c>
      <c r="M47" s="54">
        <v>0</v>
      </c>
      <c r="N47" s="54">
        <v>0</v>
      </c>
      <c r="O47" s="54">
        <v>0</v>
      </c>
      <c r="P47" s="54">
        <v>0</v>
      </c>
      <c r="Q47" s="67">
        <v>6</v>
      </c>
      <c r="R47" s="58"/>
      <c r="S47" s="59">
        <f t="shared" si="1"/>
        <v>6</v>
      </c>
      <c r="T47" s="60">
        <v>0</v>
      </c>
      <c r="U47" s="58">
        <f t="shared" si="2"/>
        <v>6</v>
      </c>
      <c r="V47" s="69"/>
    </row>
    <row r="48" spans="1:22" ht="12" customHeight="1">
      <c r="A48" s="51" t="s">
        <v>74</v>
      </c>
      <c r="B48" s="52">
        <v>4155</v>
      </c>
      <c r="C48" s="53">
        <f t="shared" si="0"/>
        <v>52804.046</v>
      </c>
      <c r="D48" s="52">
        <v>19125.58</v>
      </c>
      <c r="E48" s="66"/>
      <c r="F48" s="66">
        <v>30379.55</v>
      </c>
      <c r="G48" s="52">
        <v>3298.916</v>
      </c>
      <c r="H48" s="52">
        <v>61700.72</v>
      </c>
      <c r="I48" s="52">
        <v>676997.76</v>
      </c>
      <c r="J48" s="64">
        <v>176634.07</v>
      </c>
      <c r="K48" s="52"/>
      <c r="L48" s="57">
        <v>360718.34</v>
      </c>
      <c r="M48" s="52">
        <v>1220851.61</v>
      </c>
      <c r="N48" s="52">
        <v>626790.48</v>
      </c>
      <c r="O48" s="52">
        <v>35822.9</v>
      </c>
      <c r="P48" s="52">
        <v>211359.13</v>
      </c>
      <c r="Q48" s="52">
        <v>70322.37</v>
      </c>
      <c r="R48" s="58"/>
      <c r="S48" s="59">
        <f t="shared" si="1"/>
        <v>3441197.38</v>
      </c>
      <c r="T48" s="60">
        <v>90521.91</v>
      </c>
      <c r="U48" s="58">
        <f t="shared" si="2"/>
        <v>3531719.29</v>
      </c>
      <c r="V48" s="69"/>
    </row>
    <row r="49" spans="1:22" ht="12" customHeight="1">
      <c r="A49" s="51" t="s">
        <v>75</v>
      </c>
      <c r="B49" s="52">
        <v>422</v>
      </c>
      <c r="C49" s="53">
        <f t="shared" si="0"/>
        <v>1551.2659</v>
      </c>
      <c r="D49" s="52">
        <v>909.4325</v>
      </c>
      <c r="E49" s="66"/>
      <c r="F49" s="66">
        <v>485.3962</v>
      </c>
      <c r="G49" s="52">
        <v>156.4372</v>
      </c>
      <c r="H49" s="54">
        <v>0</v>
      </c>
      <c r="I49" s="52">
        <v>29237.01</v>
      </c>
      <c r="J49" s="64">
        <v>13328.31</v>
      </c>
      <c r="K49" s="52"/>
      <c r="L49" s="57">
        <v>406</v>
      </c>
      <c r="M49" s="52">
        <v>16458.39</v>
      </c>
      <c r="N49" s="52">
        <v>16921.51</v>
      </c>
      <c r="O49" s="52">
        <v>286.2</v>
      </c>
      <c r="P49" s="52">
        <v>4650.26</v>
      </c>
      <c r="Q49" s="52">
        <v>565.5</v>
      </c>
      <c r="R49" s="58"/>
      <c r="S49" s="59">
        <f t="shared" si="1"/>
        <v>81853.18</v>
      </c>
      <c r="T49" s="60">
        <v>2199.31</v>
      </c>
      <c r="U49" s="58">
        <f t="shared" si="2"/>
        <v>84052.48999999999</v>
      </c>
      <c r="V49" s="69"/>
    </row>
    <row r="50" spans="1:22" ht="12" customHeight="1">
      <c r="A50" s="51" t="s">
        <v>76</v>
      </c>
      <c r="B50" s="52">
        <v>1563</v>
      </c>
      <c r="C50" s="53">
        <f t="shared" si="0"/>
        <v>18419.571</v>
      </c>
      <c r="D50" s="52">
        <v>1722.79</v>
      </c>
      <c r="E50" s="52">
        <v>1546.741</v>
      </c>
      <c r="F50" s="52">
        <v>11904.64</v>
      </c>
      <c r="G50" s="52">
        <v>3245.4</v>
      </c>
      <c r="H50" s="52">
        <v>18936.07</v>
      </c>
      <c r="I50" s="52">
        <v>53433.14</v>
      </c>
      <c r="J50" s="64">
        <v>14429.94</v>
      </c>
      <c r="K50" s="52"/>
      <c r="L50" s="57">
        <v>862794.25</v>
      </c>
      <c r="M50" s="52">
        <v>78515.79</v>
      </c>
      <c r="N50" s="52">
        <v>90346.46</v>
      </c>
      <c r="O50" s="52">
        <v>256848.17</v>
      </c>
      <c r="P50" s="52">
        <v>20112.72</v>
      </c>
      <c r="Q50" s="52">
        <v>14711.41</v>
      </c>
      <c r="R50" s="53">
        <v>128182.16</v>
      </c>
      <c r="S50" s="59">
        <f t="shared" si="1"/>
        <v>1538310.1099999999</v>
      </c>
      <c r="T50" s="65">
        <v>20254.56</v>
      </c>
      <c r="U50" s="58">
        <f t="shared" si="2"/>
        <v>1558564.67</v>
      </c>
      <c r="V50" s="69"/>
    </row>
    <row r="51" spans="1:22" ht="12" customHeight="1">
      <c r="A51" s="51" t="s">
        <v>77</v>
      </c>
      <c r="B51" s="52">
        <v>7237</v>
      </c>
      <c r="C51" s="53">
        <f t="shared" si="0"/>
        <v>114724.169</v>
      </c>
      <c r="D51" s="52">
        <v>112587.7</v>
      </c>
      <c r="E51" s="66"/>
      <c r="F51" s="66">
        <v>112.082</v>
      </c>
      <c r="G51" s="52">
        <v>2024.387</v>
      </c>
      <c r="H51" s="52">
        <v>547653.77</v>
      </c>
      <c r="I51" s="52">
        <v>4449170.61</v>
      </c>
      <c r="J51" s="64">
        <v>297873.52</v>
      </c>
      <c r="K51" s="52">
        <v>69131.39</v>
      </c>
      <c r="L51" s="57">
        <v>1748.1</v>
      </c>
      <c r="M51" s="57">
        <v>4533.28</v>
      </c>
      <c r="N51" s="52">
        <v>3544.33</v>
      </c>
      <c r="O51" s="52">
        <v>11818.19</v>
      </c>
      <c r="P51" s="52">
        <v>98490.05</v>
      </c>
      <c r="Q51" s="52">
        <v>34517.1</v>
      </c>
      <c r="R51" s="58"/>
      <c r="S51" s="59">
        <f t="shared" si="1"/>
        <v>5518480.34</v>
      </c>
      <c r="T51" s="60">
        <v>123872.7</v>
      </c>
      <c r="U51" s="58">
        <f t="shared" si="2"/>
        <v>5642353.04</v>
      </c>
      <c r="V51" s="69"/>
    </row>
    <row r="52" spans="1:22" ht="12" customHeight="1">
      <c r="A52" s="51" t="s">
        <v>78</v>
      </c>
      <c r="B52" s="52">
        <v>9285</v>
      </c>
      <c r="C52" s="53">
        <f t="shared" si="0"/>
        <v>81032.83</v>
      </c>
      <c r="D52" s="52">
        <v>15692.21</v>
      </c>
      <c r="E52" s="66"/>
      <c r="F52" s="66">
        <v>59135.21</v>
      </c>
      <c r="G52" s="52">
        <v>6205.41</v>
      </c>
      <c r="H52" s="52">
        <v>123541.92</v>
      </c>
      <c r="I52" s="52">
        <v>359648.07</v>
      </c>
      <c r="J52" s="64">
        <v>109140.56</v>
      </c>
      <c r="K52" s="52"/>
      <c r="L52" s="57">
        <v>845346.42</v>
      </c>
      <c r="M52" s="52">
        <v>2155338.28</v>
      </c>
      <c r="N52" s="52">
        <v>597810.1</v>
      </c>
      <c r="O52" s="52">
        <v>67956.55</v>
      </c>
      <c r="P52" s="52">
        <v>296823.96</v>
      </c>
      <c r="Q52" s="52">
        <v>70403.14</v>
      </c>
      <c r="R52" s="58"/>
      <c r="S52" s="59">
        <f t="shared" si="1"/>
        <v>4626009</v>
      </c>
      <c r="T52" s="60">
        <v>101609.42</v>
      </c>
      <c r="U52" s="58">
        <f t="shared" si="2"/>
        <v>4727618.42</v>
      </c>
      <c r="V52" s="69"/>
    </row>
    <row r="53" spans="1:22" ht="12" customHeight="1">
      <c r="A53" s="51" t="s">
        <v>79</v>
      </c>
      <c r="B53" s="52">
        <v>584</v>
      </c>
      <c r="C53" s="53">
        <f t="shared" si="0"/>
        <v>564.457</v>
      </c>
      <c r="D53" s="52">
        <v>302.0579</v>
      </c>
      <c r="E53" s="66"/>
      <c r="F53" s="66">
        <v>86.524</v>
      </c>
      <c r="G53" s="52">
        <v>175.8751</v>
      </c>
      <c r="H53" s="52">
        <v>8254.62</v>
      </c>
      <c r="I53" s="52">
        <v>4128.56</v>
      </c>
      <c r="J53" s="64">
        <v>2570.08</v>
      </c>
      <c r="K53" s="52">
        <v>147.01</v>
      </c>
      <c r="L53" s="57">
        <v>2976.37</v>
      </c>
      <c r="M53" s="52">
        <v>1881.95</v>
      </c>
      <c r="N53" s="52">
        <v>449.83</v>
      </c>
      <c r="O53" s="52">
        <v>1641.22</v>
      </c>
      <c r="P53" s="52">
        <v>3484.57</v>
      </c>
      <c r="Q53" s="52">
        <v>746.14</v>
      </c>
      <c r="R53" s="58"/>
      <c r="S53" s="59">
        <f t="shared" si="1"/>
        <v>26280.350000000002</v>
      </c>
      <c r="T53" s="60">
        <v>321.13</v>
      </c>
      <c r="U53" s="58">
        <f t="shared" si="2"/>
        <v>26601.480000000003</v>
      </c>
      <c r="V53" s="61"/>
    </row>
    <row r="54" spans="1:22" ht="12" customHeight="1">
      <c r="A54" s="51" t="s">
        <v>80</v>
      </c>
      <c r="B54" s="52">
        <v>1417</v>
      </c>
      <c r="C54" s="53">
        <f t="shared" si="0"/>
        <v>9861.582699999999</v>
      </c>
      <c r="D54" s="52">
        <v>9184.651</v>
      </c>
      <c r="E54" s="66"/>
      <c r="F54" s="66">
        <v>99.5592</v>
      </c>
      <c r="G54" s="52">
        <v>577.3725</v>
      </c>
      <c r="H54" s="52">
        <v>158869.78</v>
      </c>
      <c r="I54" s="52">
        <v>217090.62</v>
      </c>
      <c r="J54" s="64">
        <v>44140.38</v>
      </c>
      <c r="K54" s="52">
        <v>0</v>
      </c>
      <c r="L54" s="57">
        <v>1196.78</v>
      </c>
      <c r="M54" s="52">
        <v>2834.89</v>
      </c>
      <c r="N54" s="52">
        <v>958.34</v>
      </c>
      <c r="O54" s="52">
        <v>10363.57</v>
      </c>
      <c r="P54" s="52">
        <v>7459.44</v>
      </c>
      <c r="Q54" s="52">
        <v>11216.17</v>
      </c>
      <c r="R54" s="58"/>
      <c r="S54" s="59">
        <f t="shared" si="1"/>
        <v>454129.9700000001</v>
      </c>
      <c r="T54" s="60">
        <v>9662.63</v>
      </c>
      <c r="U54" s="58">
        <f t="shared" si="2"/>
        <v>463792.6000000001</v>
      </c>
      <c r="V54" s="61"/>
    </row>
    <row r="55" spans="1:22" ht="12" customHeight="1">
      <c r="A55" s="51" t="s">
        <v>81</v>
      </c>
      <c r="B55" s="52">
        <v>1311</v>
      </c>
      <c r="C55" s="53">
        <f t="shared" si="0"/>
        <v>495.3526</v>
      </c>
      <c r="D55" s="52">
        <v>150.8441</v>
      </c>
      <c r="E55" s="66"/>
      <c r="F55" s="66">
        <v>71.8601</v>
      </c>
      <c r="G55" s="52">
        <v>272.6484</v>
      </c>
      <c r="H55" s="52">
        <v>7644.83</v>
      </c>
      <c r="I55" s="52">
        <v>533.82</v>
      </c>
      <c r="J55" s="64">
        <v>141.05</v>
      </c>
      <c r="K55" s="52">
        <v>16.7</v>
      </c>
      <c r="L55" s="57">
        <v>921.24</v>
      </c>
      <c r="M55" s="52">
        <v>1309.39</v>
      </c>
      <c r="N55" s="52">
        <v>165.2</v>
      </c>
      <c r="O55" s="52">
        <v>2069.9</v>
      </c>
      <c r="P55" s="52">
        <v>4479.01</v>
      </c>
      <c r="Q55" s="52">
        <v>284.38</v>
      </c>
      <c r="R55" s="58"/>
      <c r="S55" s="59">
        <f t="shared" si="1"/>
        <v>17565.52</v>
      </c>
      <c r="T55" s="60">
        <v>92.76</v>
      </c>
      <c r="U55" s="58">
        <f t="shared" si="2"/>
        <v>17658.28</v>
      </c>
      <c r="V55" s="61"/>
    </row>
    <row r="56" spans="1:22" ht="12" customHeight="1">
      <c r="A56" s="51" t="s">
        <v>82</v>
      </c>
      <c r="B56" s="52">
        <v>1522</v>
      </c>
      <c r="C56" s="53">
        <f t="shared" si="0"/>
        <v>2209.6749</v>
      </c>
      <c r="D56" s="52">
        <v>2040.487</v>
      </c>
      <c r="E56" s="66"/>
      <c r="F56" s="66">
        <v>13.4754</v>
      </c>
      <c r="G56" s="52">
        <v>155.7125</v>
      </c>
      <c r="H56" s="52">
        <v>50536.71</v>
      </c>
      <c r="I56" s="52">
        <v>15700.31</v>
      </c>
      <c r="J56" s="64">
        <v>3643.87</v>
      </c>
      <c r="K56" s="52"/>
      <c r="L56" s="57">
        <v>212.5</v>
      </c>
      <c r="M56" s="52">
        <v>122.7</v>
      </c>
      <c r="N56" s="52">
        <v>0</v>
      </c>
      <c r="O56" s="52">
        <v>2421.22</v>
      </c>
      <c r="P56" s="52">
        <v>1676.43</v>
      </c>
      <c r="Q56" s="52">
        <v>303.48</v>
      </c>
      <c r="R56" s="58"/>
      <c r="S56" s="59">
        <f t="shared" si="1"/>
        <v>74617.21999999999</v>
      </c>
      <c r="T56" s="60">
        <v>984.11</v>
      </c>
      <c r="U56" s="58">
        <f t="shared" si="2"/>
        <v>75601.32999999999</v>
      </c>
      <c r="V56" s="61"/>
    </row>
    <row r="57" spans="1:22" ht="12" customHeight="1">
      <c r="A57" s="51" t="s">
        <v>83</v>
      </c>
      <c r="B57" s="52">
        <v>508</v>
      </c>
      <c r="C57" s="53">
        <f t="shared" si="0"/>
        <v>1632.6099000000002</v>
      </c>
      <c r="D57" s="52">
        <v>329.1977</v>
      </c>
      <c r="E57" s="52">
        <v>376.7749</v>
      </c>
      <c r="F57" s="52">
        <v>745.7698</v>
      </c>
      <c r="G57" s="52">
        <v>180.8675</v>
      </c>
      <c r="H57" s="52">
        <v>2935.25</v>
      </c>
      <c r="I57" s="52">
        <v>7258.04</v>
      </c>
      <c r="J57" s="64">
        <v>6268.94</v>
      </c>
      <c r="K57" s="52"/>
      <c r="L57" s="57">
        <v>38227.28</v>
      </c>
      <c r="M57" s="52">
        <v>6207.17</v>
      </c>
      <c r="N57" s="52">
        <v>6641.94</v>
      </c>
      <c r="O57" s="52">
        <v>9142.68</v>
      </c>
      <c r="P57" s="52">
        <v>1130.45</v>
      </c>
      <c r="Q57" s="52">
        <v>812.5</v>
      </c>
      <c r="R57" s="53">
        <v>28422.37</v>
      </c>
      <c r="S57" s="59">
        <f t="shared" si="1"/>
        <v>107046.61999999998</v>
      </c>
      <c r="T57" s="65">
        <v>2188.56</v>
      </c>
      <c r="U57" s="58">
        <f t="shared" si="2"/>
        <v>109235.17999999998</v>
      </c>
      <c r="V57" s="61"/>
    </row>
    <row r="58" spans="1:22" s="2" customFormat="1" ht="12" customHeight="1">
      <c r="A58" s="70" t="s">
        <v>84</v>
      </c>
      <c r="B58" s="52">
        <v>674</v>
      </c>
      <c r="C58" s="53">
        <f t="shared" si="0"/>
        <v>6489.0818</v>
      </c>
      <c r="D58" s="52">
        <v>4937.347</v>
      </c>
      <c r="E58" s="66"/>
      <c r="F58" s="66">
        <v>818.9572</v>
      </c>
      <c r="G58" s="52">
        <v>732.7776</v>
      </c>
      <c r="H58" s="52">
        <v>154450.71</v>
      </c>
      <c r="I58" s="52">
        <v>50708.97</v>
      </c>
      <c r="J58" s="64">
        <v>44868.35</v>
      </c>
      <c r="K58" s="52"/>
      <c r="L58" s="57">
        <v>29150.18</v>
      </c>
      <c r="M58" s="52">
        <v>13316.15</v>
      </c>
      <c r="N58" s="52">
        <v>5352.7</v>
      </c>
      <c r="O58" s="52">
        <v>10355.13</v>
      </c>
      <c r="P58" s="52">
        <v>8166.25</v>
      </c>
      <c r="Q58" s="52">
        <v>11298.74</v>
      </c>
      <c r="R58" s="71"/>
      <c r="S58" s="59">
        <f t="shared" si="1"/>
        <v>327667.18000000005</v>
      </c>
      <c r="T58" s="72">
        <v>5929.72</v>
      </c>
      <c r="U58" s="58">
        <f t="shared" si="2"/>
        <v>333596.9</v>
      </c>
      <c r="V58" s="61"/>
    </row>
    <row r="59" spans="1:22" ht="12" customHeight="1">
      <c r="A59" s="51" t="s">
        <v>85</v>
      </c>
      <c r="B59" s="52">
        <v>530</v>
      </c>
      <c r="C59" s="53">
        <f t="shared" si="0"/>
        <v>1192.2515</v>
      </c>
      <c r="D59" s="52">
        <v>665.2286</v>
      </c>
      <c r="E59" s="66"/>
      <c r="F59" s="66">
        <v>309.1932</v>
      </c>
      <c r="G59" s="52">
        <v>217.8297</v>
      </c>
      <c r="H59" s="52">
        <v>5578.36</v>
      </c>
      <c r="I59" s="52">
        <v>16754.56</v>
      </c>
      <c r="J59" s="64">
        <v>1429.25</v>
      </c>
      <c r="K59" s="52"/>
      <c r="L59" s="57">
        <v>2962.41</v>
      </c>
      <c r="M59" s="52">
        <v>2985.37</v>
      </c>
      <c r="N59" s="52">
        <v>1776.99</v>
      </c>
      <c r="O59" s="52">
        <v>1866.26</v>
      </c>
      <c r="P59" s="52">
        <v>3538.71</v>
      </c>
      <c r="Q59" s="52">
        <v>1184.6</v>
      </c>
      <c r="R59" s="58"/>
      <c r="S59" s="59">
        <f t="shared" si="1"/>
        <v>38076.51</v>
      </c>
      <c r="T59" s="60">
        <v>492.98</v>
      </c>
      <c r="U59" s="58">
        <f t="shared" si="2"/>
        <v>38569.490000000005</v>
      </c>
      <c r="V59" s="61"/>
    </row>
    <row r="60" spans="1:22" ht="12" customHeight="1">
      <c r="A60" s="51" t="s">
        <v>86</v>
      </c>
      <c r="B60" s="52">
        <v>170</v>
      </c>
      <c r="C60" s="53">
        <f t="shared" si="0"/>
        <v>35.4021</v>
      </c>
      <c r="D60" s="54">
        <v>0</v>
      </c>
      <c r="E60" s="54"/>
      <c r="F60" s="54">
        <v>0</v>
      </c>
      <c r="G60" s="52">
        <v>35.4021</v>
      </c>
      <c r="H60" s="54">
        <v>0</v>
      </c>
      <c r="I60" s="54">
        <v>0</v>
      </c>
      <c r="J60" s="62">
        <v>0</v>
      </c>
      <c r="K60" s="54"/>
      <c r="L60" s="63">
        <v>0</v>
      </c>
      <c r="M60" s="54">
        <v>0</v>
      </c>
      <c r="N60" s="54">
        <v>0</v>
      </c>
      <c r="O60" s="52">
        <v>43.85</v>
      </c>
      <c r="P60" s="52">
        <v>420.55</v>
      </c>
      <c r="Q60" s="52">
        <v>87.45</v>
      </c>
      <c r="R60" s="58"/>
      <c r="S60" s="59">
        <f t="shared" si="1"/>
        <v>551.85</v>
      </c>
      <c r="T60" s="60">
        <v>0</v>
      </c>
      <c r="U60" s="58">
        <f t="shared" si="2"/>
        <v>551.85</v>
      </c>
      <c r="V60" s="61"/>
    </row>
    <row r="61" spans="1:22" ht="12" customHeight="1">
      <c r="A61" s="51" t="s">
        <v>87</v>
      </c>
      <c r="B61" s="52">
        <v>1316</v>
      </c>
      <c r="C61" s="53">
        <f t="shared" si="0"/>
        <v>11788.423</v>
      </c>
      <c r="D61" s="52">
        <v>8630.424</v>
      </c>
      <c r="E61" s="66"/>
      <c r="F61" s="66">
        <v>1500.937</v>
      </c>
      <c r="G61" s="52">
        <v>1657.062</v>
      </c>
      <c r="H61" s="52">
        <v>409846.1</v>
      </c>
      <c r="I61" s="52">
        <v>1796.82</v>
      </c>
      <c r="J61" s="64">
        <v>1800.25</v>
      </c>
      <c r="K61" s="52"/>
      <c r="L61" s="57">
        <v>54627.84</v>
      </c>
      <c r="M61" s="52">
        <v>20697.13</v>
      </c>
      <c r="N61" s="52">
        <v>29456.82</v>
      </c>
      <c r="O61" s="52">
        <v>62590.74</v>
      </c>
      <c r="P61" s="52">
        <v>14087.79</v>
      </c>
      <c r="Q61" s="52">
        <v>33827.88</v>
      </c>
      <c r="R61" s="58"/>
      <c r="S61" s="59">
        <f t="shared" si="1"/>
        <v>628731.3700000001</v>
      </c>
      <c r="T61" s="60">
        <v>11738.44</v>
      </c>
      <c r="U61" s="58">
        <f t="shared" si="2"/>
        <v>640469.81</v>
      </c>
      <c r="V61" s="61"/>
    </row>
    <row r="62" spans="1:22" ht="12" customHeight="1">
      <c r="A62" s="51" t="s">
        <v>88</v>
      </c>
      <c r="B62" s="52">
        <v>99</v>
      </c>
      <c r="C62" s="53">
        <f t="shared" si="0"/>
        <v>187.22160000000002</v>
      </c>
      <c r="D62" s="52">
        <v>151.7254</v>
      </c>
      <c r="E62" s="66"/>
      <c r="F62" s="66">
        <v>17.1015</v>
      </c>
      <c r="G62" s="52">
        <v>18.3947</v>
      </c>
      <c r="H62" s="52">
        <v>2326.06</v>
      </c>
      <c r="I62" s="52">
        <v>2129.66</v>
      </c>
      <c r="J62" s="64">
        <v>782.27</v>
      </c>
      <c r="K62" s="52"/>
      <c r="L62" s="57">
        <v>98</v>
      </c>
      <c r="M62" s="52">
        <v>384.11</v>
      </c>
      <c r="N62" s="52">
        <v>13.5</v>
      </c>
      <c r="O62" s="52">
        <v>95.56</v>
      </c>
      <c r="P62" s="52">
        <v>235.55</v>
      </c>
      <c r="Q62" s="52">
        <v>235.66</v>
      </c>
      <c r="R62" s="58"/>
      <c r="S62" s="59">
        <f t="shared" si="1"/>
        <v>6300.37</v>
      </c>
      <c r="T62" s="60">
        <v>98.57</v>
      </c>
      <c r="U62" s="58">
        <f t="shared" si="2"/>
        <v>6398.94</v>
      </c>
      <c r="V62" s="61"/>
    </row>
    <row r="63" spans="1:22" ht="12" customHeight="1">
      <c r="A63" s="51" t="s">
        <v>89</v>
      </c>
      <c r="B63" s="52">
        <v>1267</v>
      </c>
      <c r="C63" s="53">
        <f t="shared" si="0"/>
        <v>4993.312599999999</v>
      </c>
      <c r="D63" s="52">
        <v>3509.094</v>
      </c>
      <c r="E63" s="66"/>
      <c r="F63" s="66">
        <v>798.3308</v>
      </c>
      <c r="G63" s="52">
        <v>685.8878</v>
      </c>
      <c r="H63" s="52">
        <v>0</v>
      </c>
      <c r="I63" s="52">
        <v>189858</v>
      </c>
      <c r="J63" s="64">
        <v>982</v>
      </c>
      <c r="K63" s="52"/>
      <c r="L63" s="57">
        <v>3433.56</v>
      </c>
      <c r="M63" s="52">
        <v>40851.01</v>
      </c>
      <c r="N63" s="52">
        <v>21188.34</v>
      </c>
      <c r="O63" s="52">
        <v>370.1</v>
      </c>
      <c r="P63" s="52">
        <v>40860.08</v>
      </c>
      <c r="Q63" s="52">
        <v>6796.62</v>
      </c>
      <c r="R63" s="58"/>
      <c r="S63" s="59">
        <f t="shared" si="1"/>
        <v>304339.71</v>
      </c>
      <c r="T63" s="60">
        <v>6861.16</v>
      </c>
      <c r="U63" s="58">
        <f t="shared" si="2"/>
        <v>311200.87</v>
      </c>
      <c r="V63" s="61"/>
    </row>
    <row r="64" spans="1:22" ht="12" customHeight="1">
      <c r="A64" s="51" t="s">
        <v>90</v>
      </c>
      <c r="B64" s="52">
        <v>1575</v>
      </c>
      <c r="C64" s="53">
        <f t="shared" si="0"/>
        <v>6040.0929</v>
      </c>
      <c r="D64" s="52">
        <v>4452.8487</v>
      </c>
      <c r="E64" s="52">
        <v>37.9443</v>
      </c>
      <c r="F64" s="52">
        <v>910.8409</v>
      </c>
      <c r="G64" s="52">
        <v>638.459</v>
      </c>
      <c r="H64" s="52">
        <v>36835.14</v>
      </c>
      <c r="I64" s="52">
        <v>135002.95</v>
      </c>
      <c r="J64" s="64">
        <v>62559.04</v>
      </c>
      <c r="K64" s="52">
        <v>470.03</v>
      </c>
      <c r="L64" s="57">
        <v>45413.72</v>
      </c>
      <c r="M64" s="52">
        <v>18353.56</v>
      </c>
      <c r="N64" s="52">
        <v>12561.81</v>
      </c>
      <c r="O64" s="52">
        <v>12097.98</v>
      </c>
      <c r="P64" s="52">
        <v>19413.54</v>
      </c>
      <c r="Q64" s="52">
        <v>3608.5</v>
      </c>
      <c r="R64" s="53">
        <v>3534.97</v>
      </c>
      <c r="S64" s="59">
        <f t="shared" si="1"/>
        <v>349851.23999999993</v>
      </c>
      <c r="T64" s="65">
        <v>8955.09</v>
      </c>
      <c r="U64" s="58">
        <f t="shared" si="2"/>
        <v>358806.32999999996</v>
      </c>
      <c r="V64" s="61"/>
    </row>
    <row r="65" spans="1:22" s="4" customFormat="1" ht="12" customHeight="1">
      <c r="A65" s="73" t="s">
        <v>91</v>
      </c>
      <c r="B65" s="52">
        <v>14</v>
      </c>
      <c r="C65" s="53">
        <f t="shared" si="0"/>
        <v>12.9266</v>
      </c>
      <c r="D65" s="52">
        <v>0</v>
      </c>
      <c r="E65" s="66"/>
      <c r="F65" s="66">
        <v>10.6936</v>
      </c>
      <c r="G65" s="52">
        <v>2.233</v>
      </c>
      <c r="H65" s="54">
        <v>0</v>
      </c>
      <c r="I65" s="54">
        <v>0</v>
      </c>
      <c r="J65" s="62">
        <v>0</v>
      </c>
      <c r="K65" s="54"/>
      <c r="L65" s="57">
        <v>85.88</v>
      </c>
      <c r="M65" s="52">
        <v>172.28</v>
      </c>
      <c r="N65" s="52">
        <v>32.34</v>
      </c>
      <c r="O65" s="54">
        <v>0</v>
      </c>
      <c r="P65" s="54">
        <v>38.9</v>
      </c>
      <c r="Q65" s="52">
        <v>0</v>
      </c>
      <c r="R65" s="58"/>
      <c r="S65" s="59">
        <f t="shared" si="1"/>
        <v>329.4</v>
      </c>
      <c r="T65" s="60">
        <v>3.57</v>
      </c>
      <c r="U65" s="58">
        <f t="shared" si="2"/>
        <v>332.96999999999997</v>
      </c>
      <c r="V65" s="61"/>
    </row>
    <row r="66" spans="1:22" ht="12" customHeight="1">
      <c r="A66" s="51" t="s">
        <v>92</v>
      </c>
      <c r="B66" s="52">
        <v>1721</v>
      </c>
      <c r="C66" s="53">
        <f t="shared" si="0"/>
        <v>19378.0696</v>
      </c>
      <c r="D66" s="52">
        <v>17335.35</v>
      </c>
      <c r="E66" s="66"/>
      <c r="F66" s="66">
        <v>979.7906</v>
      </c>
      <c r="G66" s="52">
        <v>1062.929</v>
      </c>
      <c r="H66" s="52">
        <v>276510.16</v>
      </c>
      <c r="I66" s="52">
        <v>174564.61</v>
      </c>
      <c r="J66" s="64">
        <v>463123.39</v>
      </c>
      <c r="K66" s="52">
        <v>2136.63</v>
      </c>
      <c r="L66" s="57">
        <v>40120.54</v>
      </c>
      <c r="M66" s="52">
        <v>12326.26</v>
      </c>
      <c r="N66" s="52">
        <v>9103.96</v>
      </c>
      <c r="O66" s="52">
        <v>22658.33</v>
      </c>
      <c r="P66" s="52">
        <v>13660.71</v>
      </c>
      <c r="Q66" s="52">
        <v>16635.83</v>
      </c>
      <c r="R66" s="58"/>
      <c r="S66" s="59">
        <f t="shared" si="1"/>
        <v>1030840.4199999998</v>
      </c>
      <c r="T66" s="60">
        <v>18518.91</v>
      </c>
      <c r="U66" s="58">
        <f t="shared" si="2"/>
        <v>1049359.3299999998</v>
      </c>
      <c r="V66" s="61"/>
    </row>
    <row r="67" spans="1:22" ht="12" customHeight="1">
      <c r="A67" s="51" t="s">
        <v>93</v>
      </c>
      <c r="B67" s="52">
        <v>12442</v>
      </c>
      <c r="C67" s="53">
        <f t="shared" si="0"/>
        <v>23958.2396</v>
      </c>
      <c r="D67" s="52">
        <v>23955.66</v>
      </c>
      <c r="E67" s="66"/>
      <c r="F67" s="54">
        <v>0</v>
      </c>
      <c r="G67" s="52">
        <v>2.5796</v>
      </c>
      <c r="H67" s="52">
        <v>1732265.67</v>
      </c>
      <c r="I67" s="54">
        <v>0</v>
      </c>
      <c r="J67" s="62">
        <v>0</v>
      </c>
      <c r="K67" s="54"/>
      <c r="L67" s="63">
        <v>0</v>
      </c>
      <c r="M67" s="54">
        <v>0</v>
      </c>
      <c r="N67" s="54">
        <v>0</v>
      </c>
      <c r="O67" s="52">
        <v>74.71</v>
      </c>
      <c r="P67" s="52">
        <v>31.15</v>
      </c>
      <c r="Q67" s="52">
        <v>22.24</v>
      </c>
      <c r="R67" s="58"/>
      <c r="S67" s="59">
        <f t="shared" si="1"/>
        <v>1732393.7699999998</v>
      </c>
      <c r="T67" s="60">
        <v>499610.71</v>
      </c>
      <c r="U67" s="58">
        <f t="shared" si="2"/>
        <v>2232004.48</v>
      </c>
      <c r="V67" s="69"/>
    </row>
    <row r="68" spans="1:22" ht="12" customHeight="1">
      <c r="A68" s="51" t="s">
        <v>94</v>
      </c>
      <c r="B68" s="52">
        <v>217</v>
      </c>
      <c r="C68" s="53">
        <f t="shared" si="0"/>
        <v>107.90790000000001</v>
      </c>
      <c r="D68" s="52">
        <v>45.4945</v>
      </c>
      <c r="E68" s="66"/>
      <c r="F68" s="66">
        <v>27.599</v>
      </c>
      <c r="G68" s="52">
        <v>34.8144</v>
      </c>
      <c r="H68" s="52">
        <v>3538.62</v>
      </c>
      <c r="I68" s="54">
        <v>0</v>
      </c>
      <c r="J68" s="62">
        <v>0</v>
      </c>
      <c r="K68" s="54"/>
      <c r="L68" s="57">
        <v>558</v>
      </c>
      <c r="M68" s="52">
        <v>741.71</v>
      </c>
      <c r="N68" s="52">
        <v>126.5</v>
      </c>
      <c r="O68" s="52">
        <v>698.94</v>
      </c>
      <c r="P68" s="52">
        <v>487.77</v>
      </c>
      <c r="Q68" s="52">
        <v>128.2</v>
      </c>
      <c r="R68" s="58"/>
      <c r="S68" s="59">
        <f t="shared" si="1"/>
        <v>6279.740000000001</v>
      </c>
      <c r="T68" s="60">
        <v>573.52</v>
      </c>
      <c r="U68" s="58">
        <f t="shared" si="2"/>
        <v>6853.26</v>
      </c>
      <c r="V68" s="69"/>
    </row>
    <row r="69" spans="1:22" ht="12" customHeight="1">
      <c r="A69" s="51" t="s">
        <v>95</v>
      </c>
      <c r="B69" s="52">
        <v>3</v>
      </c>
      <c r="C69" s="53">
        <f t="shared" si="0"/>
        <v>1.6437</v>
      </c>
      <c r="D69" s="54">
        <v>0</v>
      </c>
      <c r="E69" s="54"/>
      <c r="F69" s="54">
        <v>0</v>
      </c>
      <c r="G69" s="52">
        <v>1.6437</v>
      </c>
      <c r="H69" s="52">
        <v>0</v>
      </c>
      <c r="I69" s="54">
        <v>0</v>
      </c>
      <c r="J69" s="62">
        <v>0</v>
      </c>
      <c r="K69" s="54"/>
      <c r="L69" s="63">
        <v>0</v>
      </c>
      <c r="M69" s="54">
        <v>0</v>
      </c>
      <c r="N69" s="54">
        <v>0</v>
      </c>
      <c r="O69" s="52">
        <v>46.5</v>
      </c>
      <c r="P69" s="52">
        <v>9</v>
      </c>
      <c r="Q69" s="52">
        <v>19.5</v>
      </c>
      <c r="R69" s="58"/>
      <c r="S69" s="59">
        <f t="shared" si="1"/>
        <v>75</v>
      </c>
      <c r="T69" s="60">
        <v>1</v>
      </c>
      <c r="U69" s="58">
        <f t="shared" si="2"/>
        <v>76</v>
      </c>
      <c r="V69" s="69"/>
    </row>
    <row r="70" spans="1:22" ht="12" customHeight="1">
      <c r="A70" s="51" t="s">
        <v>96</v>
      </c>
      <c r="B70" s="52">
        <v>139</v>
      </c>
      <c r="C70" s="53">
        <f t="shared" si="0"/>
        <v>196.3558</v>
      </c>
      <c r="D70" s="52">
        <v>145.2277</v>
      </c>
      <c r="E70" s="66"/>
      <c r="F70" s="66">
        <v>0</v>
      </c>
      <c r="G70" s="52">
        <v>51.1281</v>
      </c>
      <c r="H70" s="52">
        <v>731.19</v>
      </c>
      <c r="I70" s="52">
        <v>1026.65</v>
      </c>
      <c r="J70" s="64">
        <v>2217.49</v>
      </c>
      <c r="K70" s="52"/>
      <c r="L70" s="57">
        <v>0</v>
      </c>
      <c r="M70" s="54">
        <v>0</v>
      </c>
      <c r="N70" s="54">
        <v>0</v>
      </c>
      <c r="O70" s="52">
        <v>514.15</v>
      </c>
      <c r="P70" s="52">
        <v>342.45</v>
      </c>
      <c r="Q70" s="52">
        <v>525.45</v>
      </c>
      <c r="R70" s="58"/>
      <c r="S70" s="59">
        <f t="shared" si="1"/>
        <v>5357.379999999999</v>
      </c>
      <c r="T70" s="60">
        <v>41.19</v>
      </c>
      <c r="U70" s="58">
        <f t="shared" si="2"/>
        <v>5398.569999999999</v>
      </c>
      <c r="V70" s="69"/>
    </row>
    <row r="71" spans="1:22" ht="12" customHeight="1">
      <c r="A71" s="51" t="s">
        <v>97</v>
      </c>
      <c r="B71" s="52">
        <v>23</v>
      </c>
      <c r="C71" s="53">
        <f t="shared" si="0"/>
        <v>41.565599999999996</v>
      </c>
      <c r="D71" s="52">
        <v>0</v>
      </c>
      <c r="E71" s="66"/>
      <c r="F71" s="66">
        <v>32.6014</v>
      </c>
      <c r="G71" s="52">
        <v>8.9642</v>
      </c>
      <c r="H71" s="52">
        <v>0</v>
      </c>
      <c r="I71" s="52">
        <v>0</v>
      </c>
      <c r="J71" s="65">
        <v>0</v>
      </c>
      <c r="K71" s="52"/>
      <c r="L71" s="57">
        <v>838.98</v>
      </c>
      <c r="M71" s="52">
        <v>554.05</v>
      </c>
      <c r="N71" s="52">
        <v>572.27</v>
      </c>
      <c r="O71" s="52">
        <v>366.45</v>
      </c>
      <c r="P71" s="52">
        <v>49.95</v>
      </c>
      <c r="Q71" s="52">
        <v>59.6</v>
      </c>
      <c r="R71" s="58"/>
      <c r="S71" s="59">
        <f t="shared" si="1"/>
        <v>2441.2999999999997</v>
      </c>
      <c r="T71" s="60">
        <v>0</v>
      </c>
      <c r="U71" s="58">
        <f t="shared" si="2"/>
        <v>2441.2999999999997</v>
      </c>
      <c r="V71" s="69"/>
    </row>
    <row r="72" spans="1:22" ht="12" customHeight="1">
      <c r="A72" s="51" t="s">
        <v>98</v>
      </c>
      <c r="B72" s="52">
        <v>92</v>
      </c>
      <c r="C72" s="53">
        <f t="shared" si="0"/>
        <v>189.4663</v>
      </c>
      <c r="D72" s="52">
        <v>93.2002</v>
      </c>
      <c r="E72" s="66"/>
      <c r="F72" s="66">
        <v>0</v>
      </c>
      <c r="G72" s="52">
        <v>96.2661</v>
      </c>
      <c r="H72" s="52">
        <v>1385.54</v>
      </c>
      <c r="I72" s="52">
        <v>689.03</v>
      </c>
      <c r="J72" s="64">
        <v>261.2</v>
      </c>
      <c r="K72" s="52"/>
      <c r="L72" s="57">
        <v>0</v>
      </c>
      <c r="M72" s="52">
        <v>0</v>
      </c>
      <c r="N72" s="52">
        <v>0</v>
      </c>
      <c r="O72" s="52">
        <v>1410.1</v>
      </c>
      <c r="P72" s="52">
        <v>295.93</v>
      </c>
      <c r="Q72" s="52">
        <v>295.09</v>
      </c>
      <c r="R72" s="58"/>
      <c r="S72" s="59">
        <f t="shared" si="1"/>
        <v>4336.889999999999</v>
      </c>
      <c r="T72" s="60">
        <v>78.34</v>
      </c>
      <c r="U72" s="58">
        <f t="shared" si="2"/>
        <v>4415.23</v>
      </c>
      <c r="V72" s="69"/>
    </row>
    <row r="73" spans="1:22" ht="12" customHeight="1">
      <c r="A73" s="51" t="s">
        <v>99</v>
      </c>
      <c r="B73" s="52">
        <v>390</v>
      </c>
      <c r="C73" s="53">
        <f t="shared" si="0"/>
        <v>1542.5143</v>
      </c>
      <c r="D73" s="52">
        <v>1399.73</v>
      </c>
      <c r="E73" s="54"/>
      <c r="F73" s="54">
        <v>101.5455</v>
      </c>
      <c r="G73" s="52">
        <v>41.2388</v>
      </c>
      <c r="H73" s="52">
        <v>82338.93</v>
      </c>
      <c r="I73" s="52">
        <v>2468.44</v>
      </c>
      <c r="J73" s="64">
        <v>763.49</v>
      </c>
      <c r="K73" s="52"/>
      <c r="L73" s="57">
        <v>2272.66</v>
      </c>
      <c r="M73" s="52">
        <v>1135.04</v>
      </c>
      <c r="N73" s="52">
        <v>263.33</v>
      </c>
      <c r="O73" s="52">
        <v>494</v>
      </c>
      <c r="P73" s="52">
        <v>816.33</v>
      </c>
      <c r="Q73" s="52">
        <v>247.45</v>
      </c>
      <c r="R73" s="58"/>
      <c r="S73" s="59">
        <f t="shared" si="1"/>
        <v>90799.67</v>
      </c>
      <c r="T73" s="60">
        <v>287.58</v>
      </c>
      <c r="U73" s="58">
        <f t="shared" si="2"/>
        <v>91087.25</v>
      </c>
      <c r="V73" s="69"/>
    </row>
    <row r="74" spans="1:22" ht="12" customHeight="1">
      <c r="A74" s="51" t="s">
        <v>100</v>
      </c>
      <c r="B74" s="52">
        <v>4</v>
      </c>
      <c r="C74" s="53">
        <f t="shared" si="0"/>
        <v>1.409</v>
      </c>
      <c r="D74" s="52">
        <v>0</v>
      </c>
      <c r="E74" s="54"/>
      <c r="F74" s="54">
        <v>0</v>
      </c>
      <c r="G74" s="52">
        <v>1.409</v>
      </c>
      <c r="H74" s="54">
        <v>0</v>
      </c>
      <c r="I74" s="54">
        <v>0</v>
      </c>
      <c r="J74" s="62">
        <v>0</v>
      </c>
      <c r="K74" s="54"/>
      <c r="L74" s="63">
        <v>0</v>
      </c>
      <c r="M74" s="54">
        <v>0</v>
      </c>
      <c r="N74" s="54">
        <v>0</v>
      </c>
      <c r="O74" s="52">
        <v>23.4</v>
      </c>
      <c r="P74" s="52">
        <v>13.7</v>
      </c>
      <c r="Q74" s="52">
        <v>0</v>
      </c>
      <c r="R74" s="58"/>
      <c r="S74" s="59">
        <f t="shared" si="1"/>
        <v>37.099999999999994</v>
      </c>
      <c r="T74" s="60">
        <v>0</v>
      </c>
      <c r="U74" s="58">
        <f t="shared" si="2"/>
        <v>37.099999999999994</v>
      </c>
      <c r="V74" s="69"/>
    </row>
    <row r="75" spans="1:22" s="4" customFormat="1" ht="12.75" customHeight="1">
      <c r="A75" s="73" t="s">
        <v>101</v>
      </c>
      <c r="B75" s="52">
        <v>1</v>
      </c>
      <c r="C75" s="53">
        <f t="shared" si="0"/>
        <v>1</v>
      </c>
      <c r="D75" s="52">
        <v>0</v>
      </c>
      <c r="E75" s="54"/>
      <c r="F75" s="54">
        <v>0</v>
      </c>
      <c r="G75" s="52">
        <v>1</v>
      </c>
      <c r="H75" s="54">
        <v>0</v>
      </c>
      <c r="I75" s="54">
        <v>0</v>
      </c>
      <c r="J75" s="62">
        <v>0</v>
      </c>
      <c r="K75" s="54"/>
      <c r="L75" s="63">
        <v>0</v>
      </c>
      <c r="M75" s="54">
        <v>0</v>
      </c>
      <c r="N75" s="54">
        <v>0</v>
      </c>
      <c r="O75" s="52">
        <v>1.65</v>
      </c>
      <c r="P75" s="54">
        <v>0</v>
      </c>
      <c r="Q75" s="52">
        <v>0</v>
      </c>
      <c r="R75" s="58"/>
      <c r="S75" s="59">
        <f t="shared" si="1"/>
        <v>1.65</v>
      </c>
      <c r="T75" s="60">
        <v>0</v>
      </c>
      <c r="U75" s="58">
        <f t="shared" si="2"/>
        <v>1.65</v>
      </c>
      <c r="V75" s="74"/>
    </row>
    <row r="76" spans="1:22" ht="12" customHeight="1">
      <c r="A76" s="51" t="s">
        <v>102</v>
      </c>
      <c r="B76" s="52">
        <v>1014</v>
      </c>
      <c r="C76" s="53">
        <f t="shared" si="0"/>
        <v>796.8253</v>
      </c>
      <c r="D76" s="52">
        <v>421.2587</v>
      </c>
      <c r="E76" s="54"/>
      <c r="F76" s="54">
        <v>63.8717</v>
      </c>
      <c r="G76" s="52">
        <v>311.6949</v>
      </c>
      <c r="H76" s="52">
        <v>1247.13</v>
      </c>
      <c r="I76" s="52">
        <v>6697.84</v>
      </c>
      <c r="J76" s="64">
        <v>2353.05</v>
      </c>
      <c r="K76" s="52"/>
      <c r="L76" s="57">
        <v>435.5</v>
      </c>
      <c r="M76" s="52">
        <v>1332.57</v>
      </c>
      <c r="N76" s="52">
        <v>625.87</v>
      </c>
      <c r="O76" s="52">
        <v>330.57</v>
      </c>
      <c r="P76" s="52">
        <v>3911.92</v>
      </c>
      <c r="Q76" s="52">
        <v>818.87</v>
      </c>
      <c r="R76" s="58"/>
      <c r="S76" s="59">
        <f t="shared" si="1"/>
        <v>17753.32</v>
      </c>
      <c r="T76" s="60">
        <v>195.07</v>
      </c>
      <c r="U76" s="58">
        <f t="shared" si="2"/>
        <v>17948.39</v>
      </c>
      <c r="V76" s="69"/>
    </row>
    <row r="77" spans="1:22" ht="12" customHeight="1">
      <c r="A77" s="51" t="s">
        <v>103</v>
      </c>
      <c r="B77" s="52">
        <v>815</v>
      </c>
      <c r="C77" s="53">
        <f t="shared" si="0"/>
        <v>2587.5569</v>
      </c>
      <c r="D77" s="52">
        <v>2277.786</v>
      </c>
      <c r="E77" s="54"/>
      <c r="F77" s="54">
        <v>62.8708</v>
      </c>
      <c r="G77" s="52">
        <v>246.9001</v>
      </c>
      <c r="H77" s="52">
        <v>50269.33</v>
      </c>
      <c r="I77" s="52">
        <v>28687.01</v>
      </c>
      <c r="J77" s="64">
        <v>7028</v>
      </c>
      <c r="K77" s="52"/>
      <c r="L77" s="57">
        <v>186.36</v>
      </c>
      <c r="M77" s="52">
        <v>1902.95</v>
      </c>
      <c r="N77" s="52">
        <v>369.77</v>
      </c>
      <c r="O77" s="52">
        <v>748.9</v>
      </c>
      <c r="P77" s="52">
        <v>2138.82</v>
      </c>
      <c r="Q77" s="52">
        <v>338.13</v>
      </c>
      <c r="R77" s="58"/>
      <c r="S77" s="59">
        <f t="shared" si="1"/>
        <v>91669.27</v>
      </c>
      <c r="T77" s="60">
        <v>757.72</v>
      </c>
      <c r="U77" s="58">
        <f t="shared" si="2"/>
        <v>92426.99</v>
      </c>
      <c r="V77" s="69"/>
    </row>
    <row r="78" spans="1:22" ht="12" customHeight="1">
      <c r="A78" s="51" t="s">
        <v>104</v>
      </c>
      <c r="B78" s="52">
        <v>500</v>
      </c>
      <c r="C78" s="53">
        <f aca="true" t="shared" si="3" ref="C78:C99">SUM(D78:G78)</f>
        <v>306.346</v>
      </c>
      <c r="D78" s="52">
        <v>175.6016</v>
      </c>
      <c r="E78" s="54"/>
      <c r="F78" s="54">
        <v>14.5517</v>
      </c>
      <c r="G78" s="52">
        <v>116.1927</v>
      </c>
      <c r="H78" s="52">
        <v>949.16</v>
      </c>
      <c r="I78" s="52">
        <v>6421.85</v>
      </c>
      <c r="J78" s="64">
        <v>316.3</v>
      </c>
      <c r="K78" s="52"/>
      <c r="L78" s="57">
        <v>147.5</v>
      </c>
      <c r="M78" s="52">
        <v>358.05</v>
      </c>
      <c r="N78" s="52">
        <v>81.42</v>
      </c>
      <c r="O78" s="52">
        <v>172.15</v>
      </c>
      <c r="P78" s="52">
        <v>1470.24</v>
      </c>
      <c r="Q78" s="52">
        <v>316</v>
      </c>
      <c r="R78" s="58"/>
      <c r="S78" s="59">
        <f t="shared" si="1"/>
        <v>10232.67</v>
      </c>
      <c r="T78" s="60">
        <v>80.7</v>
      </c>
      <c r="U78" s="58">
        <f t="shared" si="2"/>
        <v>10313.37</v>
      </c>
      <c r="V78" s="69"/>
    </row>
    <row r="79" spans="1:22" ht="12" customHeight="1">
      <c r="A79" s="51" t="s">
        <v>105</v>
      </c>
      <c r="B79" s="52">
        <v>2828</v>
      </c>
      <c r="C79" s="53">
        <f t="shared" si="3"/>
        <v>23640.255</v>
      </c>
      <c r="D79" s="52">
        <v>15608.62</v>
      </c>
      <c r="E79" s="54"/>
      <c r="F79" s="54">
        <v>6646.172</v>
      </c>
      <c r="G79" s="52">
        <v>1385.463</v>
      </c>
      <c r="H79" s="52">
        <v>87265.33</v>
      </c>
      <c r="I79" s="52">
        <v>197591.5</v>
      </c>
      <c r="J79" s="64">
        <v>151271.51</v>
      </c>
      <c r="K79" s="52">
        <v>0.88</v>
      </c>
      <c r="L79" s="57">
        <v>94864.32</v>
      </c>
      <c r="M79" s="52">
        <v>136803.33</v>
      </c>
      <c r="N79" s="52">
        <v>91087.87</v>
      </c>
      <c r="O79" s="52">
        <v>24023.88</v>
      </c>
      <c r="P79" s="52">
        <v>15446.81</v>
      </c>
      <c r="Q79" s="52">
        <v>8863.43</v>
      </c>
      <c r="R79" s="58"/>
      <c r="S79" s="59">
        <f t="shared" si="1"/>
        <v>807218.8600000001</v>
      </c>
      <c r="T79" s="60">
        <v>19351.12</v>
      </c>
      <c r="U79" s="58">
        <f t="shared" si="2"/>
        <v>826569.9800000001</v>
      </c>
      <c r="V79" s="69"/>
    </row>
    <row r="80" spans="1:22" s="2" customFormat="1" ht="12" customHeight="1">
      <c r="A80" s="75" t="s">
        <v>106</v>
      </c>
      <c r="B80" s="52">
        <v>2281</v>
      </c>
      <c r="C80" s="53">
        <f t="shared" si="3"/>
        <v>6661.6446</v>
      </c>
      <c r="D80" s="52">
        <v>6592.683</v>
      </c>
      <c r="E80" s="66"/>
      <c r="F80" s="66">
        <v>0</v>
      </c>
      <c r="G80" s="52">
        <v>68.9616</v>
      </c>
      <c r="H80" s="52">
        <v>416511.87</v>
      </c>
      <c r="I80" s="66">
        <v>3997.71</v>
      </c>
      <c r="J80" s="64">
        <v>21510.18</v>
      </c>
      <c r="K80" s="52"/>
      <c r="L80" s="76">
        <v>0</v>
      </c>
      <c r="M80" s="66">
        <v>0</v>
      </c>
      <c r="N80" s="66">
        <v>0</v>
      </c>
      <c r="O80" s="52">
        <v>2227.13</v>
      </c>
      <c r="P80" s="52">
        <v>91.8</v>
      </c>
      <c r="Q80" s="52">
        <v>37.3</v>
      </c>
      <c r="R80" s="71"/>
      <c r="S80" s="59">
        <f t="shared" si="1"/>
        <v>444375.99</v>
      </c>
      <c r="T80" s="72">
        <v>11575.2</v>
      </c>
      <c r="U80" s="58">
        <f t="shared" si="2"/>
        <v>455951.19</v>
      </c>
      <c r="V80" s="77"/>
    </row>
    <row r="81" spans="1:22" s="2" customFormat="1" ht="12" customHeight="1">
      <c r="A81" s="75" t="s">
        <v>107</v>
      </c>
      <c r="B81" s="52">
        <v>2512</v>
      </c>
      <c r="C81" s="53">
        <f t="shared" si="3"/>
        <v>8977.5633</v>
      </c>
      <c r="D81" s="52">
        <v>8952.4933</v>
      </c>
      <c r="E81" s="66"/>
      <c r="F81" s="66">
        <v>0</v>
      </c>
      <c r="G81" s="52">
        <v>25.07</v>
      </c>
      <c r="H81" s="52">
        <v>532805.51</v>
      </c>
      <c r="I81" s="66">
        <v>6315.89</v>
      </c>
      <c r="J81" s="64">
        <v>31744.97</v>
      </c>
      <c r="K81" s="52"/>
      <c r="L81" s="76">
        <v>0</v>
      </c>
      <c r="M81" s="66">
        <v>0</v>
      </c>
      <c r="N81" s="66">
        <v>0</v>
      </c>
      <c r="O81" s="52">
        <v>1092.69</v>
      </c>
      <c r="P81" s="52">
        <v>40.05</v>
      </c>
      <c r="Q81" s="52">
        <v>27.9</v>
      </c>
      <c r="R81" s="71"/>
      <c r="S81" s="59">
        <f t="shared" si="1"/>
        <v>572027.01</v>
      </c>
      <c r="T81" s="72">
        <v>11085.58</v>
      </c>
      <c r="U81" s="58">
        <f t="shared" si="2"/>
        <v>583112.59</v>
      </c>
      <c r="V81" s="77"/>
    </row>
    <row r="82" spans="1:22" ht="12" customHeight="1">
      <c r="A82" s="51" t="s">
        <v>108</v>
      </c>
      <c r="B82" s="52">
        <v>2743</v>
      </c>
      <c r="C82" s="53">
        <f t="shared" si="3"/>
        <v>16828.904</v>
      </c>
      <c r="D82" s="52">
        <v>16437.6</v>
      </c>
      <c r="E82" s="54"/>
      <c r="F82" s="54">
        <v>94.3451</v>
      </c>
      <c r="G82" s="52">
        <v>296.9589</v>
      </c>
      <c r="H82" s="52">
        <v>74002.12</v>
      </c>
      <c r="I82" s="52">
        <v>707756.81</v>
      </c>
      <c r="J82" s="64">
        <v>15219.47</v>
      </c>
      <c r="K82" s="52">
        <v>860.09</v>
      </c>
      <c r="L82" s="57">
        <v>1301.49</v>
      </c>
      <c r="M82" s="52">
        <v>1839.43</v>
      </c>
      <c r="N82" s="52">
        <v>310.75</v>
      </c>
      <c r="O82" s="52">
        <v>2076.81</v>
      </c>
      <c r="P82" s="52">
        <v>5791.58</v>
      </c>
      <c r="Q82" s="52">
        <v>5124.11</v>
      </c>
      <c r="R82" s="58"/>
      <c r="S82" s="59">
        <f t="shared" si="1"/>
        <v>814282.66</v>
      </c>
      <c r="T82" s="60">
        <v>35213.2</v>
      </c>
      <c r="U82" s="58">
        <f t="shared" si="2"/>
        <v>849495.86</v>
      </c>
      <c r="V82" s="69"/>
    </row>
    <row r="83" spans="1:22" ht="12" customHeight="1">
      <c r="A83" s="51" t="s">
        <v>109</v>
      </c>
      <c r="B83" s="52">
        <v>343</v>
      </c>
      <c r="C83" s="53">
        <f t="shared" si="3"/>
        <v>118.91320000000002</v>
      </c>
      <c r="D83" s="52">
        <v>0</v>
      </c>
      <c r="E83" s="54"/>
      <c r="F83" s="54">
        <v>65.3217</v>
      </c>
      <c r="G83" s="52">
        <v>53.5915</v>
      </c>
      <c r="H83" s="54">
        <v>0</v>
      </c>
      <c r="I83" s="54">
        <v>0</v>
      </c>
      <c r="J83" s="62">
        <v>0</v>
      </c>
      <c r="K83" s="54"/>
      <c r="L83" s="57">
        <v>1131.5</v>
      </c>
      <c r="M83" s="52">
        <v>1007</v>
      </c>
      <c r="N83" s="52">
        <v>240</v>
      </c>
      <c r="O83" s="52">
        <v>589</v>
      </c>
      <c r="P83" s="52">
        <v>533.18</v>
      </c>
      <c r="Q83" s="52">
        <v>231.7</v>
      </c>
      <c r="R83" s="58"/>
      <c r="S83" s="59">
        <f t="shared" si="1"/>
        <v>3732.3799999999997</v>
      </c>
      <c r="T83" s="60">
        <v>0.7</v>
      </c>
      <c r="U83" s="58">
        <f t="shared" si="2"/>
        <v>3733.0799999999995</v>
      </c>
      <c r="V83" s="69"/>
    </row>
    <row r="84" spans="1:22" ht="12" customHeight="1">
      <c r="A84" s="51" t="s">
        <v>110</v>
      </c>
      <c r="B84" s="52">
        <v>2124</v>
      </c>
      <c r="C84" s="53">
        <f t="shared" si="3"/>
        <v>12923.012999999999</v>
      </c>
      <c r="D84" s="52">
        <v>12813.06</v>
      </c>
      <c r="E84" s="54"/>
      <c r="F84" s="54">
        <v>15.4131</v>
      </c>
      <c r="G84" s="52">
        <v>94.5399</v>
      </c>
      <c r="H84" s="52">
        <v>518242.06</v>
      </c>
      <c r="I84" s="52">
        <v>216179.33</v>
      </c>
      <c r="J84" s="64">
        <v>4914.26</v>
      </c>
      <c r="K84" s="52">
        <v>14199.39</v>
      </c>
      <c r="L84" s="57">
        <v>298.31</v>
      </c>
      <c r="M84" s="52">
        <v>236</v>
      </c>
      <c r="N84" s="52">
        <v>48.5</v>
      </c>
      <c r="O84" s="52">
        <v>2523.11</v>
      </c>
      <c r="P84" s="52">
        <v>1230.17</v>
      </c>
      <c r="Q84" s="52">
        <v>480.63</v>
      </c>
      <c r="R84" s="58"/>
      <c r="S84" s="59">
        <f t="shared" si="1"/>
        <v>758351.7600000001</v>
      </c>
      <c r="T84" s="60">
        <v>16491.38</v>
      </c>
      <c r="U84" s="58">
        <f t="shared" si="2"/>
        <v>774843.1400000001</v>
      </c>
      <c r="V84" s="69"/>
    </row>
    <row r="85" spans="1:22" ht="12" customHeight="1">
      <c r="A85" s="73" t="s">
        <v>111</v>
      </c>
      <c r="B85" s="78">
        <v>202</v>
      </c>
      <c r="C85" s="79">
        <f t="shared" si="3"/>
        <v>182.1751</v>
      </c>
      <c r="D85" s="78">
        <v>127.931</v>
      </c>
      <c r="E85" s="54"/>
      <c r="F85" s="54">
        <v>4.2419</v>
      </c>
      <c r="G85" s="78">
        <v>50.0022</v>
      </c>
      <c r="H85" s="78">
        <v>2920.22</v>
      </c>
      <c r="I85" s="78">
        <v>880.56</v>
      </c>
      <c r="J85" s="80">
        <v>391.73</v>
      </c>
      <c r="K85" s="78"/>
      <c r="L85" s="81">
        <v>19.6</v>
      </c>
      <c r="M85" s="78">
        <v>150.75</v>
      </c>
      <c r="N85" s="78">
        <v>12.5</v>
      </c>
      <c r="O85" s="78">
        <v>519.85</v>
      </c>
      <c r="P85" s="78">
        <v>569.64</v>
      </c>
      <c r="Q85" s="78">
        <v>256.08</v>
      </c>
      <c r="R85" s="58"/>
      <c r="S85" s="59">
        <f t="shared" si="1"/>
        <v>5720.930000000001</v>
      </c>
      <c r="T85" s="60">
        <v>123.19</v>
      </c>
      <c r="U85" s="58">
        <f t="shared" si="2"/>
        <v>5844.120000000001</v>
      </c>
      <c r="V85" s="69"/>
    </row>
    <row r="86" spans="1:22" ht="12" customHeight="1">
      <c r="A86" s="51" t="s">
        <v>112</v>
      </c>
      <c r="B86" s="52">
        <v>949</v>
      </c>
      <c r="C86" s="53">
        <f t="shared" si="3"/>
        <v>1897.5355</v>
      </c>
      <c r="D86" s="52">
        <v>1677.705</v>
      </c>
      <c r="E86" s="54"/>
      <c r="F86" s="54">
        <v>92.6089</v>
      </c>
      <c r="G86" s="52">
        <v>127.2216</v>
      </c>
      <c r="H86" s="52">
        <v>67947.26</v>
      </c>
      <c r="I86" s="52">
        <v>22131.41</v>
      </c>
      <c r="J86" s="64">
        <v>5629.79</v>
      </c>
      <c r="K86" s="52">
        <v>189.1</v>
      </c>
      <c r="L86" s="57">
        <v>3509.08</v>
      </c>
      <c r="M86" s="52">
        <v>583.77</v>
      </c>
      <c r="N86" s="52">
        <v>293</v>
      </c>
      <c r="O86" s="52">
        <v>2656.11</v>
      </c>
      <c r="P86" s="52">
        <v>1928.02</v>
      </c>
      <c r="Q86" s="52">
        <v>721.57</v>
      </c>
      <c r="R86" s="58"/>
      <c r="S86" s="59">
        <f t="shared" si="1"/>
        <v>105589.11000000002</v>
      </c>
      <c r="T86" s="60">
        <v>1274.15</v>
      </c>
      <c r="U86" s="58">
        <f t="shared" si="2"/>
        <v>106863.26000000001</v>
      </c>
      <c r="V86" s="69"/>
    </row>
    <row r="87" spans="1:22" ht="12" customHeight="1">
      <c r="A87" s="51" t="s">
        <v>113</v>
      </c>
      <c r="B87" s="52">
        <v>176</v>
      </c>
      <c r="C87" s="53">
        <f t="shared" si="3"/>
        <v>249.3173</v>
      </c>
      <c r="D87" s="52">
        <v>146.4803</v>
      </c>
      <c r="E87" s="54"/>
      <c r="F87" s="54">
        <v>11.6193</v>
      </c>
      <c r="G87" s="52">
        <v>91.2177</v>
      </c>
      <c r="H87" s="52">
        <v>5780.72</v>
      </c>
      <c r="I87" s="52">
        <v>591.94</v>
      </c>
      <c r="J87" s="64">
        <v>166</v>
      </c>
      <c r="K87" s="52"/>
      <c r="L87" s="57">
        <v>332.2</v>
      </c>
      <c r="M87" s="52">
        <v>75.25</v>
      </c>
      <c r="N87" s="52">
        <v>25</v>
      </c>
      <c r="O87" s="52">
        <v>3606.44</v>
      </c>
      <c r="P87" s="52">
        <v>1970.95</v>
      </c>
      <c r="Q87" s="52">
        <v>108.7</v>
      </c>
      <c r="R87" s="58"/>
      <c r="S87" s="59">
        <f aca="true" t="shared" si="4" ref="S87:S99">SUM(H87:R87)</f>
        <v>12657.2</v>
      </c>
      <c r="T87" s="60">
        <v>47.52</v>
      </c>
      <c r="U87" s="58">
        <f aca="true" t="shared" si="5" ref="U87:U99">S87+T87</f>
        <v>12704.720000000001</v>
      </c>
      <c r="V87" s="69"/>
    </row>
    <row r="88" spans="1:22" ht="12" customHeight="1">
      <c r="A88" s="51" t="s">
        <v>114</v>
      </c>
      <c r="B88" s="52">
        <v>10</v>
      </c>
      <c r="C88" s="53">
        <f t="shared" si="3"/>
        <v>22.4323</v>
      </c>
      <c r="D88" s="52">
        <v>22.4323</v>
      </c>
      <c r="E88" s="54"/>
      <c r="F88" s="54">
        <v>0</v>
      </c>
      <c r="G88" s="54">
        <v>0</v>
      </c>
      <c r="H88" s="52">
        <v>1690.68</v>
      </c>
      <c r="I88" s="54">
        <v>0</v>
      </c>
      <c r="J88" s="62">
        <v>0</v>
      </c>
      <c r="K88" s="54"/>
      <c r="L88" s="63">
        <v>0</v>
      </c>
      <c r="M88" s="54">
        <v>0</v>
      </c>
      <c r="N88" s="54">
        <v>0</v>
      </c>
      <c r="O88" s="52">
        <v>0</v>
      </c>
      <c r="P88" s="54">
        <v>0</v>
      </c>
      <c r="Q88" s="54">
        <v>0</v>
      </c>
      <c r="R88" s="58"/>
      <c r="S88" s="59">
        <f t="shared" si="4"/>
        <v>1690.68</v>
      </c>
      <c r="T88" s="60">
        <v>138.44</v>
      </c>
      <c r="U88" s="58">
        <f t="shared" si="5"/>
        <v>1829.1200000000001</v>
      </c>
      <c r="V88" s="61"/>
    </row>
    <row r="89" spans="1:22" s="4" customFormat="1" ht="12" customHeight="1">
      <c r="A89" s="73" t="s">
        <v>115</v>
      </c>
      <c r="B89" s="52">
        <v>1120</v>
      </c>
      <c r="C89" s="53">
        <f t="shared" si="3"/>
        <v>917.8140000000001</v>
      </c>
      <c r="D89" s="52">
        <v>660.9899</v>
      </c>
      <c r="E89" s="54"/>
      <c r="F89" s="54">
        <v>30.6688</v>
      </c>
      <c r="G89" s="52">
        <v>226.1553</v>
      </c>
      <c r="H89" s="52">
        <v>12934.15</v>
      </c>
      <c r="I89" s="52">
        <v>2462.15</v>
      </c>
      <c r="J89" s="64">
        <v>25952.72</v>
      </c>
      <c r="K89" s="52">
        <v>187</v>
      </c>
      <c r="L89" s="57">
        <v>1788.86</v>
      </c>
      <c r="M89" s="52">
        <v>136.82</v>
      </c>
      <c r="N89" s="52">
        <v>153.22</v>
      </c>
      <c r="O89" s="52">
        <v>720.23</v>
      </c>
      <c r="P89" s="52">
        <v>5346.91</v>
      </c>
      <c r="Q89" s="52">
        <v>1023.78</v>
      </c>
      <c r="R89" s="58"/>
      <c r="S89" s="59">
        <f t="shared" si="4"/>
        <v>50705.84000000001</v>
      </c>
      <c r="T89" s="60">
        <v>549.35</v>
      </c>
      <c r="U89" s="58">
        <f t="shared" si="5"/>
        <v>51255.19000000001</v>
      </c>
      <c r="V89" s="61"/>
    </row>
    <row r="90" spans="1:22" ht="12" customHeight="1">
      <c r="A90" s="51" t="s">
        <v>116</v>
      </c>
      <c r="B90" s="52">
        <v>775</v>
      </c>
      <c r="C90" s="53">
        <f t="shared" si="3"/>
        <v>6576.262</v>
      </c>
      <c r="D90" s="52">
        <v>3058.594</v>
      </c>
      <c r="E90" s="54"/>
      <c r="F90" s="54">
        <v>2507.359</v>
      </c>
      <c r="G90" s="52">
        <v>1010.309</v>
      </c>
      <c r="H90" s="52">
        <v>39594.6</v>
      </c>
      <c r="I90" s="52">
        <v>79337.95</v>
      </c>
      <c r="J90" s="64">
        <v>21533.61</v>
      </c>
      <c r="K90" s="52"/>
      <c r="L90" s="57">
        <v>43562.67</v>
      </c>
      <c r="M90" s="52">
        <v>108798.5</v>
      </c>
      <c r="N90" s="52">
        <v>31365.44</v>
      </c>
      <c r="O90" s="52">
        <v>29501.97</v>
      </c>
      <c r="P90" s="52">
        <v>24382.5</v>
      </c>
      <c r="Q90" s="52">
        <v>12484.08</v>
      </c>
      <c r="R90" s="58"/>
      <c r="S90" s="59">
        <f t="shared" si="4"/>
        <v>390561.32</v>
      </c>
      <c r="T90" s="60">
        <v>6539.33</v>
      </c>
      <c r="U90" s="58">
        <f t="shared" si="5"/>
        <v>397100.65</v>
      </c>
      <c r="V90" s="61"/>
    </row>
    <row r="91" spans="1:22" ht="12" customHeight="1">
      <c r="A91" s="51" t="s">
        <v>117</v>
      </c>
      <c r="B91" s="52">
        <v>683</v>
      </c>
      <c r="C91" s="53">
        <f t="shared" si="3"/>
        <v>1661.1699999999998</v>
      </c>
      <c r="D91" s="52">
        <v>741.5525</v>
      </c>
      <c r="E91" s="54"/>
      <c r="F91" s="54">
        <v>435.0122</v>
      </c>
      <c r="G91" s="52">
        <v>484.6053</v>
      </c>
      <c r="H91" s="52">
        <v>0</v>
      </c>
      <c r="I91" s="52">
        <v>24666.14</v>
      </c>
      <c r="J91" s="64">
        <v>12824.54</v>
      </c>
      <c r="K91" s="52"/>
      <c r="L91" s="57">
        <v>1674.83</v>
      </c>
      <c r="M91" s="52">
        <v>16152.71</v>
      </c>
      <c r="N91" s="52">
        <v>12310.17</v>
      </c>
      <c r="O91" s="52">
        <v>316</v>
      </c>
      <c r="P91" s="52">
        <v>11489.3</v>
      </c>
      <c r="Q91" s="52">
        <v>4104.06</v>
      </c>
      <c r="R91" s="58"/>
      <c r="S91" s="59">
        <f t="shared" si="4"/>
        <v>83537.75</v>
      </c>
      <c r="T91" s="60">
        <v>1542.2</v>
      </c>
      <c r="U91" s="58">
        <f t="shared" si="5"/>
        <v>85079.95</v>
      </c>
      <c r="V91" s="61"/>
    </row>
    <row r="92" spans="1:22" ht="12" customHeight="1">
      <c r="A92" s="51" t="s">
        <v>118</v>
      </c>
      <c r="B92" s="52">
        <v>3571</v>
      </c>
      <c r="C92" s="53">
        <f t="shared" si="3"/>
        <v>27827.583400000003</v>
      </c>
      <c r="D92" s="52">
        <v>21656.74</v>
      </c>
      <c r="E92" s="54"/>
      <c r="F92" s="54">
        <v>5714.164</v>
      </c>
      <c r="G92" s="52">
        <v>456.6794</v>
      </c>
      <c r="H92" s="52">
        <v>36622.1</v>
      </c>
      <c r="I92" s="52">
        <v>81759.75</v>
      </c>
      <c r="J92" s="64">
        <v>983678.62</v>
      </c>
      <c r="K92" s="52">
        <v>2180.71</v>
      </c>
      <c r="L92" s="57">
        <v>23833.38</v>
      </c>
      <c r="M92" s="52">
        <v>59688.44</v>
      </c>
      <c r="N92" s="52">
        <v>299560.56</v>
      </c>
      <c r="O92" s="52">
        <v>2855.51</v>
      </c>
      <c r="P92" s="52">
        <v>5974.87</v>
      </c>
      <c r="Q92" s="52">
        <v>18385.31</v>
      </c>
      <c r="R92" s="58"/>
      <c r="S92" s="59">
        <f t="shared" si="4"/>
        <v>1514539.25</v>
      </c>
      <c r="T92" s="60">
        <v>54085.38</v>
      </c>
      <c r="U92" s="58">
        <f t="shared" si="5"/>
        <v>1568624.63</v>
      </c>
      <c r="V92" s="61"/>
    </row>
    <row r="93" spans="1:22" ht="12" customHeight="1">
      <c r="A93" s="51" t="s">
        <v>119</v>
      </c>
      <c r="B93" s="52">
        <v>4148</v>
      </c>
      <c r="C93" s="53">
        <f t="shared" si="3"/>
        <v>46584.388999999996</v>
      </c>
      <c r="D93" s="52">
        <v>35805.27</v>
      </c>
      <c r="E93" s="54"/>
      <c r="F93" s="54">
        <v>8986.698</v>
      </c>
      <c r="G93" s="52">
        <v>1792.421</v>
      </c>
      <c r="H93" s="52">
        <v>97739.13</v>
      </c>
      <c r="I93" s="52">
        <v>1290631.41</v>
      </c>
      <c r="J93" s="64">
        <v>180179.35</v>
      </c>
      <c r="K93" s="52"/>
      <c r="L93" s="57">
        <v>81556.14</v>
      </c>
      <c r="M93" s="52">
        <v>353620.35</v>
      </c>
      <c r="N93" s="52">
        <v>204592.06</v>
      </c>
      <c r="O93" s="52">
        <v>21168.53</v>
      </c>
      <c r="P93" s="52">
        <v>68967.46</v>
      </c>
      <c r="Q93" s="52">
        <v>31238.77</v>
      </c>
      <c r="R93" s="58"/>
      <c r="S93" s="59">
        <f t="shared" si="4"/>
        <v>2329693.1999999997</v>
      </c>
      <c r="T93" s="60">
        <v>74303.82</v>
      </c>
      <c r="U93" s="58">
        <f t="shared" si="5"/>
        <v>2403997.0199999996</v>
      </c>
      <c r="V93" s="61"/>
    </row>
    <row r="94" spans="1:22" ht="12" customHeight="1">
      <c r="A94" s="51" t="s">
        <v>120</v>
      </c>
      <c r="B94" s="52">
        <v>3599</v>
      </c>
      <c r="C94" s="53">
        <f t="shared" si="3"/>
        <v>1336.1725000000001</v>
      </c>
      <c r="D94" s="52">
        <v>502.0985</v>
      </c>
      <c r="E94" s="54"/>
      <c r="F94" s="54">
        <v>203.5725</v>
      </c>
      <c r="G94" s="52">
        <v>630.5015</v>
      </c>
      <c r="H94" s="52">
        <v>6884.63</v>
      </c>
      <c r="I94" s="52">
        <v>7590.5</v>
      </c>
      <c r="J94" s="64">
        <v>9295.24</v>
      </c>
      <c r="K94" s="52"/>
      <c r="L94" s="57">
        <v>3118.97</v>
      </c>
      <c r="M94" s="52">
        <v>2864.1</v>
      </c>
      <c r="N94" s="52">
        <v>4180.96</v>
      </c>
      <c r="O94" s="52">
        <v>3583.45</v>
      </c>
      <c r="P94" s="52">
        <v>7640.93</v>
      </c>
      <c r="Q94" s="52">
        <v>10300.23</v>
      </c>
      <c r="R94" s="58"/>
      <c r="S94" s="59">
        <f t="shared" si="4"/>
        <v>55459.009999999995</v>
      </c>
      <c r="T94" s="60">
        <v>1284.72</v>
      </c>
      <c r="U94" s="58">
        <f t="shared" si="5"/>
        <v>56743.729999999996</v>
      </c>
      <c r="V94" s="61"/>
    </row>
    <row r="95" spans="1:22" ht="12" customHeight="1">
      <c r="A95" s="51" t="s">
        <v>121</v>
      </c>
      <c r="B95" s="52">
        <v>1899</v>
      </c>
      <c r="C95" s="53">
        <f t="shared" si="3"/>
        <v>1438.3387</v>
      </c>
      <c r="D95" s="52">
        <v>533.6522</v>
      </c>
      <c r="E95" s="54"/>
      <c r="F95" s="54">
        <v>411.3365</v>
      </c>
      <c r="G95" s="52">
        <v>493.35</v>
      </c>
      <c r="H95" s="52">
        <v>15459.89</v>
      </c>
      <c r="I95" s="52">
        <v>6189.66</v>
      </c>
      <c r="J95" s="64">
        <v>8082.29</v>
      </c>
      <c r="K95" s="52"/>
      <c r="L95" s="57">
        <v>19018.91</v>
      </c>
      <c r="M95" s="52">
        <v>3766.92</v>
      </c>
      <c r="N95" s="52">
        <v>2089.99</v>
      </c>
      <c r="O95" s="52">
        <v>1846.1</v>
      </c>
      <c r="P95" s="52">
        <v>7731.15</v>
      </c>
      <c r="Q95" s="52">
        <v>3747.56</v>
      </c>
      <c r="R95" s="58"/>
      <c r="S95" s="59">
        <f t="shared" si="4"/>
        <v>67932.47</v>
      </c>
      <c r="T95" s="60">
        <v>572.09</v>
      </c>
      <c r="U95" s="58">
        <f t="shared" si="5"/>
        <v>68504.56</v>
      </c>
      <c r="V95" s="61"/>
    </row>
    <row r="96" spans="1:22" ht="12" customHeight="1">
      <c r="A96" s="51" t="s">
        <v>122</v>
      </c>
      <c r="B96" s="52">
        <v>11</v>
      </c>
      <c r="C96" s="53">
        <f t="shared" si="3"/>
        <v>7.2741</v>
      </c>
      <c r="D96" s="54">
        <v>0</v>
      </c>
      <c r="E96" s="54"/>
      <c r="F96" s="54">
        <v>5.9593</v>
      </c>
      <c r="G96" s="52">
        <v>1.3148</v>
      </c>
      <c r="H96" s="54">
        <v>0</v>
      </c>
      <c r="I96" s="54">
        <v>0</v>
      </c>
      <c r="J96" s="62">
        <v>0</v>
      </c>
      <c r="K96" s="54"/>
      <c r="L96" s="63">
        <v>27</v>
      </c>
      <c r="M96" s="54">
        <v>57.5</v>
      </c>
      <c r="N96" s="52">
        <v>231</v>
      </c>
      <c r="O96" s="52">
        <v>2.2</v>
      </c>
      <c r="P96" s="52">
        <v>15.7</v>
      </c>
      <c r="Q96" s="52">
        <v>0</v>
      </c>
      <c r="R96" s="58"/>
      <c r="S96" s="59">
        <f t="shared" si="4"/>
        <v>333.4</v>
      </c>
      <c r="T96" s="60">
        <v>30</v>
      </c>
      <c r="U96" s="58">
        <f t="shared" si="5"/>
        <v>363.4</v>
      </c>
      <c r="V96" s="61"/>
    </row>
    <row r="97" spans="1:22" ht="12" customHeight="1">
      <c r="A97" s="51" t="s">
        <v>123</v>
      </c>
      <c r="B97" s="52">
        <v>201</v>
      </c>
      <c r="C97" s="53">
        <f t="shared" si="3"/>
        <v>30.9105</v>
      </c>
      <c r="D97" s="54">
        <v>0</v>
      </c>
      <c r="E97" s="54"/>
      <c r="F97" s="54">
        <v>0</v>
      </c>
      <c r="G97" s="52">
        <v>30.9105</v>
      </c>
      <c r="H97" s="52">
        <v>0</v>
      </c>
      <c r="I97" s="54">
        <v>0</v>
      </c>
      <c r="J97" s="65">
        <v>0</v>
      </c>
      <c r="K97" s="52"/>
      <c r="L97" s="57">
        <v>0</v>
      </c>
      <c r="M97" s="54">
        <v>0</v>
      </c>
      <c r="N97" s="52">
        <v>0</v>
      </c>
      <c r="O97" s="52">
        <v>12.11</v>
      </c>
      <c r="P97" s="52">
        <v>425.41</v>
      </c>
      <c r="Q97" s="52">
        <v>1.5</v>
      </c>
      <c r="R97" s="58"/>
      <c r="S97" s="59">
        <f t="shared" si="4"/>
        <v>439.02000000000004</v>
      </c>
      <c r="T97" s="60">
        <v>0</v>
      </c>
      <c r="U97" s="58">
        <f t="shared" si="5"/>
        <v>439.02000000000004</v>
      </c>
      <c r="V97" s="61"/>
    </row>
    <row r="98" spans="1:22" ht="12" customHeight="1">
      <c r="A98" s="51" t="s">
        <v>124</v>
      </c>
      <c r="B98" s="52">
        <v>1102</v>
      </c>
      <c r="C98" s="53">
        <f t="shared" si="3"/>
        <v>7429.6053999999995</v>
      </c>
      <c r="D98" s="52">
        <v>7352.963</v>
      </c>
      <c r="E98" s="54"/>
      <c r="F98" s="54">
        <v>13.6963</v>
      </c>
      <c r="G98" s="52">
        <v>62.9461</v>
      </c>
      <c r="H98" s="52">
        <v>387290.5</v>
      </c>
      <c r="I98" s="52">
        <v>31072.65</v>
      </c>
      <c r="J98" s="64">
        <v>3399</v>
      </c>
      <c r="K98" s="52">
        <v>16352.29</v>
      </c>
      <c r="L98" s="57">
        <v>303.02</v>
      </c>
      <c r="M98" s="52">
        <v>116</v>
      </c>
      <c r="N98" s="52">
        <v>30</v>
      </c>
      <c r="O98" s="52">
        <v>575.54</v>
      </c>
      <c r="P98" s="52">
        <v>1443.09</v>
      </c>
      <c r="Q98" s="52">
        <v>312.7</v>
      </c>
      <c r="R98" s="58"/>
      <c r="S98" s="59">
        <f t="shared" si="4"/>
        <v>440894.79000000004</v>
      </c>
      <c r="T98" s="60">
        <v>7051.74</v>
      </c>
      <c r="U98" s="58">
        <f t="shared" si="5"/>
        <v>447946.53</v>
      </c>
      <c r="V98" s="61"/>
    </row>
    <row r="99" spans="1:22" ht="12" customHeight="1">
      <c r="A99" s="51" t="s">
        <v>125</v>
      </c>
      <c r="B99" s="52">
        <v>3</v>
      </c>
      <c r="C99" s="53">
        <f t="shared" si="3"/>
        <v>1</v>
      </c>
      <c r="D99" s="82">
        <v>0</v>
      </c>
      <c r="E99" s="54"/>
      <c r="F99" s="54">
        <v>1</v>
      </c>
      <c r="G99" s="52">
        <v>0</v>
      </c>
      <c r="H99" s="54">
        <v>0</v>
      </c>
      <c r="I99" s="54">
        <v>0</v>
      </c>
      <c r="J99" s="62">
        <v>0</v>
      </c>
      <c r="K99" s="54"/>
      <c r="L99" s="57">
        <v>8</v>
      </c>
      <c r="M99" s="54">
        <v>0</v>
      </c>
      <c r="N99" s="52">
        <v>0</v>
      </c>
      <c r="O99" s="52">
        <v>0</v>
      </c>
      <c r="P99" s="54">
        <v>0</v>
      </c>
      <c r="Q99" s="52">
        <v>0</v>
      </c>
      <c r="R99" s="58"/>
      <c r="S99" s="59">
        <f t="shared" si="4"/>
        <v>8</v>
      </c>
      <c r="T99" s="60">
        <v>0</v>
      </c>
      <c r="U99" s="58">
        <f t="shared" si="5"/>
        <v>8</v>
      </c>
      <c r="V99" s="61"/>
    </row>
    <row r="100" spans="1:21" ht="12" customHeight="1">
      <c r="A100" s="51"/>
      <c r="B100" s="83"/>
      <c r="C100" s="84"/>
      <c r="D100" s="85"/>
      <c r="E100" s="86"/>
      <c r="F100" s="87"/>
      <c r="G100" s="59"/>
      <c r="H100" s="88"/>
      <c r="I100" s="88"/>
      <c r="J100" s="89"/>
      <c r="K100" s="88"/>
      <c r="L100" s="90"/>
      <c r="M100" s="91"/>
      <c r="N100" s="92"/>
      <c r="O100" s="87"/>
      <c r="P100" s="87"/>
      <c r="Q100" s="59"/>
      <c r="R100" s="93"/>
      <c r="S100" s="87"/>
      <c r="T100" s="94"/>
      <c r="U100" s="58"/>
    </row>
    <row r="101" spans="1:21" ht="12" customHeight="1">
      <c r="A101" s="95" t="s">
        <v>126</v>
      </c>
      <c r="B101" s="96">
        <f>SUM(B22:B99)</f>
        <v>112680</v>
      </c>
      <c r="C101" s="96">
        <f>SUM(D101:G101)</f>
        <v>752198.6741</v>
      </c>
      <c r="D101" s="96">
        <f aca="true" t="shared" si="6" ref="D101:J101">SUM(D22:D99)</f>
        <v>444111.05809999985</v>
      </c>
      <c r="E101" s="97">
        <f t="shared" si="6"/>
        <v>75348.5245</v>
      </c>
      <c r="F101" s="96">
        <f t="shared" si="6"/>
        <v>193283.8599</v>
      </c>
      <c r="G101" s="96">
        <f t="shared" si="6"/>
        <v>39455.231600000014</v>
      </c>
      <c r="H101" s="96">
        <f t="shared" si="6"/>
        <v>7644061.359999998</v>
      </c>
      <c r="I101" s="96">
        <f t="shared" si="6"/>
        <v>10907807.510000004</v>
      </c>
      <c r="J101" s="96">
        <f t="shared" si="6"/>
        <v>3350564.2000000007</v>
      </c>
      <c r="K101" s="98">
        <f>SUM(K22:K99)</f>
        <v>109404.17000000001</v>
      </c>
      <c r="L101" s="96">
        <f aca="true" t="shared" si="7" ref="L101:Q101">SUM(L22:L99)</f>
        <v>3238652.060000001</v>
      </c>
      <c r="M101" s="96">
        <f t="shared" si="7"/>
        <v>6713748.309999999</v>
      </c>
      <c r="N101" s="96">
        <f t="shared" si="7"/>
        <v>2777271.2400000007</v>
      </c>
      <c r="O101" s="96">
        <f t="shared" si="7"/>
        <v>738552.3899999997</v>
      </c>
      <c r="P101" s="96">
        <f t="shared" si="7"/>
        <v>1258016.2899999996</v>
      </c>
      <c r="Q101" s="96">
        <f t="shared" si="7"/>
        <v>450622.9200000001</v>
      </c>
      <c r="R101" s="99">
        <f>SUM(R21:R100)</f>
        <v>8475434.69</v>
      </c>
      <c r="S101" s="99">
        <f>SUM(S22:S99)</f>
        <v>45664135.14000002</v>
      </c>
      <c r="T101" s="100">
        <f>SUM(T22:T100)</f>
        <v>1430316.0099999998</v>
      </c>
      <c r="U101" s="101">
        <f>S101+T101</f>
        <v>47094451.15000002</v>
      </c>
    </row>
    <row r="102" spans="19:24" ht="9" customHeight="1">
      <c r="S102" s="2"/>
      <c r="T102" s="2"/>
      <c r="X102" s="2"/>
    </row>
    <row r="103" ht="16.5" customHeight="1">
      <c r="A103" s="102" t="s">
        <v>127</v>
      </c>
    </row>
  </sheetData>
  <mergeCells count="13">
    <mergeCell ref="A8:U8"/>
    <mergeCell ref="A10:B10"/>
    <mergeCell ref="C11:G12"/>
    <mergeCell ref="H11:Q12"/>
    <mergeCell ref="R11:R18"/>
    <mergeCell ref="S11:S16"/>
    <mergeCell ref="H13:K15"/>
    <mergeCell ref="L13:N15"/>
    <mergeCell ref="O13:Q15"/>
    <mergeCell ref="A2:U2"/>
    <mergeCell ref="A4:U4"/>
    <mergeCell ref="A5:U5"/>
    <mergeCell ref="A6:U6"/>
  </mergeCells>
  <printOptions horizontalCentered="1" verticalCentered="1"/>
  <pageMargins left="0.11805555555555555" right="0.11805555555555555" top="0.7479166666666667" bottom="0.19652777777777777" header="0.5118055555555555" footer="0.5118055555555555"/>
  <pageSetup fitToHeight="1" fitToWidth="1" horizontalDpi="300" verticalDpi="300" orientation="portrait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Production 2014 des vins par département</dc:title>
  <dc:subject>Vins</dc:subject>
  <dc:creator>DGDDI - F3</dc:creator>
  <cp:keywords/>
  <dc:description/>
  <cp:lastModifiedBy>NNIVOR</cp:lastModifiedBy>
  <cp:lastPrinted>2015-04-10T09:49:20Z</cp:lastPrinted>
  <dcterms:modified xsi:type="dcterms:W3CDTF">2015-05-05T07:33:57Z</dcterms:modified>
  <cp:category/>
  <cp:version/>
  <cp:contentType/>
  <cp:contentStatus/>
</cp:coreProperties>
</file>