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9" activeTab="0"/>
  </bookViews>
  <sheets>
    <sheet name="RECJOrec2009" sheetId="1" r:id="rId1"/>
  </sheets>
  <definedNames>
    <definedName name="_xlnm.Print_Area" localSheetId="0">'RECJOrec2009'!$A$1:$S$120</definedName>
    <definedName name="_xlnm.Print_Titles" localSheetId="0">'RECJOrec2009'!$11:$21</definedName>
  </definedNames>
  <calcPr fullCalcOnLoad="1"/>
</workbook>
</file>

<file path=xl/sharedStrings.xml><?xml version="1.0" encoding="utf-8"?>
<sst xmlns="http://schemas.openxmlformats.org/spreadsheetml/2006/main" count="203" uniqueCount="165">
  <si>
    <t>MINISTERE DU BUDGET, DES COMPTES PUBLICS ET DE LA REFORME DE L'ETAT</t>
  </si>
  <si>
    <t>DIRECTION GENERALE DES DOUANES ET DROITS INDIRECTS</t>
  </si>
  <si>
    <t xml:space="preserve"> CONTRIBUTIONS INDIRECTES</t>
  </si>
  <si>
    <t xml:space="preserve"> BUREAU F/3</t>
  </si>
  <si>
    <t>RELEVE PAR DEPARTEMENT DE LA RECOLTE DES VINS ET MOUTS 2009</t>
  </si>
  <si>
    <t xml:space="preserve">NOR                     </t>
  </si>
  <si>
    <t>SUPERFICIE DES VIGNES</t>
  </si>
  <si>
    <t>QUANTITES DE VINS ET MOUTS</t>
  </si>
  <si>
    <t>QUANTITES TOTALES DE VINS</t>
  </si>
  <si>
    <t>NOMBRE DE</t>
  </si>
  <si>
    <t>ET MOUTS PRODUITES</t>
  </si>
  <si>
    <t>NUMEROS D'ORDRE</t>
  </si>
  <si>
    <t>SUPERFICIE</t>
  </si>
  <si>
    <t xml:space="preserve"> A.O.C</t>
  </si>
  <si>
    <t>V.D.Q.S.</t>
  </si>
  <si>
    <t xml:space="preserve">APTE </t>
  </si>
  <si>
    <t>VINS DE PAYS</t>
  </si>
  <si>
    <t>AUTRES</t>
  </si>
  <si>
    <t xml:space="preserve"> </t>
  </si>
  <si>
    <t>DECLARATIONS</t>
  </si>
  <si>
    <t>TOTALE</t>
  </si>
  <si>
    <t>APTES</t>
  </si>
  <si>
    <t>A LA</t>
  </si>
  <si>
    <t>ET</t>
  </si>
  <si>
    <t>DES VIGNES</t>
  </si>
  <si>
    <t>A.O.C</t>
  </si>
  <si>
    <t>V.D.Q.S</t>
  </si>
  <si>
    <t>AU</t>
  </si>
  <si>
    <t>QUE</t>
  </si>
  <si>
    <t>VINS</t>
  </si>
  <si>
    <t>PRODUCTION</t>
  </si>
  <si>
    <t>TOTAL</t>
  </si>
  <si>
    <t>DE RECOLTE</t>
  </si>
  <si>
    <t>EN</t>
  </si>
  <si>
    <t>COGNAC</t>
  </si>
  <si>
    <t xml:space="preserve">COL.3,4 </t>
  </si>
  <si>
    <t>BLANCS</t>
  </si>
  <si>
    <t>ROUGES</t>
  </si>
  <si>
    <t xml:space="preserve">ROUGES </t>
  </si>
  <si>
    <t xml:space="preserve">DE </t>
  </si>
  <si>
    <t>DEPARTEMENTS</t>
  </si>
  <si>
    <t>ou</t>
  </si>
  <si>
    <t>et 5</t>
  </si>
  <si>
    <t>ou ROSES</t>
  </si>
  <si>
    <t>COGNAC ou</t>
  </si>
  <si>
    <t>SOUSCRITES</t>
  </si>
  <si>
    <t>ARMAGNAC</t>
  </si>
  <si>
    <t>D'ARMAGNAC</t>
  </si>
  <si>
    <t>(ha)</t>
  </si>
  <si>
    <t>(hl)</t>
  </si>
  <si>
    <t xml:space="preserve">      1</t>
  </si>
  <si>
    <t xml:space="preserve">      2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</si>
  <si>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</si>
  <si>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</si>
  <si>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</si>
  <si>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</si>
  <si>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</si>
  <si>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</si>
  <si>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</si>
  <si>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</si>
  <si>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</si>
  <si>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</si>
  <si>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</si>
  <si>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</si>
  <si>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</si>
  <si>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</si>
  <si>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</si>
  <si>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</si>
  <si>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O1 AIN</t>
  </si>
  <si>
    <t>O2 AISNE</t>
  </si>
  <si>
    <t>O3 ALLIER</t>
  </si>
  <si>
    <t>04 ALPES-HTE-PR</t>
  </si>
  <si>
    <t>O5 ALPES-HAUTES</t>
  </si>
  <si>
    <t>O6 ALPES-Mmes</t>
  </si>
  <si>
    <t>O7 ARDECHE</t>
  </si>
  <si>
    <t>O8 ARDENNES</t>
  </si>
  <si>
    <t>O9 ARIEGE</t>
  </si>
  <si>
    <t>10 AUBE</t>
  </si>
  <si>
    <t>11 AUDE</t>
  </si>
  <si>
    <t>12 AVEYRON</t>
  </si>
  <si>
    <t>13 BOUCHES-DU-R</t>
  </si>
  <si>
    <t>14 CALVADOS</t>
  </si>
  <si>
    <t>15 CANTAL</t>
  </si>
  <si>
    <t>16 CHARENTE</t>
  </si>
  <si>
    <t>17 CHARENTE-MAR</t>
  </si>
  <si>
    <t>18 CHER</t>
  </si>
  <si>
    <t>19 CORREZE</t>
  </si>
  <si>
    <t>2A CORSE SUD</t>
  </si>
  <si>
    <t>2B CORSE(HTE)</t>
  </si>
  <si>
    <t>21 COTE D'OR</t>
  </si>
  <si>
    <t>22 COTES-D'ARMOR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</si>
  <si>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</si>
  <si>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</si>
  <si>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</si>
  <si>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</si>
  <si>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</si>
  <si>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</si>
  <si>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</si>
  <si>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</si>
  <si>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GARONNE(HTE)</t>
  </si>
  <si>
    <t>32 GERS</t>
  </si>
  <si>
    <t>33 GIRONDE</t>
  </si>
  <si>
    <t>34 HERAULT</t>
  </si>
  <si>
    <t>35 ILLE-ET-VIL</t>
  </si>
  <si>
    <t>36 INDRE</t>
  </si>
  <si>
    <t>37 INDRE-ET-L</t>
  </si>
  <si>
    <t>38 ISERE</t>
  </si>
  <si>
    <t>39 JURA</t>
  </si>
  <si>
    <t>40 LANDES</t>
  </si>
  <si>
    <t>41 LOIR-ET-CHER</t>
  </si>
  <si>
    <t>42 LOIRE</t>
  </si>
  <si>
    <t>43 LOIRE(HAUTE)</t>
  </si>
  <si>
    <t>44 LOIRE ATLAN</t>
  </si>
  <si>
    <t>45 LOIRET</t>
  </si>
  <si>
    <t>46 LOT</t>
  </si>
  <si>
    <t>47 LOT-ET-GAR</t>
  </si>
  <si>
    <t>48 LOZERE</t>
  </si>
  <si>
    <t>49 MAINE-ET-L</t>
  </si>
  <si>
    <t>50 MANCHE</t>
  </si>
  <si>
    <t>51 MARNE</t>
  </si>
  <si>
    <t>52 MARNE(HAUTE)</t>
  </si>
  <si>
    <t>53 MAYENNE</t>
  </si>
  <si>
    <t>54 MEURTHE-&amp;-M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</si>
  <si>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</si>
  <si>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</si>
  <si>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</si>
  <si>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</si>
  <si>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</si>
  <si>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</si>
  <si>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</si>
  <si>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</t>
  </si>
  <si>
    <t>63 PUY-DE-DOME</t>
  </si>
  <si>
    <t>64 PYRENEES-AT</t>
  </si>
  <si>
    <t>65 PYRENEES(HTE)</t>
  </si>
  <si>
    <t>66 PYRENEES-OR</t>
  </si>
  <si>
    <t>67 RHIN(BAS)</t>
  </si>
  <si>
    <t>68 RHIN (HAUT)</t>
  </si>
  <si>
    <t>69 RHONE</t>
  </si>
  <si>
    <t>70 SAONE(HAUTE)</t>
  </si>
  <si>
    <t>71 SAONE-ET-L</t>
  </si>
  <si>
    <t>72 SARTHE</t>
  </si>
  <si>
    <t>73 SAVOIE</t>
  </si>
  <si>
    <t>74 SAVOIE(HTE)</t>
  </si>
  <si>
    <t>75 PARIS</t>
  </si>
  <si>
    <t>76 SEINE-MAR</t>
  </si>
  <si>
    <t>77 SEINE ET MARNE</t>
  </si>
  <si>
    <t>78 YVELINES</t>
  </si>
  <si>
    <t>79 SEVRES(DEUX)</t>
  </si>
  <si>
    <t>80 SOMME</t>
  </si>
  <si>
    <t>81 TARN</t>
  </si>
  <si>
    <t>82 TARN-ET-G</t>
  </si>
  <si>
    <t>83 VAR</t>
  </si>
  <si>
    <t>84 VAUCLUSE</t>
  </si>
  <si>
    <t>85 VENDEE</t>
  </si>
  <si>
    <t>86 VIENNE</t>
  </si>
  <si>
    <t>87 VIENNE(HTE)</t>
  </si>
  <si>
    <t>88 VOSGES</t>
  </si>
  <si>
    <t>89 YONNE</t>
  </si>
  <si>
    <t>90 T. de BELFORT</t>
  </si>
  <si>
    <t>91 ESSONNE</t>
  </si>
  <si>
    <t>92 HAUTS-DE-S</t>
  </si>
  <si>
    <t>93 SEINE-ST-D</t>
  </si>
  <si>
    <t>94 VAL-DE-MARNE</t>
  </si>
  <si>
    <t>95 VAL-D'OISE</t>
  </si>
  <si>
    <t>TOTAUX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</si>
</sst>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\ _€_-;\-* #,##0\ _€_-;_-* &quot;- &quot;_€_-;_-@_-"/>
    <numFmt numFmtId="166" formatCode="@"/>
    <numFmt numFmtId="167" formatCode="#,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b/>
      <sz val="7"/>
      <name val="MS Sans Serif"/>
      <family val="2"/>
    </font>
    <font>
      <sz val="8.5"/>
      <name val="MS Sans Serif"/>
      <family val="2"/>
    </font>
    <font>
      <sz val="7.6"/>
      <name val="MS Sans Serif"/>
      <family val="2"/>
    </font>
    <font>
      <i/>
      <sz val="8.5"/>
      <name val="MS Sans Serif"/>
      <family val="2"/>
    </font>
    <font>
      <sz val="7.5"/>
      <name val="MS Sans Serif"/>
      <family val="2"/>
    </font>
    <font>
      <sz val="6.5"/>
      <name val="MS Sans Serif"/>
      <family val="2"/>
    </font>
    <font>
      <sz val="8"/>
      <color indexed="8"/>
      <name val="Arial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10"/>
      <name val="MS Serif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5" fontId="11" fillId="0" borderId="5">
      <alignment horizontal="right"/>
      <protection/>
    </xf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23" borderId="10" applyNumberFormat="0" applyAlignment="0" applyProtection="0"/>
  </cellStyleXfs>
  <cellXfs count="80">
    <xf numFmtId="164" fontId="0" fillId="0" borderId="0" xfId="0" applyAlignment="1">
      <alignment/>
    </xf>
    <xf numFmtId="164" fontId="19" fillId="0" borderId="0" xfId="0" applyFont="1" applyBorder="1" applyAlignment="1" applyProtection="1">
      <alignment/>
      <protection locked="0"/>
    </xf>
    <xf numFmtId="164" fontId="19" fillId="20" borderId="0" xfId="0" applyFont="1" applyFill="1" applyBorder="1" applyAlignment="1" applyProtection="1">
      <alignment/>
      <protection locked="0"/>
    </xf>
    <xf numFmtId="164" fontId="19" fillId="0" borderId="0" xfId="0" applyFont="1" applyFill="1" applyBorder="1" applyAlignment="1" applyProtection="1">
      <alignment/>
      <protection locked="0"/>
    </xf>
    <xf numFmtId="164" fontId="19" fillId="22" borderId="0" xfId="0" applyFont="1" applyFill="1" applyBorder="1" applyAlignment="1" applyProtection="1">
      <alignment/>
      <protection locked="0"/>
    </xf>
    <xf numFmtId="164" fontId="19" fillId="6" borderId="0" xfId="0" applyFont="1" applyFill="1" applyBorder="1" applyAlignment="1" applyProtection="1">
      <alignment/>
      <protection locked="0"/>
    </xf>
    <xf numFmtId="166" fontId="19" fillId="0" borderId="0" xfId="0" applyNumberFormat="1" applyFont="1" applyBorder="1" applyAlignment="1" applyProtection="1">
      <alignment horizontal="center"/>
      <protection locked="0"/>
    </xf>
    <xf numFmtId="166" fontId="19" fillId="0" borderId="0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Border="1" applyAlignment="1" applyProtection="1">
      <alignment horizontal="center"/>
      <protection locked="0"/>
    </xf>
    <xf numFmtId="166" fontId="20" fillId="0" borderId="0" xfId="0" applyNumberFormat="1" applyFont="1" applyFill="1" applyBorder="1" applyAlignment="1" applyProtection="1">
      <alignment horizontal="center"/>
      <protection locked="0"/>
    </xf>
    <xf numFmtId="164" fontId="21" fillId="0" borderId="0" xfId="0" applyFont="1" applyAlignment="1">
      <alignment horizontal="center"/>
    </xf>
    <xf numFmtId="164" fontId="20" fillId="0" borderId="0" xfId="0" applyFont="1" applyBorder="1" applyAlignment="1" applyProtection="1">
      <alignment/>
      <protection locked="0"/>
    </xf>
    <xf numFmtId="166" fontId="22" fillId="0" borderId="0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Fill="1" applyBorder="1" applyAlignment="1" applyProtection="1">
      <alignment horizontal="center"/>
      <protection locked="0"/>
    </xf>
    <xf numFmtId="164" fontId="23" fillId="0" borderId="5" xfId="0" applyFont="1" applyBorder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"/>
      <protection locked="0"/>
    </xf>
    <xf numFmtId="166" fontId="23" fillId="0" borderId="5" xfId="0" applyNumberFormat="1" applyFont="1" applyFill="1" applyBorder="1" applyAlignment="1" applyProtection="1">
      <alignment horizontal="center"/>
      <protection locked="0"/>
    </xf>
    <xf numFmtId="166" fontId="23" fillId="0" borderId="12" xfId="0" applyNumberFormat="1" applyFont="1" applyFill="1" applyBorder="1" applyAlignment="1" applyProtection="1">
      <alignment horizontal="center"/>
      <protection locked="0"/>
    </xf>
    <xf numFmtId="166" fontId="25" fillId="0" borderId="12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Border="1" applyAlignment="1" applyProtection="1">
      <alignment/>
      <protection locked="0"/>
    </xf>
    <xf numFmtId="164" fontId="26" fillId="0" borderId="5" xfId="0" applyFont="1" applyBorder="1" applyAlignment="1" applyProtection="1">
      <alignment horizontal="center"/>
      <protection locked="0"/>
    </xf>
    <xf numFmtId="164" fontId="19" fillId="0" borderId="5" xfId="0" applyFont="1" applyBorder="1" applyAlignment="1" applyProtection="1">
      <alignment/>
      <protection locked="0"/>
    </xf>
    <xf numFmtId="164" fontId="23" fillId="0" borderId="5" xfId="0" applyFont="1" applyFill="1" applyBorder="1" applyAlignment="1" applyProtection="1">
      <alignment/>
      <protection locked="0"/>
    </xf>
    <xf numFmtId="164" fontId="19" fillId="0" borderId="0" xfId="0" applyFont="1" applyBorder="1" applyAlignment="1" applyProtection="1">
      <alignment horizontal="center"/>
      <protection locked="0"/>
    </xf>
    <xf numFmtId="164" fontId="26" fillId="0" borderId="5" xfId="0" applyFont="1" applyBorder="1" applyAlignment="1" applyProtection="1">
      <alignment/>
      <protection locked="0"/>
    </xf>
    <xf numFmtId="166" fontId="23" fillId="0" borderId="5" xfId="0" applyNumberFormat="1" applyFont="1" applyBorder="1" applyAlignment="1" applyProtection="1">
      <alignment horizontal="center"/>
      <protection locked="0"/>
    </xf>
    <xf numFmtId="166" fontId="27" fillId="0" borderId="5" xfId="0" applyNumberFormat="1" applyFont="1" applyFill="1" applyBorder="1" applyAlignment="1" applyProtection="1">
      <alignment horizontal="center"/>
      <protection locked="0"/>
    </xf>
    <xf numFmtId="164" fontId="23" fillId="0" borderId="12" xfId="0" applyFont="1" applyBorder="1" applyAlignment="1" applyProtection="1">
      <alignment/>
      <protection locked="0"/>
    </xf>
    <xf numFmtId="164" fontId="23" fillId="0" borderId="12" xfId="0" applyFont="1" applyBorder="1" applyAlignment="1" applyProtection="1">
      <alignment horizontal="center"/>
      <protection locked="0"/>
    </xf>
    <xf numFmtId="164" fontId="23" fillId="0" borderId="12" xfId="0" applyFont="1" applyFill="1" applyBorder="1" applyAlignment="1" applyProtection="1">
      <alignment horizontal="center"/>
      <protection locked="0"/>
    </xf>
    <xf numFmtId="164" fontId="23" fillId="0" borderId="11" xfId="0" applyFont="1" applyBorder="1" applyAlignment="1" applyProtection="1">
      <alignment/>
      <protection locked="0"/>
    </xf>
    <xf numFmtId="167" fontId="23" fillId="0" borderId="11" xfId="0" applyNumberFormat="1" applyFont="1" applyBorder="1" applyAlignment="1" applyProtection="1">
      <alignment/>
      <protection locked="0"/>
    </xf>
    <xf numFmtId="167" fontId="23" fillId="0" borderId="11" xfId="0" applyNumberFormat="1" applyFont="1" applyFill="1" applyBorder="1" applyAlignment="1" applyProtection="1">
      <alignment/>
      <protection locked="0"/>
    </xf>
    <xf numFmtId="167" fontId="23" fillId="0" borderId="11" xfId="0" applyNumberFormat="1" applyFont="1" applyFill="1" applyBorder="1" applyAlignment="1" applyProtection="1">
      <alignment horizontal="center"/>
      <protection locked="0"/>
    </xf>
    <xf numFmtId="167" fontId="28" fillId="24" borderId="5" xfId="0" applyNumberFormat="1" applyFont="1" applyFill="1" applyBorder="1" applyAlignment="1">
      <alignment horizontal="right"/>
    </xf>
    <xf numFmtId="167" fontId="29" fillId="0" borderId="5" xfId="0" applyNumberFormat="1" applyFont="1" applyFill="1" applyBorder="1" applyAlignment="1" applyProtection="1">
      <alignment/>
      <protection locked="0"/>
    </xf>
    <xf numFmtId="167" fontId="28" fillId="0" borderId="5" xfId="0" applyNumberFormat="1" applyFont="1" applyFill="1" applyBorder="1" applyAlignment="1">
      <alignment horizontal="right"/>
    </xf>
    <xf numFmtId="167" fontId="11" fillId="0" borderId="5" xfId="52" applyNumberFormat="1" applyFont="1" applyFill="1" applyBorder="1" applyAlignment="1" applyProtection="1">
      <alignment/>
      <protection/>
    </xf>
    <xf numFmtId="167" fontId="30" fillId="0" borderId="5" xfId="0" applyNumberFormat="1" applyFont="1" applyFill="1" applyBorder="1" applyAlignment="1" applyProtection="1">
      <alignment/>
      <protection locked="0"/>
    </xf>
    <xf numFmtId="167" fontId="28" fillId="24" borderId="13" xfId="0" applyNumberFormat="1" applyFont="1" applyFill="1" applyBorder="1" applyAlignment="1">
      <alignment horizontal="right"/>
    </xf>
    <xf numFmtId="167" fontId="31" fillId="0" borderId="5" xfId="0" applyNumberFormat="1" applyFont="1" applyBorder="1" applyAlignment="1">
      <alignment horizontal="right"/>
    </xf>
    <xf numFmtId="167" fontId="31" fillId="0" borderId="0" xfId="0" applyNumberFormat="1" applyFont="1" applyBorder="1" applyAlignment="1">
      <alignment horizontal="right"/>
    </xf>
    <xf numFmtId="167" fontId="31" fillId="0" borderId="14" xfId="0" applyNumberFormat="1" applyFont="1" applyBorder="1" applyAlignment="1">
      <alignment horizontal="right"/>
    </xf>
    <xf numFmtId="167" fontId="32" fillId="0" borderId="14" xfId="0" applyNumberFormat="1" applyFont="1" applyFill="1" applyBorder="1" applyAlignment="1" applyProtection="1">
      <alignment/>
      <protection locked="0"/>
    </xf>
    <xf numFmtId="167" fontId="29" fillId="0" borderId="15" xfId="0" applyNumberFormat="1" applyFont="1" applyFill="1" applyBorder="1" applyAlignment="1" applyProtection="1">
      <alignment/>
      <protection locked="0"/>
    </xf>
    <xf numFmtId="167" fontId="11" fillId="0" borderId="5" xfId="0" applyNumberFormat="1" applyFont="1" applyFill="1" applyBorder="1" applyAlignment="1" applyProtection="1">
      <alignment/>
      <protection locked="0"/>
    </xf>
    <xf numFmtId="167" fontId="19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Alignment="1">
      <alignment/>
    </xf>
    <xf numFmtId="167" fontId="33" fillId="0" borderId="5" xfId="0" applyNumberFormat="1" applyFont="1" applyFill="1" applyBorder="1" applyAlignment="1">
      <alignment/>
    </xf>
    <xf numFmtId="167" fontId="11" fillId="0" borderId="5" xfId="0" applyNumberFormat="1" applyFont="1" applyFill="1" applyBorder="1" applyAlignment="1">
      <alignment horizontal="right"/>
    </xf>
    <xf numFmtId="167" fontId="11" fillId="0" borderId="5" xfId="51" applyNumberFormat="1" applyFont="1" applyFill="1" applyBorder="1" applyAlignment="1" applyProtection="1">
      <alignment/>
      <protection/>
    </xf>
    <xf numFmtId="167" fontId="11" fillId="0" borderId="14" xfId="0" applyNumberFormat="1" applyFont="1" applyFill="1" applyBorder="1" applyAlignment="1" applyProtection="1">
      <alignment/>
      <protection locked="0"/>
    </xf>
    <xf numFmtId="167" fontId="32" fillId="0" borderId="5" xfId="52" applyNumberFormat="1" applyFont="1" applyFill="1" applyBorder="1" applyAlignment="1" applyProtection="1">
      <alignment/>
      <protection/>
    </xf>
    <xf numFmtId="167" fontId="11" fillId="0" borderId="5" xfId="0" applyNumberFormat="1" applyFont="1" applyFill="1" applyBorder="1" applyAlignment="1">
      <alignment/>
    </xf>
    <xf numFmtId="167" fontId="11" fillId="0" borderId="5" xfId="0" applyNumberFormat="1" applyFont="1" applyBorder="1" applyAlignment="1">
      <alignment/>
    </xf>
    <xf numFmtId="167" fontId="11" fillId="0" borderId="13" xfId="0" applyNumberFormat="1" applyFont="1" applyBorder="1" applyAlignment="1">
      <alignment/>
    </xf>
    <xf numFmtId="167" fontId="19" fillId="0" borderId="0" xfId="0" applyNumberFormat="1" applyFont="1" applyFill="1" applyBorder="1" applyAlignment="1" applyProtection="1">
      <alignment/>
      <protection locked="0"/>
    </xf>
    <xf numFmtId="167" fontId="34" fillId="0" borderId="5" xfId="0" applyNumberFormat="1" applyFont="1" applyFill="1" applyBorder="1" applyAlignment="1">
      <alignment/>
    </xf>
    <xf numFmtId="167" fontId="35" fillId="24" borderId="13" xfId="0" applyNumberFormat="1" applyFont="1" applyFill="1" applyBorder="1" applyAlignment="1">
      <alignment horizontal="right"/>
    </xf>
    <xf numFmtId="167" fontId="29" fillId="0" borderId="5" xfId="0" applyNumberFormat="1" applyFont="1" applyFill="1" applyBorder="1" applyAlignment="1" applyProtection="1">
      <alignment/>
      <protection locked="0"/>
    </xf>
    <xf numFmtId="167" fontId="30" fillId="0" borderId="5" xfId="0" applyNumberFormat="1" applyFont="1" applyFill="1" applyBorder="1" applyAlignment="1" applyProtection="1">
      <alignment/>
      <protection locked="0"/>
    </xf>
    <xf numFmtId="167" fontId="32" fillId="0" borderId="13" xfId="51" applyNumberFormat="1" applyFont="1" applyFill="1" applyBorder="1" applyAlignment="1" applyProtection="1">
      <alignment/>
      <protection/>
    </xf>
    <xf numFmtId="167" fontId="36" fillId="0" borderId="5" xfId="0" applyNumberFormat="1" applyFont="1" applyFill="1" applyBorder="1" applyAlignment="1" applyProtection="1">
      <alignment horizontal="right"/>
      <protection locked="0"/>
    </xf>
    <xf numFmtId="167" fontId="30" fillId="0" borderId="5" xfId="0" applyNumberFormat="1" applyFont="1" applyBorder="1" applyAlignment="1" applyProtection="1">
      <alignment/>
      <protection locked="0"/>
    </xf>
    <xf numFmtId="167" fontId="32" fillId="0" borderId="14" xfId="52" applyNumberFormat="1" applyFont="1" applyFill="1" applyBorder="1" applyAlignment="1" applyProtection="1">
      <alignment/>
      <protection/>
    </xf>
    <xf numFmtId="167" fontId="29" fillId="0" borderId="12" xfId="0" applyNumberFormat="1" applyFont="1" applyFill="1" applyBorder="1" applyAlignment="1" applyProtection="1">
      <alignment/>
      <protection locked="0"/>
    </xf>
    <xf numFmtId="167" fontId="37" fillId="0" borderId="12" xfId="0" applyNumberFormat="1" applyFont="1" applyBorder="1" applyAlignment="1">
      <alignment horizontal="right"/>
    </xf>
    <xf numFmtId="167" fontId="37" fillId="0" borderId="16" xfId="0" applyNumberFormat="1" applyFont="1" applyBorder="1" applyAlignment="1">
      <alignment horizontal="right"/>
    </xf>
    <xf numFmtId="167" fontId="30" fillId="0" borderId="13" xfId="0" applyNumberFormat="1" applyFont="1" applyFill="1" applyBorder="1" applyAlignment="1" applyProtection="1">
      <alignment/>
      <protection locked="0"/>
    </xf>
    <xf numFmtId="167" fontId="31" fillId="0" borderId="17" xfId="0" applyNumberFormat="1" applyFont="1" applyBorder="1" applyAlignment="1">
      <alignment horizontal="right"/>
    </xf>
    <xf numFmtId="167" fontId="31" fillId="0" borderId="12" xfId="0" applyNumberFormat="1" applyFont="1" applyBorder="1" applyAlignment="1">
      <alignment horizontal="right"/>
    </xf>
    <xf numFmtId="164" fontId="23" fillId="0" borderId="18" xfId="0" applyFont="1" applyBorder="1" applyAlignment="1" applyProtection="1">
      <alignment horizontal="center"/>
      <protection locked="0"/>
    </xf>
    <xf numFmtId="167" fontId="11" fillId="24" borderId="18" xfId="0" applyNumberFormat="1" applyFont="1" applyFill="1" applyBorder="1" applyAlignment="1">
      <alignment horizontal="right" vertical="top" wrapText="1"/>
    </xf>
    <xf numFmtId="167" fontId="29" fillId="0" borderId="18" xfId="0" applyNumberFormat="1" applyFont="1" applyFill="1" applyBorder="1" applyAlignment="1" applyProtection="1">
      <alignment/>
      <protection locked="0"/>
    </xf>
    <xf numFmtId="167" fontId="29" fillId="0" borderId="19" xfId="0" applyNumberFormat="1" applyFont="1" applyFill="1" applyBorder="1" applyAlignment="1" applyProtection="1">
      <alignment/>
      <protection locked="0"/>
    </xf>
    <xf numFmtId="167" fontId="11" fillId="0" borderId="20" xfId="0" applyNumberFormat="1" applyFont="1" applyFill="1" applyBorder="1" applyAlignment="1" applyProtection="1">
      <alignment/>
      <protection locked="0"/>
    </xf>
    <xf numFmtId="167" fontId="11" fillId="0" borderId="18" xfId="0" applyNumberFormat="1" applyFont="1" applyFill="1" applyBorder="1" applyAlignment="1" applyProtection="1">
      <alignment/>
      <protection locked="0"/>
    </xf>
    <xf numFmtId="167" fontId="11" fillId="0" borderId="18" xfId="0" applyNumberFormat="1" applyFont="1" applyBorder="1" applyAlignment="1">
      <alignment/>
    </xf>
    <xf numFmtId="164" fontId="19" fillId="24" borderId="0" xfId="0" applyFont="1" applyFill="1" applyBorder="1" applyAlignment="1" applyProtection="1">
      <alignment/>
      <protection locked="0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Pilote de données - Résultat" xfId="51"/>
    <cellStyle name="Pilote de données - Valeur" xfId="52"/>
    <cellStyle name="Satisfaisant" xfId="53"/>
    <cellStyle name="Sortie" xfId="54"/>
    <cellStyle name="Style 1" xfId="55"/>
    <cellStyle name="Texte explicatif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3"/>
  <sheetViews>
    <sheetView tabSelected="1" workbookViewId="0" topLeftCell="A1">
      <selection activeCell="J9" sqref="J9"/>
    </sheetView>
  </sheetViews>
  <sheetFormatPr defaultColWidth="11.421875" defaultRowHeight="12.75"/>
  <cols>
    <col min="1" max="1" width="16.28125" style="1" customWidth="1"/>
    <col min="2" max="2" width="10.7109375" style="1" customWidth="1"/>
    <col min="3" max="3" width="11.28125" style="1" customWidth="1"/>
    <col min="4" max="4" width="7.140625" style="2" customWidth="1"/>
    <col min="5" max="5" width="7.28125" style="2" customWidth="1"/>
    <col min="6" max="6" width="8.8515625" style="3" customWidth="1"/>
    <col min="7" max="7" width="8.57421875" style="3" customWidth="1"/>
    <col min="8" max="9" width="10.28125" style="4" customWidth="1"/>
    <col min="10" max="10" width="8.140625" style="3" customWidth="1"/>
    <col min="11" max="11" width="8.421875" style="3" customWidth="1"/>
    <col min="12" max="12" width="10.7109375" style="3" customWidth="1"/>
    <col min="13" max="13" width="9.00390625" style="5" customWidth="1"/>
    <col min="14" max="14" width="10.28125" style="5" customWidth="1"/>
    <col min="15" max="15" width="7.8515625" style="3" customWidth="1"/>
    <col min="16" max="16" width="8.8515625" style="3" customWidth="1"/>
    <col min="17" max="19" width="8.7109375" style="1" customWidth="1"/>
    <col min="20" max="16384" width="10.7109375" style="1" customWidth="1"/>
  </cols>
  <sheetData>
    <row r="1" spans="1:19" ht="12" customHeight="1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"/>
      <c r="R1" s="6"/>
      <c r="S1" s="6"/>
    </row>
    <row r="2" spans="1:19" ht="18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2.75" customHeight="1">
      <c r="A3" s="6"/>
      <c r="B3" s="6"/>
      <c r="C3" s="6"/>
      <c r="D3" s="7"/>
      <c r="E3" s="9"/>
      <c r="F3" s="7"/>
      <c r="G3" s="7"/>
      <c r="H3" s="7"/>
      <c r="I3" s="7"/>
      <c r="J3" s="7"/>
      <c r="K3" s="7"/>
      <c r="L3" s="7"/>
      <c r="M3" s="7"/>
      <c r="N3" s="3"/>
      <c r="R3" s="6"/>
      <c r="S3" s="6"/>
    </row>
    <row r="4" spans="1:19" ht="15.7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8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ht="16.5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6"/>
    </row>
    <row r="7" spans="1:19" ht="9.75" customHeight="1">
      <c r="A7" s="6"/>
      <c r="B7" s="6"/>
      <c r="C7" s="6"/>
      <c r="D7" s="7"/>
      <c r="E7" s="7"/>
      <c r="F7" s="7"/>
      <c r="G7" s="9"/>
      <c r="H7" s="7"/>
      <c r="I7" s="7"/>
      <c r="J7" s="7"/>
      <c r="K7" s="7"/>
      <c r="L7" s="7"/>
      <c r="M7" s="7"/>
      <c r="N7" s="7"/>
      <c r="O7" s="7"/>
      <c r="R7" s="6"/>
      <c r="S7" s="6"/>
    </row>
    <row r="8" spans="1:19" s="11" customFormat="1" ht="18" customHeight="1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" customHeight="1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6"/>
      <c r="S9" s="6"/>
    </row>
    <row r="10" spans="1:19" ht="12" customHeight="1">
      <c r="A10" s="12" t="s">
        <v>5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/>
      <c r="R10" s="6"/>
      <c r="S10" s="6"/>
    </row>
    <row r="11" spans="1:19" ht="12" customHeight="1">
      <c r="A11" s="13"/>
      <c r="B11" s="13"/>
      <c r="C11" s="14"/>
      <c r="D11" s="14" t="s">
        <v>6</v>
      </c>
      <c r="E11" s="14"/>
      <c r="F11" s="14"/>
      <c r="G11" s="14"/>
      <c r="H11" s="14" t="s">
        <v>7</v>
      </c>
      <c r="I11" s="14"/>
      <c r="J11" s="14"/>
      <c r="K11" s="14"/>
      <c r="L11" s="14"/>
      <c r="M11" s="14"/>
      <c r="N11" s="14"/>
      <c r="O11" s="14"/>
      <c r="P11" s="14"/>
      <c r="Q11" s="14" t="s">
        <v>8</v>
      </c>
      <c r="R11" s="14"/>
      <c r="S11" s="14"/>
    </row>
    <row r="12" spans="1:49" ht="12" customHeight="1">
      <c r="A12" s="15"/>
      <c r="B12" s="16" t="s">
        <v>9</v>
      </c>
      <c r="C12" s="17"/>
      <c r="D12" s="18"/>
      <c r="E12" s="18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 t="s">
        <v>10</v>
      </c>
      <c r="R12" s="18"/>
      <c r="S12" s="18"/>
      <c r="W12" s="20"/>
      <c r="X12" s="20"/>
      <c r="Y12" s="20"/>
      <c r="Z12" s="20"/>
      <c r="AA12" s="20"/>
      <c r="AB12" s="20"/>
      <c r="AC12" s="20"/>
      <c r="AD12" s="20"/>
      <c r="AE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53" ht="12" customHeight="1">
      <c r="A13" s="21" t="s">
        <v>11</v>
      </c>
      <c r="B13" s="16"/>
      <c r="C13" s="17" t="s">
        <v>12</v>
      </c>
      <c r="D13" s="17"/>
      <c r="E13" s="17"/>
      <c r="F13" s="17"/>
      <c r="G13" s="17"/>
      <c r="H13" s="17" t="s">
        <v>13</v>
      </c>
      <c r="I13" s="17"/>
      <c r="J13" s="17" t="s">
        <v>14</v>
      </c>
      <c r="K13" s="17"/>
      <c r="L13" s="17" t="s">
        <v>15</v>
      </c>
      <c r="M13" s="17" t="s">
        <v>16</v>
      </c>
      <c r="N13" s="17"/>
      <c r="O13" s="17" t="s">
        <v>17</v>
      </c>
      <c r="P13" s="17"/>
      <c r="Q13" s="22"/>
      <c r="R13" s="17"/>
      <c r="S13" s="17"/>
      <c r="T13" s="6"/>
      <c r="U13" s="6"/>
      <c r="V13" s="6"/>
      <c r="W13" s="6"/>
      <c r="Y13" s="6"/>
      <c r="Z13" s="6"/>
      <c r="AA13" s="6"/>
      <c r="AB13" s="6"/>
      <c r="AC13" s="6"/>
      <c r="AE13" s="6"/>
      <c r="AF13" s="6"/>
      <c r="AG13" s="6"/>
      <c r="AH13" s="6"/>
      <c r="AI13" s="6"/>
      <c r="AK13" s="6"/>
      <c r="AL13" s="6"/>
      <c r="AM13" s="6"/>
      <c r="AN13" s="6"/>
      <c r="AO13" s="6"/>
      <c r="AQ13" s="6"/>
      <c r="AR13" s="6"/>
      <c r="AS13" s="6"/>
      <c r="AT13" s="6"/>
      <c r="AU13" s="6"/>
      <c r="AW13" s="6"/>
      <c r="AX13" s="6"/>
      <c r="AY13" s="6"/>
      <c r="AZ13" s="6"/>
      <c r="BA13" s="6"/>
    </row>
    <row r="14" spans="1:53" ht="12" customHeight="1">
      <c r="A14" s="21" t="s">
        <v>18</v>
      </c>
      <c r="B14" s="16" t="s">
        <v>19</v>
      </c>
      <c r="C14" s="17" t="s">
        <v>20</v>
      </c>
      <c r="D14" s="17"/>
      <c r="E14" s="17"/>
      <c r="F14" s="17" t="s">
        <v>21</v>
      </c>
      <c r="G14" s="17" t="s">
        <v>17</v>
      </c>
      <c r="H14" s="23"/>
      <c r="I14" s="23"/>
      <c r="J14" s="17"/>
      <c r="K14" s="17"/>
      <c r="L14" s="17" t="s">
        <v>22</v>
      </c>
      <c r="M14" s="17"/>
      <c r="N14" s="17"/>
      <c r="O14" s="17"/>
      <c r="P14" s="17"/>
      <c r="Q14" s="17"/>
      <c r="R14" s="17"/>
      <c r="S14" s="17"/>
      <c r="U14" s="24"/>
      <c r="W14" s="24"/>
      <c r="Y14" s="24"/>
      <c r="AA14" s="24"/>
      <c r="AC14" s="24"/>
      <c r="AE14" s="24"/>
      <c r="AG14" s="24"/>
      <c r="AI14" s="24"/>
      <c r="AK14" s="24"/>
      <c r="AM14" s="24"/>
      <c r="AO14" s="24"/>
      <c r="AQ14" s="24"/>
      <c r="AS14" s="24"/>
      <c r="AU14" s="24"/>
      <c r="AW14" s="24"/>
      <c r="AY14" s="24"/>
      <c r="BA14" s="24"/>
    </row>
    <row r="15" spans="1:53" ht="12" customHeight="1">
      <c r="A15" s="21" t="s">
        <v>23</v>
      </c>
      <c r="B15" s="16"/>
      <c r="C15" s="17" t="s">
        <v>24</v>
      </c>
      <c r="D15" s="17" t="s">
        <v>25</v>
      </c>
      <c r="E15" s="17" t="s">
        <v>26</v>
      </c>
      <c r="F15" s="17" t="s">
        <v>27</v>
      </c>
      <c r="G15" s="17" t="s">
        <v>28</v>
      </c>
      <c r="H15" s="17" t="s">
        <v>29</v>
      </c>
      <c r="I15" s="17" t="s">
        <v>29</v>
      </c>
      <c r="J15" s="17" t="s">
        <v>29</v>
      </c>
      <c r="K15" s="17" t="s">
        <v>29</v>
      </c>
      <c r="L15" s="17" t="s">
        <v>30</v>
      </c>
      <c r="M15" s="17" t="s">
        <v>29</v>
      </c>
      <c r="N15" s="17" t="s">
        <v>29</v>
      </c>
      <c r="O15" s="17" t="s">
        <v>29</v>
      </c>
      <c r="P15" s="17" t="s">
        <v>29</v>
      </c>
      <c r="Q15" s="17" t="s">
        <v>29</v>
      </c>
      <c r="R15" s="17" t="s">
        <v>29</v>
      </c>
      <c r="S15" s="17" t="s">
        <v>31</v>
      </c>
      <c r="U15" s="24"/>
      <c r="W15" s="24"/>
      <c r="Y15" s="24"/>
      <c r="AA15" s="24"/>
      <c r="AC15" s="24"/>
      <c r="AE15" s="24"/>
      <c r="AG15" s="24"/>
      <c r="AI15" s="24"/>
      <c r="AK15" s="24"/>
      <c r="AM15" s="24"/>
      <c r="AO15" s="24"/>
      <c r="AQ15" s="24"/>
      <c r="AS15" s="24"/>
      <c r="AU15" s="24"/>
      <c r="AW15" s="24"/>
      <c r="AY15" s="24"/>
      <c r="BA15" s="24"/>
    </row>
    <row r="16" spans="1:53" ht="12" customHeight="1">
      <c r="A16" s="21"/>
      <c r="B16" s="16" t="s">
        <v>32</v>
      </c>
      <c r="C16" s="17" t="s">
        <v>33</v>
      </c>
      <c r="D16" s="17"/>
      <c r="E16" s="17"/>
      <c r="F16" s="17" t="s">
        <v>34</v>
      </c>
      <c r="G16" s="17" t="s">
        <v>35</v>
      </c>
      <c r="H16" s="17" t="s">
        <v>36</v>
      </c>
      <c r="I16" s="17" t="s">
        <v>37</v>
      </c>
      <c r="J16" s="17" t="s">
        <v>36</v>
      </c>
      <c r="K16" s="17" t="s">
        <v>38</v>
      </c>
      <c r="L16" s="17" t="s">
        <v>39</v>
      </c>
      <c r="M16" s="17" t="s">
        <v>36</v>
      </c>
      <c r="N16" s="17" t="s">
        <v>38</v>
      </c>
      <c r="O16" s="17" t="s">
        <v>36</v>
      </c>
      <c r="P16" s="17" t="s">
        <v>37</v>
      </c>
      <c r="Q16" s="17" t="s">
        <v>36</v>
      </c>
      <c r="R16" s="17" t="s">
        <v>37</v>
      </c>
      <c r="S16" s="17"/>
      <c r="U16" s="24"/>
      <c r="W16" s="24"/>
      <c r="AA16" s="24"/>
      <c r="AC16" s="24"/>
      <c r="AG16" s="24"/>
      <c r="AI16" s="24"/>
      <c r="AM16" s="24"/>
      <c r="AO16" s="24"/>
      <c r="AS16" s="24"/>
      <c r="AU16" s="24"/>
      <c r="AY16" s="24"/>
      <c r="BA16" s="24"/>
    </row>
    <row r="17" spans="1:51" ht="12" customHeight="1">
      <c r="A17" s="21" t="s">
        <v>40</v>
      </c>
      <c r="B17" s="16"/>
      <c r="C17" s="17" t="s">
        <v>30</v>
      </c>
      <c r="D17" s="17"/>
      <c r="E17" s="17"/>
      <c r="F17" s="17" t="s">
        <v>41</v>
      </c>
      <c r="G17" s="17" t="s">
        <v>42</v>
      </c>
      <c r="H17" s="17"/>
      <c r="I17" s="17" t="s">
        <v>43</v>
      </c>
      <c r="J17" s="17"/>
      <c r="K17" s="17" t="s">
        <v>43</v>
      </c>
      <c r="L17" s="17" t="s">
        <v>44</v>
      </c>
      <c r="M17" s="17"/>
      <c r="N17" s="17" t="s">
        <v>43</v>
      </c>
      <c r="O17" s="17"/>
      <c r="P17" s="17" t="s">
        <v>43</v>
      </c>
      <c r="Q17" s="17"/>
      <c r="R17" s="17" t="s">
        <v>43</v>
      </c>
      <c r="S17" s="17"/>
      <c r="U17" s="24"/>
      <c r="Y17" s="24"/>
      <c r="AA17" s="24"/>
      <c r="AE17" s="24"/>
      <c r="AG17" s="24"/>
      <c r="AK17" s="24"/>
      <c r="AM17" s="24"/>
      <c r="AQ17" s="24"/>
      <c r="AS17" s="24"/>
      <c r="AW17" s="24"/>
      <c r="AY17" s="24"/>
    </row>
    <row r="18" spans="1:51" ht="12" customHeight="1">
      <c r="A18" s="25"/>
      <c r="B18" s="16" t="s">
        <v>45</v>
      </c>
      <c r="C18" s="17"/>
      <c r="D18" s="17"/>
      <c r="E18" s="17"/>
      <c r="F18" s="17" t="s">
        <v>46</v>
      </c>
      <c r="G18" s="17"/>
      <c r="H18" s="17"/>
      <c r="I18" s="17"/>
      <c r="J18" s="17"/>
      <c r="K18" s="17"/>
      <c r="L18" s="17" t="s">
        <v>47</v>
      </c>
      <c r="M18" s="17"/>
      <c r="N18" s="17"/>
      <c r="O18" s="17"/>
      <c r="P18" s="17"/>
      <c r="Q18" s="17"/>
      <c r="R18" s="17"/>
      <c r="S18" s="17"/>
      <c r="U18" s="24"/>
      <c r="Y18" s="24"/>
      <c r="AA18" s="24"/>
      <c r="AE18" s="24"/>
      <c r="AG18" s="24"/>
      <c r="AK18" s="24"/>
      <c r="AM18" s="24"/>
      <c r="AQ18" s="24"/>
      <c r="AS18" s="24"/>
      <c r="AW18" s="24"/>
      <c r="AY18" s="24"/>
    </row>
    <row r="19" spans="1:19" ht="12" customHeight="1">
      <c r="A19" s="15"/>
      <c r="B19" s="26"/>
      <c r="C19" s="17" t="s">
        <v>48</v>
      </c>
      <c r="D19" s="17" t="s">
        <v>48</v>
      </c>
      <c r="E19" s="17" t="s">
        <v>48</v>
      </c>
      <c r="F19" s="17" t="s">
        <v>48</v>
      </c>
      <c r="G19" s="17" t="s">
        <v>48</v>
      </c>
      <c r="H19" s="27" t="s">
        <v>49</v>
      </c>
      <c r="I19" s="27" t="s">
        <v>49</v>
      </c>
      <c r="J19" s="27" t="s">
        <v>49</v>
      </c>
      <c r="K19" s="27" t="s">
        <v>49</v>
      </c>
      <c r="L19" s="27" t="s">
        <v>49</v>
      </c>
      <c r="M19" s="27" t="s">
        <v>49</v>
      </c>
      <c r="N19" s="27" t="s">
        <v>49</v>
      </c>
      <c r="O19" s="27" t="s">
        <v>49</v>
      </c>
      <c r="P19" s="27" t="s">
        <v>49</v>
      </c>
      <c r="Q19" s="27" t="s">
        <v>49</v>
      </c>
      <c r="R19" s="27" t="s">
        <v>49</v>
      </c>
      <c r="S19" s="27" t="s">
        <v>49</v>
      </c>
    </row>
    <row r="20" spans="1:53" ht="12" customHeight="1">
      <c r="A20" s="28"/>
      <c r="B20" s="29" t="s">
        <v>50</v>
      </c>
      <c r="C20" s="30" t="s">
        <v>51</v>
      </c>
      <c r="D20" s="18" t="s">
        <v>52</v>
      </c>
      <c r="E20" s="18" t="s">
        <v>53</v>
      </c>
      <c r="F20" s="18" t="s">
        <v>54</v>
      </c>
      <c r="G20" s="18" t="s">
        <v>55</v>
      </c>
      <c r="H20" s="18" t="s">
        <v>56</v>
      </c>
      <c r="I20" s="18" t="s">
        <v>57</v>
      </c>
      <c r="J20" s="18" t="s">
        <v>58</v>
      </c>
      <c r="K20" s="18" t="s">
        <v>59</v>
      </c>
      <c r="L20" s="18" t="s">
        <v>60</v>
      </c>
      <c r="M20" s="18" t="s">
        <v>61</v>
      </c>
      <c r="N20" s="18" t="s">
        <v>62</v>
      </c>
      <c r="O20" s="18" t="s">
        <v>63</v>
      </c>
      <c r="P20" s="18" t="s">
        <v>64</v>
      </c>
      <c r="Q20" s="18" t="s">
        <v>65</v>
      </c>
      <c r="R20" s="18" t="s">
        <v>66</v>
      </c>
      <c r="S20" s="18" t="s">
        <v>67</v>
      </c>
      <c r="U20" s="24"/>
      <c r="W20" s="24"/>
      <c r="Y20" s="24"/>
      <c r="AA20" s="24"/>
      <c r="AC20" s="24"/>
      <c r="AE20" s="24"/>
      <c r="AG20" s="24"/>
      <c r="AI20" s="24"/>
      <c r="AK20" s="24"/>
      <c r="AM20" s="24"/>
      <c r="AO20" s="24"/>
      <c r="AQ20" s="24"/>
      <c r="AS20" s="24"/>
      <c r="AU20" s="24"/>
      <c r="AW20" s="24"/>
      <c r="AY20" s="24"/>
      <c r="BA20" s="24"/>
    </row>
    <row r="21" spans="1:53" ht="12" customHeight="1">
      <c r="A21" s="31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U21" s="24"/>
      <c r="W21" s="24"/>
      <c r="Y21" s="24"/>
      <c r="AA21" s="24"/>
      <c r="AC21" s="24"/>
      <c r="AE21" s="24"/>
      <c r="AG21" s="24"/>
      <c r="AI21" s="24"/>
      <c r="AK21" s="24"/>
      <c r="AM21" s="24"/>
      <c r="AO21" s="24"/>
      <c r="AQ21" s="24"/>
      <c r="AS21" s="24"/>
      <c r="AU21" s="24"/>
      <c r="AW21" s="24"/>
      <c r="AY21" s="24"/>
      <c r="BA21" s="24"/>
    </row>
    <row r="22" spans="1:23" ht="12" customHeight="1">
      <c r="A22" s="15" t="s">
        <v>68</v>
      </c>
      <c r="B22" s="35">
        <v>998</v>
      </c>
      <c r="C22" s="36">
        <f>SUM(D22:G22)</f>
        <v>826</v>
      </c>
      <c r="D22" s="37">
        <v>562</v>
      </c>
      <c r="E22" s="38"/>
      <c r="F22" s="39"/>
      <c r="G22" s="40">
        <v>264</v>
      </c>
      <c r="H22" s="41">
        <v>15962</v>
      </c>
      <c r="I22" s="42">
        <v>14852</v>
      </c>
      <c r="J22" s="41"/>
      <c r="K22" s="43"/>
      <c r="L22" s="44"/>
      <c r="M22" s="41">
        <v>745</v>
      </c>
      <c r="N22" s="41">
        <v>106</v>
      </c>
      <c r="O22" s="36">
        <v>3728</v>
      </c>
      <c r="P22" s="45">
        <v>11071</v>
      </c>
      <c r="Q22" s="46">
        <f>SUM(H22+J22+L22+M22+O22)</f>
        <v>20435</v>
      </c>
      <c r="R22" s="46">
        <f>SUM(I22+K22+N22+P22)</f>
        <v>26029</v>
      </c>
      <c r="S22" s="46">
        <f>SUM(Q22+R22)</f>
        <v>46464</v>
      </c>
      <c r="U22" s="47"/>
      <c r="V22" s="47"/>
      <c r="W22" s="47"/>
    </row>
    <row r="23" spans="1:23" ht="12" customHeight="1">
      <c r="A23" s="15" t="s">
        <v>69</v>
      </c>
      <c r="B23" s="35">
        <v>801</v>
      </c>
      <c r="C23" s="36">
        <f>SUM(D23:G23)</f>
        <v>2365</v>
      </c>
      <c r="D23" s="37">
        <v>2362</v>
      </c>
      <c r="E23" s="38"/>
      <c r="F23" s="39"/>
      <c r="G23" s="40">
        <v>3</v>
      </c>
      <c r="H23" s="41">
        <v>179610</v>
      </c>
      <c r="I23" s="42"/>
      <c r="J23" s="41"/>
      <c r="K23" s="43"/>
      <c r="L23" s="44"/>
      <c r="M23" s="41"/>
      <c r="N23" s="41"/>
      <c r="O23" s="36">
        <v>10663</v>
      </c>
      <c r="P23" s="45">
        <v>156</v>
      </c>
      <c r="Q23" s="46">
        <f>SUM(H23+J23+L23+M23+O23)</f>
        <v>190273</v>
      </c>
      <c r="R23" s="46">
        <f>SUM(I23+K23+N23+P23)</f>
        <v>156</v>
      </c>
      <c r="S23" s="46">
        <f>SUM(Q23+R23)</f>
        <v>190429</v>
      </c>
      <c r="U23" s="47"/>
      <c r="V23" s="47"/>
      <c r="W23" s="47"/>
    </row>
    <row r="24" spans="1:23" ht="12" customHeight="1">
      <c r="A24" s="15" t="s">
        <v>70</v>
      </c>
      <c r="B24" s="35">
        <v>423</v>
      </c>
      <c r="C24" s="36">
        <f>SUM(D24:G24)</f>
        <v>583</v>
      </c>
      <c r="D24" s="48">
        <v>417</v>
      </c>
      <c r="E24" s="38"/>
      <c r="F24" s="39"/>
      <c r="G24" s="40">
        <v>166</v>
      </c>
      <c r="H24" s="41">
        <v>3691</v>
      </c>
      <c r="I24" s="42">
        <v>9767</v>
      </c>
      <c r="J24" s="41"/>
      <c r="K24" s="43"/>
      <c r="L24" s="44"/>
      <c r="M24" s="41">
        <v>548</v>
      </c>
      <c r="N24" s="41">
        <v>922</v>
      </c>
      <c r="O24" s="36">
        <v>300</v>
      </c>
      <c r="P24" s="45">
        <v>3801</v>
      </c>
      <c r="Q24" s="46">
        <f>SUM(H24+J24+L24+M24+O24)</f>
        <v>4539</v>
      </c>
      <c r="R24" s="46">
        <f>SUM(I24+K24+N24+P24)</f>
        <v>14490</v>
      </c>
      <c r="S24" s="46">
        <f>SUM(Q24+R24)</f>
        <v>19029</v>
      </c>
      <c r="U24" s="47"/>
      <c r="V24" s="47"/>
      <c r="W24" s="47"/>
    </row>
    <row r="25" spans="1:23" ht="12" customHeight="1">
      <c r="A25" s="15" t="s">
        <v>71</v>
      </c>
      <c r="B25" s="35">
        <v>170</v>
      </c>
      <c r="C25" s="36">
        <f>SUM(D25:G25)</f>
        <v>736</v>
      </c>
      <c r="D25" s="37">
        <v>282</v>
      </c>
      <c r="E25" s="38"/>
      <c r="F25" s="39"/>
      <c r="G25" s="40">
        <v>454</v>
      </c>
      <c r="H25" s="41">
        <v>1460</v>
      </c>
      <c r="I25" s="42">
        <v>11082</v>
      </c>
      <c r="J25" s="41"/>
      <c r="K25" s="43"/>
      <c r="L25" s="44"/>
      <c r="M25" s="41">
        <v>3776</v>
      </c>
      <c r="N25" s="41">
        <v>19044</v>
      </c>
      <c r="O25" s="36">
        <v>223</v>
      </c>
      <c r="P25" s="45">
        <v>4724</v>
      </c>
      <c r="Q25" s="46">
        <f>SUM(H25+J25+L25+M25+O25)</f>
        <v>5459</v>
      </c>
      <c r="R25" s="46">
        <f>SUM(I25+K25+N25+P25)</f>
        <v>34850</v>
      </c>
      <c r="S25" s="46">
        <f>SUM(Q25+R25)</f>
        <v>40309</v>
      </c>
      <c r="U25" s="47"/>
      <c r="V25" s="47"/>
      <c r="W25" s="47"/>
    </row>
    <row r="26" spans="1:23" ht="12" customHeight="1">
      <c r="A26" s="15" t="s">
        <v>72</v>
      </c>
      <c r="B26" s="35">
        <v>228</v>
      </c>
      <c r="C26" s="36">
        <f>SUM(D26:G26)</f>
        <v>132</v>
      </c>
      <c r="D26" s="37"/>
      <c r="E26" s="38"/>
      <c r="F26" s="39"/>
      <c r="G26" s="40">
        <v>132</v>
      </c>
      <c r="H26" s="41"/>
      <c r="I26" s="42"/>
      <c r="J26" s="41"/>
      <c r="K26" s="43"/>
      <c r="L26" s="44"/>
      <c r="M26" s="41">
        <v>806</v>
      </c>
      <c r="N26" s="41">
        <v>3027</v>
      </c>
      <c r="O26" s="36">
        <v>80</v>
      </c>
      <c r="P26" s="45">
        <v>765</v>
      </c>
      <c r="Q26" s="46">
        <f>SUM(H26+J26+L26+M26+O26)</f>
        <v>886</v>
      </c>
      <c r="R26" s="46">
        <f>SUM(I26+K26+N26+P26)</f>
        <v>3792</v>
      </c>
      <c r="S26" s="46">
        <f>SUM(Q26+R26)</f>
        <v>4678</v>
      </c>
      <c r="U26" s="47"/>
      <c r="V26" s="47"/>
      <c r="W26" s="47"/>
    </row>
    <row r="27" spans="1:23" ht="12" customHeight="1">
      <c r="A27" s="15" t="s">
        <v>73</v>
      </c>
      <c r="B27" s="35">
        <v>151</v>
      </c>
      <c r="C27" s="36">
        <f>SUM(D27:G27)</f>
        <v>99</v>
      </c>
      <c r="D27" s="37">
        <v>43</v>
      </c>
      <c r="E27" s="38"/>
      <c r="F27" s="39"/>
      <c r="G27" s="40">
        <v>56</v>
      </c>
      <c r="H27" s="41">
        <v>283</v>
      </c>
      <c r="I27" s="42">
        <v>509</v>
      </c>
      <c r="J27" s="41"/>
      <c r="K27" s="43"/>
      <c r="L27" s="44"/>
      <c r="M27" s="41">
        <v>242</v>
      </c>
      <c r="N27" s="41">
        <v>631</v>
      </c>
      <c r="O27" s="36">
        <v>20</v>
      </c>
      <c r="P27" s="45">
        <v>499</v>
      </c>
      <c r="Q27" s="46">
        <f>SUM(H27+J27+L27+M27+O27)</f>
        <v>545</v>
      </c>
      <c r="R27" s="46">
        <f>SUM(I27+K27+N27+P27)</f>
        <v>1639</v>
      </c>
      <c r="S27" s="46">
        <f>SUM(Q27+R27)</f>
        <v>2184</v>
      </c>
      <c r="U27" s="47"/>
      <c r="V27" s="47"/>
      <c r="W27" s="47"/>
    </row>
    <row r="28" spans="1:23" ht="12" customHeight="1">
      <c r="A28" s="15" t="s">
        <v>74</v>
      </c>
      <c r="B28" s="35">
        <v>2660</v>
      </c>
      <c r="C28" s="36">
        <f>SUM(D28:G28)</f>
        <v>11159</v>
      </c>
      <c r="D28" s="37">
        <v>2897</v>
      </c>
      <c r="E28" s="38"/>
      <c r="F28" s="39"/>
      <c r="G28" s="40">
        <v>8262</v>
      </c>
      <c r="H28" s="41">
        <v>6562</v>
      </c>
      <c r="I28" s="42">
        <v>100643</v>
      </c>
      <c r="J28" s="41"/>
      <c r="K28" s="43"/>
      <c r="L28" s="44"/>
      <c r="M28" s="41">
        <v>66222</v>
      </c>
      <c r="N28" s="41">
        <v>315283</v>
      </c>
      <c r="O28" s="36">
        <v>1184</v>
      </c>
      <c r="P28" s="45">
        <v>21055</v>
      </c>
      <c r="Q28" s="46">
        <f>SUM(H28+J28+L28+M28+O28)</f>
        <v>73968</v>
      </c>
      <c r="R28" s="46">
        <f>SUM(I28+K28+N28+P28)</f>
        <v>436981</v>
      </c>
      <c r="S28" s="46">
        <f>SUM(Q28+R28)</f>
        <v>510949</v>
      </c>
      <c r="U28" s="47"/>
      <c r="V28" s="47"/>
      <c r="W28" s="47"/>
    </row>
    <row r="29" spans="1:23" ht="12" customHeight="1">
      <c r="A29" s="15" t="s">
        <v>75</v>
      </c>
      <c r="B29" s="35">
        <v>5</v>
      </c>
      <c r="C29" s="36">
        <f>SUM(D29:G29)</f>
        <v>1</v>
      </c>
      <c r="D29" s="37"/>
      <c r="E29" s="38"/>
      <c r="F29" s="39"/>
      <c r="G29" s="40">
        <v>1</v>
      </c>
      <c r="H29" s="41"/>
      <c r="I29" s="42"/>
      <c r="J29" s="41"/>
      <c r="K29" s="43"/>
      <c r="L29" s="44"/>
      <c r="M29" s="41"/>
      <c r="N29" s="41"/>
      <c r="O29" s="36">
        <v>15</v>
      </c>
      <c r="P29" s="45">
        <v>14</v>
      </c>
      <c r="Q29" s="46">
        <f>SUM(H29+J29+L29+M29+O29)</f>
        <v>15</v>
      </c>
      <c r="R29" s="46">
        <f>SUM(I29+K29+N29+P29)</f>
        <v>14</v>
      </c>
      <c r="S29" s="46">
        <f>SUM(Q29+R29)</f>
        <v>29</v>
      </c>
      <c r="U29" s="47"/>
      <c r="V29" s="47"/>
      <c r="W29" s="47"/>
    </row>
    <row r="30" spans="1:23" ht="12" customHeight="1">
      <c r="A30" s="15" t="s">
        <v>76</v>
      </c>
      <c r="B30" s="35">
        <v>80</v>
      </c>
      <c r="C30" s="36">
        <f>SUM(D30:G30)</f>
        <v>19</v>
      </c>
      <c r="D30" s="37"/>
      <c r="E30" s="38"/>
      <c r="F30" s="39"/>
      <c r="G30" s="40">
        <v>19</v>
      </c>
      <c r="H30" s="41"/>
      <c r="I30" s="42"/>
      <c r="J30" s="41"/>
      <c r="K30" s="43"/>
      <c r="L30" s="44"/>
      <c r="M30" s="41"/>
      <c r="N30" s="41"/>
      <c r="O30" s="36">
        <v>1</v>
      </c>
      <c r="P30" s="45">
        <v>507</v>
      </c>
      <c r="Q30" s="46">
        <f>SUM(H30+J30+L30+M30+O30)</f>
        <v>1</v>
      </c>
      <c r="R30" s="46">
        <f>SUM(I30+K30+N30+P30)</f>
        <v>507</v>
      </c>
      <c r="S30" s="46">
        <f>SUM(Q30+R30)</f>
        <v>508</v>
      </c>
      <c r="U30" s="47"/>
      <c r="V30" s="47"/>
      <c r="W30" s="47"/>
    </row>
    <row r="31" spans="1:23" ht="12" customHeight="1">
      <c r="A31" s="15" t="s">
        <v>77</v>
      </c>
      <c r="B31" s="35">
        <v>2522</v>
      </c>
      <c r="C31" s="36">
        <f>SUM(D31:G31)</f>
        <v>6923</v>
      </c>
      <c r="D31" s="37">
        <v>6890</v>
      </c>
      <c r="E31" s="38"/>
      <c r="F31" s="39"/>
      <c r="G31" s="40">
        <v>33</v>
      </c>
      <c r="H31" s="41">
        <v>513498</v>
      </c>
      <c r="I31" s="42"/>
      <c r="J31" s="41"/>
      <c r="K31" s="43"/>
      <c r="L31" s="44"/>
      <c r="M31" s="41"/>
      <c r="N31" s="41"/>
      <c r="O31" s="36">
        <v>51340</v>
      </c>
      <c r="P31" s="45">
        <v>1113</v>
      </c>
      <c r="Q31" s="46">
        <f>SUM(H31+J31+L31+M31+O31)</f>
        <v>564838</v>
      </c>
      <c r="R31" s="46">
        <f>SUM(I31+K31+N31+P31)</f>
        <v>1113</v>
      </c>
      <c r="S31" s="46">
        <f>SUM(Q31+R31)</f>
        <v>565951</v>
      </c>
      <c r="U31" s="47"/>
      <c r="V31" s="47"/>
      <c r="W31" s="47"/>
    </row>
    <row r="32" spans="1:23" ht="12" customHeight="1">
      <c r="A32" s="15" t="s">
        <v>78</v>
      </c>
      <c r="B32" s="35">
        <v>6873</v>
      </c>
      <c r="C32" s="36">
        <f>SUM(D32:G32)</f>
        <v>68990</v>
      </c>
      <c r="D32" s="37">
        <v>20948</v>
      </c>
      <c r="E32" s="38"/>
      <c r="F32" s="39"/>
      <c r="G32" s="40">
        <v>48042</v>
      </c>
      <c r="H32" s="41">
        <v>89151</v>
      </c>
      <c r="I32" s="42">
        <v>661056</v>
      </c>
      <c r="J32" s="41"/>
      <c r="K32" s="43"/>
      <c r="L32" s="44"/>
      <c r="M32" s="41">
        <v>376435</v>
      </c>
      <c r="N32" s="41">
        <v>2316817</v>
      </c>
      <c r="O32" s="36">
        <v>14289</v>
      </c>
      <c r="P32" s="45">
        <v>163952</v>
      </c>
      <c r="Q32" s="46">
        <f>SUM(H32+J32+L32+M32+O32)</f>
        <v>479875</v>
      </c>
      <c r="R32" s="46">
        <f>SUM(I32+K32+N32+P32)</f>
        <v>3141825</v>
      </c>
      <c r="S32" s="46">
        <f>SUM(Q32+R32)</f>
        <v>3621700</v>
      </c>
      <c r="U32" s="47"/>
      <c r="V32" s="47"/>
      <c r="W32" s="47"/>
    </row>
    <row r="33" spans="1:23" ht="12" customHeight="1">
      <c r="A33" s="15" t="s">
        <v>79</v>
      </c>
      <c r="B33" s="35">
        <v>1376</v>
      </c>
      <c r="C33" s="36">
        <f>SUM(D33:G33)</f>
        <v>659</v>
      </c>
      <c r="D33" s="37">
        <v>201</v>
      </c>
      <c r="E33" s="38">
        <v>91</v>
      </c>
      <c r="F33" s="39"/>
      <c r="G33" s="40">
        <v>367</v>
      </c>
      <c r="H33" s="41"/>
      <c r="I33" s="42">
        <v>8705</v>
      </c>
      <c r="J33" s="41">
        <v>374</v>
      </c>
      <c r="K33" s="43">
        <v>3453</v>
      </c>
      <c r="L33" s="44"/>
      <c r="M33" s="41">
        <v>50</v>
      </c>
      <c r="N33" s="41">
        <v>586</v>
      </c>
      <c r="O33" s="36">
        <v>249</v>
      </c>
      <c r="P33" s="45">
        <v>7131</v>
      </c>
      <c r="Q33" s="46">
        <f>SUM(H33+J33+L33+M33+O33)</f>
        <v>673</v>
      </c>
      <c r="R33" s="46">
        <f>SUM(I33+K33+N33+P33)</f>
        <v>19875</v>
      </c>
      <c r="S33" s="46">
        <f>SUM(Q33+R33)</f>
        <v>20548</v>
      </c>
      <c r="U33" s="47"/>
      <c r="V33" s="47"/>
      <c r="W33" s="47"/>
    </row>
    <row r="34" spans="1:23" ht="12" customHeight="1">
      <c r="A34" s="15" t="s">
        <v>80</v>
      </c>
      <c r="B34" s="35">
        <v>1561</v>
      </c>
      <c r="C34" s="36">
        <f>SUM(D34:G34)</f>
        <v>10169</v>
      </c>
      <c r="D34" s="37">
        <v>6588</v>
      </c>
      <c r="E34" s="38"/>
      <c r="F34" s="39"/>
      <c r="G34" s="40">
        <v>3581</v>
      </c>
      <c r="H34" s="41">
        <v>15277</v>
      </c>
      <c r="I34" s="42">
        <v>277528</v>
      </c>
      <c r="J34" s="41"/>
      <c r="K34" s="43"/>
      <c r="L34" s="44"/>
      <c r="M34" s="41">
        <v>15913</v>
      </c>
      <c r="N34" s="41">
        <v>173318</v>
      </c>
      <c r="O34" s="36">
        <v>1242</v>
      </c>
      <c r="P34" s="45">
        <v>11433</v>
      </c>
      <c r="Q34" s="46">
        <f>SUM(H34+J34+L34+M34+O34)</f>
        <v>32432</v>
      </c>
      <c r="R34" s="46">
        <f>SUM(I34+K34+N34+P34)</f>
        <v>462279</v>
      </c>
      <c r="S34" s="46">
        <f>SUM(Q34+R34)</f>
        <v>494711</v>
      </c>
      <c r="U34" s="47"/>
      <c r="V34" s="47"/>
      <c r="W34" s="47"/>
    </row>
    <row r="35" spans="1:23" ht="12" customHeight="1">
      <c r="A35" s="15" t="s">
        <v>81</v>
      </c>
      <c r="B35" s="35">
        <v>1</v>
      </c>
      <c r="C35" s="36">
        <f>SUM(D35:G35)</f>
        <v>3</v>
      </c>
      <c r="D35" s="37"/>
      <c r="E35" s="38"/>
      <c r="F35" s="39"/>
      <c r="G35" s="40">
        <v>3</v>
      </c>
      <c r="H35" s="41"/>
      <c r="I35" s="42"/>
      <c r="J35" s="41"/>
      <c r="K35" s="43"/>
      <c r="L35" s="44"/>
      <c r="M35" s="41">
        <v>130</v>
      </c>
      <c r="N35" s="41">
        <v>15</v>
      </c>
      <c r="O35" s="36">
        <v>7</v>
      </c>
      <c r="P35" s="45">
        <v>0</v>
      </c>
      <c r="Q35" s="46">
        <f>SUM(H35+J35+L35+M35+O35)</f>
        <v>137</v>
      </c>
      <c r="R35" s="46">
        <f>SUM(I35+K35+N35+P35)</f>
        <v>15</v>
      </c>
      <c r="S35" s="46">
        <f>SUM(Q35+R35)</f>
        <v>152</v>
      </c>
      <c r="U35" s="47"/>
      <c r="V35" s="47"/>
      <c r="W35" s="47"/>
    </row>
    <row r="36" spans="1:23" ht="12" customHeight="1">
      <c r="A36" s="15" t="s">
        <v>82</v>
      </c>
      <c r="B36" s="35">
        <v>21</v>
      </c>
      <c r="C36" s="36">
        <f>SUM(D36:G36)</f>
        <v>11</v>
      </c>
      <c r="D36" s="49"/>
      <c r="E36" s="38">
        <v>2</v>
      </c>
      <c r="F36" s="36"/>
      <c r="G36" s="40">
        <v>9</v>
      </c>
      <c r="H36" s="41"/>
      <c r="I36" s="42"/>
      <c r="J36" s="41">
        <v>7</v>
      </c>
      <c r="K36" s="43">
        <v>93</v>
      </c>
      <c r="L36" s="44"/>
      <c r="M36" s="41">
        <v>40</v>
      </c>
      <c r="N36" s="41">
        <v>120</v>
      </c>
      <c r="O36" s="36">
        <v>6</v>
      </c>
      <c r="P36" s="45">
        <v>83</v>
      </c>
      <c r="Q36" s="46">
        <f>SUM(H36+J36+L36+M36+O36)</f>
        <v>53</v>
      </c>
      <c r="R36" s="46">
        <f>SUM(I36+K36+N36+P36)</f>
        <v>296</v>
      </c>
      <c r="S36" s="46">
        <f>SUM(Q36+R36)</f>
        <v>349</v>
      </c>
      <c r="U36" s="47"/>
      <c r="V36" s="47"/>
      <c r="W36" s="47"/>
    </row>
    <row r="37" spans="1:23" ht="12" customHeight="1">
      <c r="A37" s="15" t="s">
        <v>83</v>
      </c>
      <c r="B37" s="35">
        <v>4359</v>
      </c>
      <c r="C37" s="36">
        <f>SUM(D37:G37)</f>
        <v>39077</v>
      </c>
      <c r="D37" s="50">
        <v>138</v>
      </c>
      <c r="E37" s="38"/>
      <c r="F37" s="51">
        <v>36518</v>
      </c>
      <c r="G37" s="40">
        <v>2421</v>
      </c>
      <c r="H37" s="41">
        <v>4127</v>
      </c>
      <c r="I37" s="42">
        <v>3869</v>
      </c>
      <c r="J37" s="41"/>
      <c r="K37" s="43"/>
      <c r="L37" s="52">
        <v>3654728</v>
      </c>
      <c r="M37" s="41">
        <v>6124</v>
      </c>
      <c r="N37" s="41">
        <v>21980</v>
      </c>
      <c r="O37" s="36">
        <v>299431</v>
      </c>
      <c r="P37" s="45">
        <v>80868</v>
      </c>
      <c r="Q37" s="46">
        <f>SUM(H37+J37+L37+M37+O37)</f>
        <v>3964410</v>
      </c>
      <c r="R37" s="46">
        <f>SUM(I37+K37+N37+P37)</f>
        <v>106717</v>
      </c>
      <c r="S37" s="46">
        <f>SUM(Q37+R37)</f>
        <v>4071127</v>
      </c>
      <c r="U37" s="47"/>
      <c r="V37" s="47"/>
      <c r="W37" s="47"/>
    </row>
    <row r="38" spans="1:23" ht="12" customHeight="1">
      <c r="A38" s="15" t="s">
        <v>84</v>
      </c>
      <c r="B38" s="35">
        <v>5513</v>
      </c>
      <c r="C38" s="36">
        <f>SUM(D38:G38)</f>
        <v>39060</v>
      </c>
      <c r="D38" s="50">
        <v>990</v>
      </c>
      <c r="E38" s="38"/>
      <c r="F38" s="51">
        <v>32664</v>
      </c>
      <c r="G38" s="40">
        <v>5406</v>
      </c>
      <c r="H38" s="41">
        <v>32978</v>
      </c>
      <c r="I38" s="42">
        <v>33776</v>
      </c>
      <c r="J38" s="41"/>
      <c r="K38" s="43"/>
      <c r="L38" s="52">
        <v>3334257</v>
      </c>
      <c r="M38" s="41">
        <v>32702</v>
      </c>
      <c r="N38" s="41">
        <v>48413</v>
      </c>
      <c r="O38" s="36">
        <v>985816</v>
      </c>
      <c r="P38" s="45">
        <v>117529</v>
      </c>
      <c r="Q38" s="46">
        <f>SUM(H38+J38+L38+M38+O38)</f>
        <v>4385753</v>
      </c>
      <c r="R38" s="46">
        <f>SUM(I38+K38+N38+P38)</f>
        <v>199718</v>
      </c>
      <c r="S38" s="46">
        <f>SUM(Q38+R38)</f>
        <v>4585471</v>
      </c>
      <c r="U38" s="47"/>
      <c r="V38" s="47"/>
      <c r="W38" s="47"/>
    </row>
    <row r="39" spans="1:23" ht="12" customHeight="1">
      <c r="A39" s="15" t="s">
        <v>85</v>
      </c>
      <c r="B39" s="35">
        <v>877</v>
      </c>
      <c r="C39" s="36">
        <f>SUM(D39:G39)</f>
        <v>3853</v>
      </c>
      <c r="D39" s="37">
        <v>3616</v>
      </c>
      <c r="E39" s="38">
        <v>84</v>
      </c>
      <c r="F39" s="36"/>
      <c r="G39" s="40">
        <v>153</v>
      </c>
      <c r="H39" s="41">
        <v>126590</v>
      </c>
      <c r="I39" s="42">
        <v>33454</v>
      </c>
      <c r="J39" s="41"/>
      <c r="K39" s="43">
        <v>3169</v>
      </c>
      <c r="L39" s="44"/>
      <c r="M39" s="41">
        <v>539</v>
      </c>
      <c r="N39" s="41">
        <v>662</v>
      </c>
      <c r="O39" s="36">
        <v>156</v>
      </c>
      <c r="P39" s="45">
        <v>2019</v>
      </c>
      <c r="Q39" s="46">
        <f>SUM(H39+J39+L39+M39+O39)</f>
        <v>127285</v>
      </c>
      <c r="R39" s="46">
        <f>SUM(I39+K39+N39+P39)</f>
        <v>39304</v>
      </c>
      <c r="S39" s="46">
        <f>SUM(Q39+R39)</f>
        <v>166589</v>
      </c>
      <c r="U39" s="47"/>
      <c r="V39" s="47"/>
      <c r="W39" s="47"/>
    </row>
    <row r="40" spans="1:23" ht="12" customHeight="1">
      <c r="A40" s="15" t="s">
        <v>86</v>
      </c>
      <c r="B40" s="35">
        <v>930</v>
      </c>
      <c r="C40" s="36">
        <f>SUM(D40:G40)</f>
        <v>246</v>
      </c>
      <c r="D40" s="37"/>
      <c r="E40" s="53"/>
      <c r="F40" s="36"/>
      <c r="G40" s="40">
        <v>246</v>
      </c>
      <c r="H40" s="41"/>
      <c r="I40" s="42"/>
      <c r="J40" s="41"/>
      <c r="K40" s="43"/>
      <c r="L40" s="44"/>
      <c r="M40" s="41">
        <v>484</v>
      </c>
      <c r="N40" s="41">
        <v>1854</v>
      </c>
      <c r="O40" s="36">
        <v>15</v>
      </c>
      <c r="P40" s="45">
        <v>3783</v>
      </c>
      <c r="Q40" s="46">
        <f>SUM(H40+J40+L40+M40+O40)</f>
        <v>499</v>
      </c>
      <c r="R40" s="46">
        <f>SUM(I40+K40+N40+P40)</f>
        <v>5637</v>
      </c>
      <c r="S40" s="46">
        <f>SUM(Q40+R40)</f>
        <v>6136</v>
      </c>
      <c r="U40" s="47"/>
      <c r="V40" s="47"/>
      <c r="W40" s="47"/>
    </row>
    <row r="41" spans="1:23" ht="12" customHeight="1">
      <c r="A41" s="15" t="s">
        <v>87</v>
      </c>
      <c r="B41" s="35">
        <v>47</v>
      </c>
      <c r="C41" s="36">
        <f>SUM(D41:G41)</f>
        <v>861</v>
      </c>
      <c r="D41" s="37">
        <v>731</v>
      </c>
      <c r="E41" s="53"/>
      <c r="F41" s="36"/>
      <c r="G41" s="40">
        <v>130</v>
      </c>
      <c r="H41" s="41">
        <v>3502</v>
      </c>
      <c r="I41" s="42">
        <v>22265</v>
      </c>
      <c r="J41" s="41"/>
      <c r="K41" s="43"/>
      <c r="L41" s="44"/>
      <c r="M41" s="41">
        <v>161</v>
      </c>
      <c r="N41" s="41">
        <v>2126</v>
      </c>
      <c r="O41" s="36">
        <v>231</v>
      </c>
      <c r="P41" s="45">
        <v>2077</v>
      </c>
      <c r="Q41" s="46">
        <f>SUM(H41+J41+L41+M41+O41)</f>
        <v>3894</v>
      </c>
      <c r="R41" s="46">
        <f>SUM(I41+K41+N41+P41)</f>
        <v>26468</v>
      </c>
      <c r="S41" s="46">
        <f>SUM(Q41+R41)</f>
        <v>30362</v>
      </c>
      <c r="U41" s="47"/>
      <c r="V41" s="47"/>
      <c r="W41" s="47"/>
    </row>
    <row r="42" spans="1:23" ht="12" customHeight="1">
      <c r="A42" s="15" t="s">
        <v>88</v>
      </c>
      <c r="B42" s="35">
        <v>258</v>
      </c>
      <c r="C42" s="36">
        <f>SUM(D42:G42)</f>
        <v>5305</v>
      </c>
      <c r="D42" s="37">
        <v>2309</v>
      </c>
      <c r="E42" s="38"/>
      <c r="F42" s="36"/>
      <c r="G42" s="40">
        <v>2996</v>
      </c>
      <c r="H42" s="41">
        <v>12123</v>
      </c>
      <c r="I42" s="42">
        <v>80932</v>
      </c>
      <c r="J42" s="41"/>
      <c r="K42" s="43"/>
      <c r="L42" s="44"/>
      <c r="M42" s="41">
        <v>29215</v>
      </c>
      <c r="N42" s="41">
        <v>160664</v>
      </c>
      <c r="O42" s="36">
        <v>4993</v>
      </c>
      <c r="P42" s="45">
        <v>3938</v>
      </c>
      <c r="Q42" s="46">
        <f>SUM(H42+J42+L42+M42+O42)</f>
        <v>46331</v>
      </c>
      <c r="R42" s="46">
        <f>SUM(I42+K42+N42+P42)</f>
        <v>245534</v>
      </c>
      <c r="S42" s="46">
        <f>SUM(Q42+R42)</f>
        <v>291865</v>
      </c>
      <c r="U42" s="47"/>
      <c r="V42" s="47"/>
      <c r="W42" s="47"/>
    </row>
    <row r="43" spans="1:23" ht="12" customHeight="1">
      <c r="A43" s="15" t="s">
        <v>89</v>
      </c>
      <c r="B43" s="35">
        <v>1834</v>
      </c>
      <c r="C43" s="36">
        <f>SUM(D43:G43)</f>
        <v>9478</v>
      </c>
      <c r="D43" s="37">
        <v>9359</v>
      </c>
      <c r="E43" s="38"/>
      <c r="F43" s="36"/>
      <c r="G43" s="40">
        <v>119</v>
      </c>
      <c r="H43" s="41">
        <v>180487</v>
      </c>
      <c r="I43" s="42">
        <v>296814</v>
      </c>
      <c r="J43" s="41"/>
      <c r="K43" s="43"/>
      <c r="L43" s="44"/>
      <c r="M43" s="41">
        <v>1231</v>
      </c>
      <c r="N43" s="41">
        <v>1004</v>
      </c>
      <c r="O43" s="36">
        <v>3495</v>
      </c>
      <c r="P43" s="45">
        <v>5141</v>
      </c>
      <c r="Q43" s="46">
        <f>SUM(H43+J43+L43+M43+O43)</f>
        <v>185213</v>
      </c>
      <c r="R43" s="46">
        <f>SUM(I43+K43+N43+P43)</f>
        <v>302959</v>
      </c>
      <c r="S43" s="46">
        <f>SUM(Q43+R43)</f>
        <v>488172</v>
      </c>
      <c r="U43" s="47"/>
      <c r="V43" s="47"/>
      <c r="W43" s="47"/>
    </row>
    <row r="44" spans="1:23" ht="12" customHeight="1">
      <c r="A44" s="15" t="s">
        <v>90</v>
      </c>
      <c r="B44" s="35"/>
      <c r="C44" s="36">
        <f>SUM(D44:G44)</f>
        <v>0</v>
      </c>
      <c r="D44" s="37"/>
      <c r="E44" s="38"/>
      <c r="F44" s="36"/>
      <c r="G44" s="40"/>
      <c r="H44" s="41"/>
      <c r="I44" s="42"/>
      <c r="J44" s="41"/>
      <c r="K44" s="43"/>
      <c r="L44" s="44"/>
      <c r="M44" s="41"/>
      <c r="N44" s="41"/>
      <c r="O44" s="36">
        <v>0</v>
      </c>
      <c r="P44" s="45">
        <v>0</v>
      </c>
      <c r="Q44" s="46"/>
      <c r="R44" s="46"/>
      <c r="S44" s="46"/>
      <c r="U44" s="47"/>
      <c r="V44" s="47"/>
      <c r="W44" s="47"/>
    </row>
    <row r="45" spans="1:23" ht="12" customHeight="1">
      <c r="A45" s="15" t="s">
        <v>91</v>
      </c>
      <c r="B45" s="35"/>
      <c r="C45" s="36">
        <f>SUM(D45:G45)</f>
        <v>0</v>
      </c>
      <c r="D45" s="37"/>
      <c r="E45" s="38"/>
      <c r="F45" s="36"/>
      <c r="G45" s="40"/>
      <c r="H45" s="41"/>
      <c r="I45" s="42"/>
      <c r="J45" s="41"/>
      <c r="K45" s="43"/>
      <c r="L45" s="44"/>
      <c r="M45" s="41"/>
      <c r="N45" s="41"/>
      <c r="O45" s="36">
        <v>0</v>
      </c>
      <c r="P45" s="45">
        <v>0</v>
      </c>
      <c r="Q45" s="46"/>
      <c r="R45" s="46"/>
      <c r="S45" s="46"/>
      <c r="U45" s="47"/>
      <c r="V45" s="47"/>
      <c r="W45" s="47"/>
    </row>
    <row r="46" spans="1:23" ht="12" customHeight="1">
      <c r="A46" s="15" t="s">
        <v>92</v>
      </c>
      <c r="B46" s="35">
        <v>3136</v>
      </c>
      <c r="C46" s="36">
        <f>SUM(D46:G46)</f>
        <v>13060</v>
      </c>
      <c r="D46" s="37">
        <v>11919</v>
      </c>
      <c r="E46" s="38"/>
      <c r="F46" s="36">
        <v>22</v>
      </c>
      <c r="G46" s="40">
        <v>1119</v>
      </c>
      <c r="H46" s="41">
        <v>193675</v>
      </c>
      <c r="I46" s="42">
        <v>365264</v>
      </c>
      <c r="J46" s="41"/>
      <c r="K46" s="43"/>
      <c r="L46" s="52">
        <v>1511</v>
      </c>
      <c r="M46" s="41">
        <v>577</v>
      </c>
      <c r="N46" s="41">
        <v>9716</v>
      </c>
      <c r="O46" s="36">
        <v>5135</v>
      </c>
      <c r="P46" s="45">
        <v>30048</v>
      </c>
      <c r="Q46" s="46">
        <f>SUM(H46+J46+L46+M46+O46)</f>
        <v>200898</v>
      </c>
      <c r="R46" s="46">
        <f>SUM(I46+K46+N46+P46)</f>
        <v>405028</v>
      </c>
      <c r="S46" s="46">
        <f>SUM(Q46+R46)</f>
        <v>605926</v>
      </c>
      <c r="U46" s="47"/>
      <c r="V46" s="47"/>
      <c r="W46" s="47"/>
    </row>
    <row r="47" spans="1:23" ht="12" customHeight="1">
      <c r="A47" s="15" t="s">
        <v>93</v>
      </c>
      <c r="B47" s="35">
        <v>122</v>
      </c>
      <c r="C47" s="36">
        <f>SUM(D47:G47)</f>
        <v>32</v>
      </c>
      <c r="D47" s="37"/>
      <c r="E47" s="38"/>
      <c r="F47" s="36"/>
      <c r="G47" s="40">
        <v>32</v>
      </c>
      <c r="H47" s="41"/>
      <c r="I47" s="42"/>
      <c r="J47" s="41"/>
      <c r="K47" s="43"/>
      <c r="L47" s="52"/>
      <c r="M47" s="41">
        <v>244</v>
      </c>
      <c r="N47" s="41">
        <v>39</v>
      </c>
      <c r="O47" s="36">
        <v>292</v>
      </c>
      <c r="P47" s="45">
        <v>373</v>
      </c>
      <c r="Q47" s="46">
        <f>SUM(H47+J47+L47+M47+O47)</f>
        <v>536</v>
      </c>
      <c r="R47" s="46">
        <f>SUM(I47+K47+N47+P47)</f>
        <v>412</v>
      </c>
      <c r="S47" s="46">
        <f>SUM(Q47+R47)</f>
        <v>948</v>
      </c>
      <c r="U47" s="47"/>
      <c r="V47" s="47"/>
      <c r="W47" s="47"/>
    </row>
    <row r="48" spans="1:23" ht="12" customHeight="1">
      <c r="A48" s="15" t="s">
        <v>94</v>
      </c>
      <c r="B48" s="35">
        <v>2269</v>
      </c>
      <c r="C48" s="36">
        <f>SUM(D48:G48)</f>
        <v>17822</v>
      </c>
      <c r="D48" s="37">
        <v>15172</v>
      </c>
      <c r="E48" s="38"/>
      <c r="F48" s="36"/>
      <c r="G48" s="40">
        <v>2650</v>
      </c>
      <c r="H48" s="41">
        <v>108047</v>
      </c>
      <c r="I48" s="42">
        <v>501011</v>
      </c>
      <c r="J48" s="41"/>
      <c r="K48" s="43"/>
      <c r="L48" s="52"/>
      <c r="M48" s="41">
        <v>12033</v>
      </c>
      <c r="N48" s="41">
        <v>99065</v>
      </c>
      <c r="O48" s="36">
        <v>1724</v>
      </c>
      <c r="P48" s="45">
        <v>20445</v>
      </c>
      <c r="Q48" s="46">
        <f>SUM(H48+J48+L48+M48+O48)</f>
        <v>121804</v>
      </c>
      <c r="R48" s="46">
        <f>SUM(I48+K48+N48+P48)</f>
        <v>620521</v>
      </c>
      <c r="S48" s="46">
        <f>SUM(Q48+R48)</f>
        <v>742325</v>
      </c>
      <c r="U48" s="47"/>
      <c r="V48" s="47"/>
      <c r="W48" s="47"/>
    </row>
    <row r="49" spans="1:23" ht="12" customHeight="1">
      <c r="A49" s="15" t="s">
        <v>95</v>
      </c>
      <c r="B49" s="35"/>
      <c r="C49" s="36">
        <f>SUM(D49:G49)</f>
        <v>0</v>
      </c>
      <c r="D49" s="54"/>
      <c r="E49" s="55"/>
      <c r="F49" s="36"/>
      <c r="G49" s="40"/>
      <c r="H49" s="41"/>
      <c r="I49" s="42"/>
      <c r="J49" s="41"/>
      <c r="K49" s="43"/>
      <c r="L49" s="52"/>
      <c r="M49" s="41"/>
      <c r="N49" s="41"/>
      <c r="O49" s="36">
        <v>0</v>
      </c>
      <c r="P49" s="45">
        <v>0</v>
      </c>
      <c r="Q49" s="46"/>
      <c r="R49" s="46"/>
      <c r="S49" s="46"/>
      <c r="U49" s="47"/>
      <c r="V49" s="47"/>
      <c r="W49" s="47"/>
    </row>
    <row r="50" spans="1:23" ht="12" customHeight="1">
      <c r="A50" s="15" t="s">
        <v>96</v>
      </c>
      <c r="B50" s="35">
        <v>2</v>
      </c>
      <c r="C50" s="36">
        <f>SUM(D50:G50)</f>
        <v>1</v>
      </c>
      <c r="D50" s="54"/>
      <c r="E50" s="55"/>
      <c r="F50" s="36"/>
      <c r="G50" s="40">
        <v>1</v>
      </c>
      <c r="H50" s="41"/>
      <c r="I50" s="42"/>
      <c r="J50" s="41"/>
      <c r="K50" s="43"/>
      <c r="L50" s="52"/>
      <c r="M50" s="41"/>
      <c r="N50" s="41"/>
      <c r="O50" s="36">
        <v>3</v>
      </c>
      <c r="P50" s="45">
        <v>12</v>
      </c>
      <c r="Q50" s="46">
        <f>SUM(H50+J50+L50+M50+O50)</f>
        <v>3</v>
      </c>
      <c r="R50" s="46">
        <f>SUM(I50+K50+N50+P50)</f>
        <v>12</v>
      </c>
      <c r="S50" s="46">
        <f>SUM(Q50+R50)</f>
        <v>15</v>
      </c>
      <c r="U50" s="47"/>
      <c r="V50" s="47"/>
      <c r="W50" s="47"/>
    </row>
    <row r="51" spans="1:23" ht="12" customHeight="1">
      <c r="A51" s="15" t="s">
        <v>97</v>
      </c>
      <c r="B51" s="55"/>
      <c r="C51" s="36">
        <f>SUM(D51:G51)</f>
        <v>0</v>
      </c>
      <c r="D51" s="54"/>
      <c r="E51" s="55"/>
      <c r="F51" s="36"/>
      <c r="G51" s="56"/>
      <c r="H51" s="41"/>
      <c r="I51" s="42"/>
      <c r="J51" s="41"/>
      <c r="K51" s="43"/>
      <c r="L51" s="52"/>
      <c r="M51" s="41"/>
      <c r="N51" s="41"/>
      <c r="O51" s="36">
        <v>0</v>
      </c>
      <c r="P51" s="45">
        <v>0</v>
      </c>
      <c r="Q51" s="46"/>
      <c r="R51" s="46"/>
      <c r="S51" s="46"/>
      <c r="U51" s="47"/>
      <c r="V51" s="47"/>
      <c r="W51" s="47"/>
    </row>
    <row r="52" spans="1:23" ht="12" customHeight="1">
      <c r="A52" s="15" t="s">
        <v>98</v>
      </c>
      <c r="B52" s="35">
        <v>5162</v>
      </c>
      <c r="C52" s="36">
        <f>SUM(D52:G52)</f>
        <v>58110</v>
      </c>
      <c r="D52" s="37">
        <v>21171</v>
      </c>
      <c r="E52" s="38"/>
      <c r="F52" s="36"/>
      <c r="G52" s="40">
        <v>36939</v>
      </c>
      <c r="H52" s="41">
        <v>38176</v>
      </c>
      <c r="I52" s="42">
        <v>812313</v>
      </c>
      <c r="J52" s="41"/>
      <c r="K52" s="43"/>
      <c r="L52" s="52"/>
      <c r="M52" s="41">
        <v>247682</v>
      </c>
      <c r="N52" s="41">
        <v>1829650</v>
      </c>
      <c r="O52" s="36">
        <v>28280</v>
      </c>
      <c r="P52" s="45">
        <v>230082</v>
      </c>
      <c r="Q52" s="46">
        <f>SUM(H52+J52+L52+M52+O52)</f>
        <v>314138</v>
      </c>
      <c r="R52" s="46">
        <f>SUM(I52+K52+N52+P52)</f>
        <v>2872045</v>
      </c>
      <c r="S52" s="46">
        <f>SUM(Q52+R52)</f>
        <v>3186183</v>
      </c>
      <c r="U52" s="47"/>
      <c r="V52" s="47"/>
      <c r="W52" s="47"/>
    </row>
    <row r="53" spans="1:23" ht="12" customHeight="1">
      <c r="A53" s="15" t="s">
        <v>99</v>
      </c>
      <c r="B53" s="35">
        <v>728</v>
      </c>
      <c r="C53" s="36">
        <f>SUM(D53:G53)</f>
        <v>1829</v>
      </c>
      <c r="D53" s="37">
        <v>1001</v>
      </c>
      <c r="E53" s="38">
        <v>8</v>
      </c>
      <c r="F53" s="36"/>
      <c r="G53" s="40">
        <v>820</v>
      </c>
      <c r="H53" s="41"/>
      <c r="I53" s="42">
        <v>44674</v>
      </c>
      <c r="J53" s="41"/>
      <c r="K53" s="43">
        <v>324</v>
      </c>
      <c r="L53" s="52"/>
      <c r="M53" s="41">
        <v>1075</v>
      </c>
      <c r="N53" s="41">
        <v>34762</v>
      </c>
      <c r="O53" s="36">
        <v>275</v>
      </c>
      <c r="P53" s="45">
        <v>13217</v>
      </c>
      <c r="Q53" s="46">
        <f>SUM(H53+J53+L53+M53+O53)</f>
        <v>1350</v>
      </c>
      <c r="R53" s="46">
        <f>SUM(I53+K53+N53+P53)</f>
        <v>92977</v>
      </c>
      <c r="S53" s="46">
        <f>SUM(Q53+R53)</f>
        <v>94327</v>
      </c>
      <c r="U53" s="47"/>
      <c r="V53" s="47"/>
      <c r="W53" s="47"/>
    </row>
    <row r="54" spans="1:23" ht="12" customHeight="1">
      <c r="A54" s="15" t="s">
        <v>100</v>
      </c>
      <c r="B54" s="35">
        <v>1935</v>
      </c>
      <c r="C54" s="36">
        <f>SUM(D54:G54)</f>
        <v>18454</v>
      </c>
      <c r="D54" s="37">
        <v>790</v>
      </c>
      <c r="E54" s="38">
        <v>1168</v>
      </c>
      <c r="F54" s="36">
        <v>1715</v>
      </c>
      <c r="G54" s="40">
        <v>14781</v>
      </c>
      <c r="H54" s="41">
        <v>7570</v>
      </c>
      <c r="I54" s="42">
        <v>34171</v>
      </c>
      <c r="J54" s="41">
        <v>14744</v>
      </c>
      <c r="K54" s="43">
        <v>59214</v>
      </c>
      <c r="L54" s="52">
        <v>175091</v>
      </c>
      <c r="M54" s="41">
        <v>1015913</v>
      </c>
      <c r="N54" s="41">
        <v>157005</v>
      </c>
      <c r="O54" s="36">
        <v>237709</v>
      </c>
      <c r="P54" s="45">
        <v>34281</v>
      </c>
      <c r="Q54" s="46">
        <f>SUM(H54+J54+L54+M54+O54)</f>
        <v>1451027</v>
      </c>
      <c r="R54" s="46">
        <f>SUM(I54+K54+N54+P54)</f>
        <v>284671</v>
      </c>
      <c r="S54" s="46">
        <f>SUM(Q54+R54)</f>
        <v>1735698</v>
      </c>
      <c r="U54" s="47"/>
      <c r="V54" s="47"/>
      <c r="W54" s="47"/>
    </row>
    <row r="55" spans="1:23" ht="12" customHeight="1">
      <c r="A55" s="15" t="s">
        <v>101</v>
      </c>
      <c r="B55" s="35">
        <v>8680</v>
      </c>
      <c r="C55" s="36">
        <f>SUM(D55:G55)</f>
        <v>119477</v>
      </c>
      <c r="D55" s="37">
        <v>118036</v>
      </c>
      <c r="E55" s="38"/>
      <c r="F55" s="36"/>
      <c r="G55" s="40">
        <v>1441</v>
      </c>
      <c r="H55" s="41">
        <v>586432</v>
      </c>
      <c r="I55" s="42">
        <v>5186712</v>
      </c>
      <c r="J55" s="41"/>
      <c r="K55" s="43"/>
      <c r="L55" s="52"/>
      <c r="M55" s="41">
        <v>1440</v>
      </c>
      <c r="N55" s="41">
        <v>11863</v>
      </c>
      <c r="O55" s="36">
        <v>19531</v>
      </c>
      <c r="P55" s="45">
        <v>263118</v>
      </c>
      <c r="Q55" s="46">
        <f>SUM(H55+J55+L55+M55+O55)</f>
        <v>607403</v>
      </c>
      <c r="R55" s="46">
        <f>SUM(I55+K55+N55+P55)</f>
        <v>5461693</v>
      </c>
      <c r="S55" s="46">
        <f>SUM(Q55+R55)</f>
        <v>6069096</v>
      </c>
      <c r="U55" s="47"/>
      <c r="V55" s="47"/>
      <c r="W55" s="47"/>
    </row>
    <row r="56" spans="1:23" ht="12" customHeight="1">
      <c r="A56" s="15" t="s">
        <v>102</v>
      </c>
      <c r="B56" s="35">
        <v>10850</v>
      </c>
      <c r="C56" s="36">
        <f>SUM(D56:G56)</f>
        <v>82402</v>
      </c>
      <c r="D56" s="37">
        <v>15670</v>
      </c>
      <c r="E56" s="38"/>
      <c r="F56" s="36"/>
      <c r="G56" s="40">
        <v>66732</v>
      </c>
      <c r="H56" s="41">
        <v>109448</v>
      </c>
      <c r="I56" s="42">
        <v>427946</v>
      </c>
      <c r="J56" s="41"/>
      <c r="K56" s="43"/>
      <c r="L56" s="44"/>
      <c r="M56" s="41">
        <v>619951</v>
      </c>
      <c r="N56" s="41">
        <v>2974610</v>
      </c>
      <c r="O56" s="36">
        <v>30474</v>
      </c>
      <c r="P56" s="45">
        <v>410878</v>
      </c>
      <c r="Q56" s="46">
        <f>SUM(H56+J56+L56+M56+O56)</f>
        <v>759873</v>
      </c>
      <c r="R56" s="46">
        <f>SUM(I56+K56+N56+P56)</f>
        <v>3813434</v>
      </c>
      <c r="S56" s="46">
        <f>SUM(Q56+R56)</f>
        <v>4573307</v>
      </c>
      <c r="U56" s="47"/>
      <c r="V56" s="47"/>
      <c r="W56" s="47"/>
    </row>
    <row r="57" spans="1:23" ht="12" customHeight="1">
      <c r="A57" s="15" t="s">
        <v>103</v>
      </c>
      <c r="B57" s="35"/>
      <c r="C57" s="36">
        <f>SUM(D57:G57)</f>
        <v>0</v>
      </c>
      <c r="D57" s="37"/>
      <c r="E57" s="38"/>
      <c r="F57" s="36"/>
      <c r="G57" s="40"/>
      <c r="H57" s="41"/>
      <c r="I57" s="42"/>
      <c r="J57" s="41"/>
      <c r="K57" s="43"/>
      <c r="L57" s="44"/>
      <c r="M57" s="41"/>
      <c r="N57" s="41"/>
      <c r="O57" s="36">
        <v>0</v>
      </c>
      <c r="P57" s="45">
        <v>0</v>
      </c>
      <c r="Q57" s="46"/>
      <c r="R57" s="46"/>
      <c r="S57" s="46"/>
      <c r="U57" s="47"/>
      <c r="V57" s="47"/>
      <c r="W57" s="47"/>
    </row>
    <row r="58" spans="1:23" ht="12" customHeight="1">
      <c r="A58" s="15" t="s">
        <v>104</v>
      </c>
      <c r="B58" s="35">
        <v>1077</v>
      </c>
      <c r="C58" s="36">
        <f>SUM(D58:G58)</f>
        <v>651</v>
      </c>
      <c r="D58" s="37">
        <v>251</v>
      </c>
      <c r="E58" s="38"/>
      <c r="F58" s="36"/>
      <c r="G58" s="40">
        <v>400</v>
      </c>
      <c r="H58" s="41">
        <v>6720</v>
      </c>
      <c r="I58" s="42">
        <v>6593</v>
      </c>
      <c r="J58" s="41"/>
      <c r="K58" s="43"/>
      <c r="L58" s="44"/>
      <c r="M58" s="41">
        <v>4254</v>
      </c>
      <c r="N58" s="41">
        <v>4833</v>
      </c>
      <c r="O58" s="36">
        <v>1205</v>
      </c>
      <c r="P58" s="45">
        <v>6592</v>
      </c>
      <c r="Q58" s="46">
        <f>SUM(H58+J58+L58+M58+O58)</f>
        <v>12179</v>
      </c>
      <c r="R58" s="46">
        <f>SUM(I58+K58+N58+P58)</f>
        <v>18018</v>
      </c>
      <c r="S58" s="46">
        <f>SUM(Q58+R58)</f>
        <v>30197</v>
      </c>
      <c r="U58" s="47"/>
      <c r="V58" s="47"/>
      <c r="W58" s="47"/>
    </row>
    <row r="59" spans="1:23" ht="12" customHeight="1">
      <c r="A59" s="15" t="s">
        <v>105</v>
      </c>
      <c r="B59" s="35">
        <v>2278</v>
      </c>
      <c r="C59" s="36">
        <f>SUM(D59:G59)</f>
        <v>10006</v>
      </c>
      <c r="D59" s="37">
        <v>9140</v>
      </c>
      <c r="E59" s="38"/>
      <c r="F59" s="36"/>
      <c r="G59" s="40">
        <v>866</v>
      </c>
      <c r="H59" s="41">
        <v>194394</v>
      </c>
      <c r="I59" s="42">
        <v>297070</v>
      </c>
      <c r="J59" s="41"/>
      <c r="K59" s="43"/>
      <c r="L59" s="44"/>
      <c r="M59" s="41">
        <v>4602</v>
      </c>
      <c r="N59" s="41">
        <v>9754</v>
      </c>
      <c r="O59" s="36">
        <v>18143</v>
      </c>
      <c r="P59" s="45">
        <v>27903</v>
      </c>
      <c r="Q59" s="46">
        <f>SUM(H59+J59+L59+M59+O59)</f>
        <v>217139</v>
      </c>
      <c r="R59" s="46">
        <f>SUM(I59+K59+N59+P59)</f>
        <v>334727</v>
      </c>
      <c r="S59" s="46">
        <f>SUM(Q59+R59)</f>
        <v>551866</v>
      </c>
      <c r="U59" s="47"/>
      <c r="V59" s="47"/>
      <c r="W59" s="47"/>
    </row>
    <row r="60" spans="1:23" ht="12" customHeight="1">
      <c r="A60" s="15" t="s">
        <v>106</v>
      </c>
      <c r="B60" s="35">
        <v>1608</v>
      </c>
      <c r="C60" s="36">
        <f>SUM(D60:G60)</f>
        <v>507</v>
      </c>
      <c r="D60" s="37">
        <v>158</v>
      </c>
      <c r="E60" s="38"/>
      <c r="F60" s="36"/>
      <c r="G60" s="40">
        <v>349</v>
      </c>
      <c r="H60" s="41">
        <v>9301</v>
      </c>
      <c r="I60" s="42">
        <v>687</v>
      </c>
      <c r="J60" s="41"/>
      <c r="K60" s="43"/>
      <c r="L60" s="44"/>
      <c r="M60" s="41">
        <v>1561</v>
      </c>
      <c r="N60" s="41">
        <v>2399</v>
      </c>
      <c r="O60" s="36">
        <v>2399</v>
      </c>
      <c r="P60" s="45">
        <v>7572</v>
      </c>
      <c r="Q60" s="46">
        <f>SUM(H60+J60+L60+M60+O60)</f>
        <v>13261</v>
      </c>
      <c r="R60" s="46">
        <f>SUM(I60+K60+N60+P60)</f>
        <v>10658</v>
      </c>
      <c r="S60" s="46">
        <f>SUM(Q60+R60)</f>
        <v>23919</v>
      </c>
      <c r="U60" s="47"/>
      <c r="V60" s="47"/>
      <c r="W60" s="47"/>
    </row>
    <row r="61" spans="1:23" ht="12" customHeight="1">
      <c r="A61" s="15" t="s">
        <v>107</v>
      </c>
      <c r="B61" s="35">
        <v>1416</v>
      </c>
      <c r="C61" s="36">
        <f>SUM(D61:G61)</f>
        <v>2115</v>
      </c>
      <c r="D61" s="37">
        <v>1933</v>
      </c>
      <c r="E61" s="38"/>
      <c r="F61" s="36"/>
      <c r="G61" s="40">
        <v>182</v>
      </c>
      <c r="H61" s="41">
        <v>52605</v>
      </c>
      <c r="I61" s="42">
        <v>23568</v>
      </c>
      <c r="J61" s="41"/>
      <c r="K61" s="43"/>
      <c r="L61" s="44"/>
      <c r="M61" s="41">
        <v>69</v>
      </c>
      <c r="N61" s="41">
        <v>92</v>
      </c>
      <c r="O61" s="36">
        <v>3325</v>
      </c>
      <c r="P61" s="45">
        <v>3101</v>
      </c>
      <c r="Q61" s="46">
        <f>SUM(H61+J61+L61+M61+O61)</f>
        <v>55999</v>
      </c>
      <c r="R61" s="46">
        <f>SUM(I61+K61+N61+P61)</f>
        <v>26761</v>
      </c>
      <c r="S61" s="46">
        <f>SUM(Q61+R61)</f>
        <v>82760</v>
      </c>
      <c r="U61" s="47"/>
      <c r="V61" s="47"/>
      <c r="W61" s="47"/>
    </row>
    <row r="62" spans="1:23" ht="12" customHeight="1">
      <c r="A62" s="15" t="s">
        <v>108</v>
      </c>
      <c r="B62" s="35">
        <v>673</v>
      </c>
      <c r="C62" s="36">
        <f>SUM(D62:G62)</f>
        <v>1807</v>
      </c>
      <c r="D62" s="37">
        <v>14</v>
      </c>
      <c r="E62" s="38">
        <v>353</v>
      </c>
      <c r="F62" s="36">
        <v>434</v>
      </c>
      <c r="G62" s="40">
        <v>1006</v>
      </c>
      <c r="H62" s="41">
        <v>210</v>
      </c>
      <c r="I62" s="42">
        <v>232</v>
      </c>
      <c r="J62" s="41">
        <v>2275</v>
      </c>
      <c r="K62" s="43">
        <v>14928</v>
      </c>
      <c r="L62" s="52">
        <v>42274</v>
      </c>
      <c r="M62" s="41">
        <v>37940</v>
      </c>
      <c r="N62" s="41">
        <v>14250</v>
      </c>
      <c r="O62" s="36">
        <v>19882</v>
      </c>
      <c r="P62" s="45">
        <v>3127</v>
      </c>
      <c r="Q62" s="46">
        <f>SUM(H62+J62+L62+M62+O62)</f>
        <v>102581</v>
      </c>
      <c r="R62" s="46">
        <f>SUM(I62+K62+N62+P62)</f>
        <v>32537</v>
      </c>
      <c r="S62" s="46">
        <f>SUM(Q62+R62)</f>
        <v>135118</v>
      </c>
      <c r="U62" s="47"/>
      <c r="V62" s="47"/>
      <c r="W62" s="47"/>
    </row>
    <row r="63" spans="1:23" ht="12" customHeight="1">
      <c r="A63" s="15" t="s">
        <v>109</v>
      </c>
      <c r="B63" s="35">
        <v>986</v>
      </c>
      <c r="C63" s="36">
        <f>SUM(D63:G63)</f>
        <v>6986</v>
      </c>
      <c r="D63" s="37">
        <v>4925</v>
      </c>
      <c r="E63" s="38"/>
      <c r="F63" s="36"/>
      <c r="G63" s="40">
        <v>2061</v>
      </c>
      <c r="H63" s="41">
        <v>154581</v>
      </c>
      <c r="I63" s="42">
        <v>113287</v>
      </c>
      <c r="J63" s="41"/>
      <c r="K63" s="43"/>
      <c r="L63" s="44"/>
      <c r="M63" s="41">
        <v>61624</v>
      </c>
      <c r="N63" s="41">
        <v>36723</v>
      </c>
      <c r="O63" s="36">
        <v>12360</v>
      </c>
      <c r="P63" s="45">
        <v>29253</v>
      </c>
      <c r="Q63" s="46">
        <f>SUM(H63+J63+L63+M63+O63)</f>
        <v>228565</v>
      </c>
      <c r="R63" s="46">
        <f>SUM(I63+K63+N63+P63)</f>
        <v>179263</v>
      </c>
      <c r="S63" s="46">
        <f>SUM(Q63+R63)</f>
        <v>407828</v>
      </c>
      <c r="U63" s="47"/>
      <c r="V63" s="47"/>
      <c r="W63" s="47"/>
    </row>
    <row r="64" spans="1:23" ht="12" customHeight="1">
      <c r="A64" s="15" t="s">
        <v>110</v>
      </c>
      <c r="B64" s="35">
        <v>742</v>
      </c>
      <c r="C64" s="36">
        <f>SUM(D64:G64)</f>
        <v>985</v>
      </c>
      <c r="D64" s="37">
        <v>625</v>
      </c>
      <c r="E64" s="38"/>
      <c r="F64" s="36"/>
      <c r="G64" s="40">
        <v>360</v>
      </c>
      <c r="H64" s="41">
        <v>4371</v>
      </c>
      <c r="I64" s="42">
        <v>17494</v>
      </c>
      <c r="J64" s="41"/>
      <c r="K64" s="43"/>
      <c r="L64" s="44"/>
      <c r="M64" s="41">
        <v>1725</v>
      </c>
      <c r="N64" s="41">
        <v>6192</v>
      </c>
      <c r="O64" s="36">
        <v>1080</v>
      </c>
      <c r="P64" s="45">
        <v>4706</v>
      </c>
      <c r="Q64" s="46">
        <f>SUM(H64+J64+L64+M64+O64)</f>
        <v>7176</v>
      </c>
      <c r="R64" s="46">
        <f>SUM(I64+K64+N64+P64)</f>
        <v>28392</v>
      </c>
      <c r="S64" s="46">
        <f>SUM(Q64+R64)</f>
        <v>35568</v>
      </c>
      <c r="U64" s="47"/>
      <c r="V64" s="47"/>
      <c r="W64" s="47"/>
    </row>
    <row r="65" spans="1:23" ht="12" customHeight="1">
      <c r="A65" s="15" t="s">
        <v>111</v>
      </c>
      <c r="B65" s="35">
        <v>217</v>
      </c>
      <c r="C65" s="36">
        <f>SUM(D65:G65)</f>
        <v>50</v>
      </c>
      <c r="D65" s="37"/>
      <c r="E65" s="38"/>
      <c r="F65" s="36"/>
      <c r="G65" s="40">
        <v>50</v>
      </c>
      <c r="H65" s="41"/>
      <c r="I65" s="42"/>
      <c r="J65" s="41"/>
      <c r="K65" s="43"/>
      <c r="L65" s="44"/>
      <c r="M65" s="41"/>
      <c r="N65" s="41"/>
      <c r="O65" s="36">
        <v>23</v>
      </c>
      <c r="P65" s="45">
        <v>984</v>
      </c>
      <c r="Q65" s="46">
        <f>SUM(H65+J65+L65+M65+O65)</f>
        <v>23</v>
      </c>
      <c r="R65" s="46">
        <f>SUM(I65+K65+N65+P65)</f>
        <v>984</v>
      </c>
      <c r="S65" s="46">
        <f>SUM(Q65+R65)</f>
        <v>1007</v>
      </c>
      <c r="U65" s="47"/>
      <c r="V65" s="47"/>
      <c r="W65" s="47"/>
    </row>
    <row r="66" spans="1:23" ht="12" customHeight="1">
      <c r="A66" s="15" t="s">
        <v>112</v>
      </c>
      <c r="B66" s="35">
        <v>1911</v>
      </c>
      <c r="C66" s="36">
        <f>SUM(D66:G66)</f>
        <v>14442</v>
      </c>
      <c r="D66" s="37">
        <v>10484</v>
      </c>
      <c r="E66" s="38">
        <v>1140</v>
      </c>
      <c r="F66" s="36"/>
      <c r="G66" s="40">
        <v>2818</v>
      </c>
      <c r="H66" s="41">
        <v>587388</v>
      </c>
      <c r="I66" s="42">
        <v>594</v>
      </c>
      <c r="J66" s="41">
        <v>78892</v>
      </c>
      <c r="K66" s="43">
        <v>4827</v>
      </c>
      <c r="L66" s="44"/>
      <c r="M66" s="41">
        <v>69933</v>
      </c>
      <c r="N66" s="41">
        <v>81867</v>
      </c>
      <c r="O66" s="36">
        <v>43948</v>
      </c>
      <c r="P66" s="45">
        <v>33949</v>
      </c>
      <c r="Q66" s="46">
        <f>SUM(H66+J66+L66+M66+O66)</f>
        <v>780161</v>
      </c>
      <c r="R66" s="46">
        <f>SUM(I66+K66+N66+P66)</f>
        <v>121237</v>
      </c>
      <c r="S66" s="46">
        <f>SUM(Q66+R66)</f>
        <v>901398</v>
      </c>
      <c r="U66" s="47"/>
      <c r="V66" s="47"/>
      <c r="W66" s="47"/>
    </row>
    <row r="67" spans="1:23" ht="12" customHeight="1">
      <c r="A67" s="15" t="s">
        <v>113</v>
      </c>
      <c r="B67" s="35">
        <v>181</v>
      </c>
      <c r="C67" s="36">
        <f>SUM(D67:G67)</f>
        <v>261</v>
      </c>
      <c r="D67" s="37">
        <v>175</v>
      </c>
      <c r="E67" s="38"/>
      <c r="F67" s="36"/>
      <c r="G67" s="40">
        <v>86</v>
      </c>
      <c r="H67" s="41">
        <v>2114</v>
      </c>
      <c r="I67" s="42">
        <v>4340</v>
      </c>
      <c r="J67" s="41"/>
      <c r="K67" s="43"/>
      <c r="L67" s="44"/>
      <c r="M67" s="41">
        <v>218</v>
      </c>
      <c r="N67" s="41">
        <v>1239</v>
      </c>
      <c r="O67" s="36">
        <v>338</v>
      </c>
      <c r="P67" s="45">
        <v>1067</v>
      </c>
      <c r="Q67" s="46">
        <f>SUM(H67+J67+L67+M67+O67)</f>
        <v>2670</v>
      </c>
      <c r="R67" s="46">
        <f>SUM(I67+K67+N67+P67)</f>
        <v>6646</v>
      </c>
      <c r="S67" s="46">
        <f>SUM(Q67+R67)</f>
        <v>9316</v>
      </c>
      <c r="U67" s="47"/>
      <c r="V67" s="47"/>
      <c r="W67" s="47"/>
    </row>
    <row r="68" spans="1:23" ht="12" customHeight="1">
      <c r="A68" s="15" t="s">
        <v>114</v>
      </c>
      <c r="B68" s="35">
        <v>2537</v>
      </c>
      <c r="C68" s="36">
        <f>SUM(D68:G68)</f>
        <v>5527</v>
      </c>
      <c r="D68" s="37">
        <v>3754</v>
      </c>
      <c r="E68" s="38">
        <v>108</v>
      </c>
      <c r="F68" s="36"/>
      <c r="G68" s="40">
        <v>1665</v>
      </c>
      <c r="H68" s="41"/>
      <c r="I68" s="42">
        <v>183800</v>
      </c>
      <c r="J68" s="41"/>
      <c r="K68" s="43">
        <v>4555</v>
      </c>
      <c r="L68" s="44"/>
      <c r="M68" s="41">
        <v>1959</v>
      </c>
      <c r="N68" s="41">
        <v>48358</v>
      </c>
      <c r="O68" s="36">
        <v>208</v>
      </c>
      <c r="P68" s="45">
        <v>31403</v>
      </c>
      <c r="Q68" s="46">
        <f>SUM(H68+J68+L68+M68+O68)</f>
        <v>2167</v>
      </c>
      <c r="R68" s="46">
        <f>SUM(I68+K68+N68+P68)</f>
        <v>268116</v>
      </c>
      <c r="S68" s="46">
        <f>SUM(Q68+R68)</f>
        <v>270283</v>
      </c>
      <c r="U68" s="47"/>
      <c r="V68" s="47"/>
      <c r="W68" s="47"/>
    </row>
    <row r="69" spans="1:23" ht="12" customHeight="1">
      <c r="A69" s="15" t="s">
        <v>115</v>
      </c>
      <c r="B69" s="35">
        <v>2127</v>
      </c>
      <c r="C69" s="36">
        <f>SUM(D69:G69)</f>
        <v>6722</v>
      </c>
      <c r="D69" s="37">
        <v>5050</v>
      </c>
      <c r="E69" s="38">
        <v>55</v>
      </c>
      <c r="F69" s="36"/>
      <c r="G69" s="40">
        <v>1617</v>
      </c>
      <c r="H69" s="41">
        <v>39704</v>
      </c>
      <c r="I69" s="42">
        <v>234226</v>
      </c>
      <c r="J69" s="41"/>
      <c r="K69" s="43">
        <v>2514</v>
      </c>
      <c r="L69" s="52"/>
      <c r="M69" s="41">
        <v>39696</v>
      </c>
      <c r="N69" s="41">
        <v>26585</v>
      </c>
      <c r="O69" s="36">
        <v>17832</v>
      </c>
      <c r="P69" s="45">
        <v>45311</v>
      </c>
      <c r="Q69" s="46">
        <f>SUM(H69+J69+L69+M69+O69)</f>
        <v>97232</v>
      </c>
      <c r="R69" s="46">
        <f>SUM(I69+K69+N69+P69)</f>
        <v>308636</v>
      </c>
      <c r="S69" s="46">
        <f>SUM(Q69+R69)</f>
        <v>405868</v>
      </c>
      <c r="U69" s="47"/>
      <c r="V69" s="47"/>
      <c r="W69" s="47"/>
    </row>
    <row r="70" spans="1:23" s="3" customFormat="1" ht="12" customHeight="1">
      <c r="A70" s="23" t="s">
        <v>116</v>
      </c>
      <c r="B70" s="35">
        <v>21</v>
      </c>
      <c r="C70" s="36">
        <f>SUM(D70:G70)</f>
        <v>13</v>
      </c>
      <c r="D70" s="37"/>
      <c r="E70" s="38"/>
      <c r="F70" s="36"/>
      <c r="G70" s="40">
        <v>13</v>
      </c>
      <c r="H70" s="41"/>
      <c r="I70" s="42"/>
      <c r="J70" s="41"/>
      <c r="K70" s="43"/>
      <c r="L70" s="44"/>
      <c r="M70" s="41">
        <v>44</v>
      </c>
      <c r="N70" s="41">
        <v>134</v>
      </c>
      <c r="O70" s="36">
        <v>2</v>
      </c>
      <c r="P70" s="45">
        <v>64</v>
      </c>
      <c r="Q70" s="46">
        <f>SUM(H70+J70+L70+M70+O70)</f>
        <v>46</v>
      </c>
      <c r="R70" s="46">
        <f>SUM(I70+K70+N70+P70)</f>
        <v>198</v>
      </c>
      <c r="S70" s="46">
        <f>SUM(Q70+R70)</f>
        <v>244</v>
      </c>
      <c r="U70" s="57"/>
      <c r="V70" s="57"/>
      <c r="W70" s="57"/>
    </row>
    <row r="71" spans="1:23" ht="12" customHeight="1">
      <c r="A71" s="15" t="s">
        <v>117</v>
      </c>
      <c r="B71" s="35">
        <v>2232</v>
      </c>
      <c r="C71" s="36">
        <f>SUM(D71:G71)</f>
        <v>19652</v>
      </c>
      <c r="D71" s="37">
        <v>17481</v>
      </c>
      <c r="E71" s="38">
        <v>227</v>
      </c>
      <c r="F71" s="36"/>
      <c r="G71" s="40">
        <v>1944</v>
      </c>
      <c r="H71" s="41">
        <v>299142</v>
      </c>
      <c r="I71" s="42">
        <v>682530</v>
      </c>
      <c r="J71" s="41">
        <v>12199</v>
      </c>
      <c r="K71" s="43">
        <v>3717</v>
      </c>
      <c r="L71" s="44"/>
      <c r="M71" s="41">
        <v>54311</v>
      </c>
      <c r="N71" s="41">
        <v>34388</v>
      </c>
      <c r="O71" s="36">
        <v>13465</v>
      </c>
      <c r="P71" s="45">
        <v>31653</v>
      </c>
      <c r="Q71" s="46">
        <f>SUM(H71+J71+L71+M71+O71)</f>
        <v>379117</v>
      </c>
      <c r="R71" s="46">
        <f>SUM(I71+K71+N71+P71)</f>
        <v>752288</v>
      </c>
      <c r="S71" s="46">
        <f>SUM(Q71+R71)</f>
        <v>1131405</v>
      </c>
      <c r="U71" s="47"/>
      <c r="V71" s="47"/>
      <c r="W71" s="47"/>
    </row>
    <row r="72" spans="1:23" ht="12" customHeight="1">
      <c r="A72" s="15" t="s">
        <v>118</v>
      </c>
      <c r="B72" s="35"/>
      <c r="C72" s="36">
        <f>SUM(D72:G72)</f>
        <v>0</v>
      </c>
      <c r="D72" s="37"/>
      <c r="E72" s="38"/>
      <c r="F72" s="39"/>
      <c r="G72" s="40"/>
      <c r="H72" s="41"/>
      <c r="I72" s="42"/>
      <c r="J72" s="41"/>
      <c r="K72" s="43"/>
      <c r="L72" s="44"/>
      <c r="M72" s="41"/>
      <c r="N72" s="41"/>
      <c r="O72" s="36">
        <v>0</v>
      </c>
      <c r="P72" s="45">
        <v>0</v>
      </c>
      <c r="Q72" s="46"/>
      <c r="R72" s="46"/>
      <c r="S72" s="46"/>
      <c r="U72" s="47"/>
      <c r="V72" s="47"/>
      <c r="W72" s="47"/>
    </row>
    <row r="73" spans="1:23" ht="12" customHeight="1">
      <c r="A73" s="15" t="s">
        <v>119</v>
      </c>
      <c r="B73" s="35">
        <v>12278</v>
      </c>
      <c r="C73" s="36">
        <f>SUM(D73:G73)</f>
        <v>23778</v>
      </c>
      <c r="D73" s="37">
        <v>23775</v>
      </c>
      <c r="E73" s="38"/>
      <c r="F73" s="39"/>
      <c r="G73" s="40">
        <v>3</v>
      </c>
      <c r="H73" s="41">
        <v>1892123</v>
      </c>
      <c r="I73" s="42"/>
      <c r="J73" s="41"/>
      <c r="K73" s="43"/>
      <c r="L73" s="44"/>
      <c r="M73" s="41"/>
      <c r="N73" s="41"/>
      <c r="O73" s="36">
        <v>182643</v>
      </c>
      <c r="P73" s="45">
        <v>89</v>
      </c>
      <c r="Q73" s="46">
        <f>SUM(H73+J73+L73+M73+O73)</f>
        <v>2074766</v>
      </c>
      <c r="R73" s="46">
        <f>SUM(I73+K73+N73+P73)</f>
        <v>89</v>
      </c>
      <c r="S73" s="46">
        <f>SUM(Q73+R73)</f>
        <v>2074855</v>
      </c>
      <c r="U73" s="47"/>
      <c r="V73" s="47"/>
      <c r="W73" s="47"/>
    </row>
    <row r="74" spans="1:23" ht="12" customHeight="1">
      <c r="A74" s="15" t="s">
        <v>120</v>
      </c>
      <c r="B74" s="35">
        <v>286</v>
      </c>
      <c r="C74" s="36">
        <f>SUM(D74:G74)</f>
        <v>106</v>
      </c>
      <c r="D74" s="37">
        <v>33</v>
      </c>
      <c r="E74" s="38"/>
      <c r="F74" s="39"/>
      <c r="G74" s="40">
        <v>73</v>
      </c>
      <c r="H74" s="41">
        <v>2507</v>
      </c>
      <c r="I74" s="42"/>
      <c r="J74" s="41"/>
      <c r="K74" s="43"/>
      <c r="L74" s="44"/>
      <c r="M74" s="41"/>
      <c r="N74" s="41"/>
      <c r="O74" s="36">
        <v>504</v>
      </c>
      <c r="P74" s="45">
        <v>1026</v>
      </c>
      <c r="Q74" s="46">
        <f>SUM(H74+J74+L74+M74+O74)</f>
        <v>3011</v>
      </c>
      <c r="R74" s="46">
        <f>SUM(I74+K74+N74+P74)</f>
        <v>1026</v>
      </c>
      <c r="S74" s="46">
        <f>SUM(Q74+R74)</f>
        <v>4037</v>
      </c>
      <c r="U74" s="47"/>
      <c r="V74" s="47"/>
      <c r="W74" s="47"/>
    </row>
    <row r="75" spans="1:23" ht="12" customHeight="1">
      <c r="A75" s="15" t="s">
        <v>121</v>
      </c>
      <c r="B75" s="35">
        <v>2</v>
      </c>
      <c r="C75" s="36">
        <f>SUM(D75:G75)</f>
        <v>2</v>
      </c>
      <c r="D75" s="37"/>
      <c r="E75" s="38"/>
      <c r="F75" s="39"/>
      <c r="G75" s="40">
        <v>2</v>
      </c>
      <c r="H75" s="41"/>
      <c r="I75" s="42"/>
      <c r="J75" s="41"/>
      <c r="K75" s="43"/>
      <c r="L75" s="44"/>
      <c r="M75" s="41">
        <v>21</v>
      </c>
      <c r="N75" s="41"/>
      <c r="O75" s="36">
        <v>16</v>
      </c>
      <c r="P75" s="45">
        <v>20</v>
      </c>
      <c r="Q75" s="46">
        <f>SUM(H75+J75+L75+M75+O75)</f>
        <v>37</v>
      </c>
      <c r="R75" s="46">
        <f>SUM(I75+K75+N75+P75)</f>
        <v>20</v>
      </c>
      <c r="S75" s="46">
        <f>SUM(Q75+R75)</f>
        <v>57</v>
      </c>
      <c r="U75" s="47"/>
      <c r="V75" s="47"/>
      <c r="W75" s="47"/>
    </row>
    <row r="76" spans="1:23" ht="12" customHeight="1">
      <c r="A76" s="15" t="s">
        <v>122</v>
      </c>
      <c r="B76" s="35">
        <v>253</v>
      </c>
      <c r="C76" s="36">
        <f>SUM(D76:G76)</f>
        <v>113</v>
      </c>
      <c r="D76" s="37">
        <v>63</v>
      </c>
      <c r="E76" s="38"/>
      <c r="F76" s="39"/>
      <c r="G76" s="40">
        <v>50</v>
      </c>
      <c r="H76" s="41">
        <v>486</v>
      </c>
      <c r="I76" s="42">
        <v>2220</v>
      </c>
      <c r="J76" s="41"/>
      <c r="K76" s="43"/>
      <c r="L76" s="44"/>
      <c r="M76" s="41"/>
      <c r="N76" s="41"/>
      <c r="O76" s="36">
        <v>277</v>
      </c>
      <c r="P76" s="45">
        <v>1438</v>
      </c>
      <c r="Q76" s="46">
        <f>SUM(H76+J76+L76+M76+O76)</f>
        <v>763</v>
      </c>
      <c r="R76" s="46">
        <f>SUM(I76+K76+N76+P76)</f>
        <v>3658</v>
      </c>
      <c r="S76" s="46">
        <f>SUM(Q76+R76)</f>
        <v>4421</v>
      </c>
      <c r="U76" s="47"/>
      <c r="V76" s="47"/>
      <c r="W76" s="47"/>
    </row>
    <row r="77" spans="1:23" ht="12" customHeight="1">
      <c r="A77" s="15" t="s">
        <v>123</v>
      </c>
      <c r="B77" s="35">
        <v>49</v>
      </c>
      <c r="C77" s="36">
        <f>SUM(D77:G77)</f>
        <v>39</v>
      </c>
      <c r="D77" s="37"/>
      <c r="E77" s="38"/>
      <c r="F77" s="39"/>
      <c r="G77" s="40">
        <v>39</v>
      </c>
      <c r="H77" s="41"/>
      <c r="I77" s="42"/>
      <c r="J77" s="41"/>
      <c r="K77" s="43"/>
      <c r="L77" s="44"/>
      <c r="M77" s="41">
        <v>735</v>
      </c>
      <c r="N77" s="41">
        <v>731</v>
      </c>
      <c r="O77" s="36">
        <v>170</v>
      </c>
      <c r="P77" s="45">
        <v>112</v>
      </c>
      <c r="Q77" s="46">
        <f>SUM(H77+J77+L77+M77+O77)</f>
        <v>905</v>
      </c>
      <c r="R77" s="46">
        <f>SUM(I77+K77+N77+P77)</f>
        <v>843</v>
      </c>
      <c r="S77" s="46">
        <f>SUM(Q77+R77)</f>
        <v>1748</v>
      </c>
      <c r="U77" s="47"/>
      <c r="V77" s="47"/>
      <c r="W77" s="47"/>
    </row>
    <row r="78" spans="1:23" ht="12" customHeight="1">
      <c r="A78" s="15" t="s">
        <v>124</v>
      </c>
      <c r="B78" s="35"/>
      <c r="C78" s="36">
        <f>SUM(D78:G78)</f>
        <v>0</v>
      </c>
      <c r="D78" s="37"/>
      <c r="E78" s="38"/>
      <c r="F78" s="39"/>
      <c r="G78" s="40"/>
      <c r="H78" s="41"/>
      <c r="I78" s="42"/>
      <c r="J78" s="41"/>
      <c r="K78" s="43"/>
      <c r="L78" s="44"/>
      <c r="M78" s="41"/>
      <c r="N78" s="41"/>
      <c r="O78" s="36">
        <v>0</v>
      </c>
      <c r="P78" s="45">
        <v>0</v>
      </c>
      <c r="Q78" s="46"/>
      <c r="R78" s="46"/>
      <c r="S78" s="46"/>
      <c r="U78" s="47"/>
      <c r="V78" s="47"/>
      <c r="W78" s="47"/>
    </row>
    <row r="79" spans="1:23" ht="12" customHeight="1">
      <c r="A79" s="15" t="s">
        <v>125</v>
      </c>
      <c r="B79" s="35">
        <v>149</v>
      </c>
      <c r="C79" s="36">
        <f>SUM(D79:G79)</f>
        <v>21</v>
      </c>
      <c r="D79" s="58"/>
      <c r="E79" s="38">
        <v>7</v>
      </c>
      <c r="F79" s="39"/>
      <c r="G79" s="40">
        <v>14</v>
      </c>
      <c r="H79" s="41"/>
      <c r="I79" s="42"/>
      <c r="J79" s="41">
        <v>112</v>
      </c>
      <c r="K79" s="43">
        <v>95</v>
      </c>
      <c r="L79" s="44"/>
      <c r="M79" s="41"/>
      <c r="N79" s="41"/>
      <c r="O79" s="36">
        <v>140</v>
      </c>
      <c r="P79" s="45">
        <v>375</v>
      </c>
      <c r="Q79" s="46">
        <f>SUM(H79+J79+L79+M79+O79)</f>
        <v>252</v>
      </c>
      <c r="R79" s="46">
        <f>SUM(I79+K79+N79+P79)</f>
        <v>470</v>
      </c>
      <c r="S79" s="46">
        <f>SUM(Q79+R79)</f>
        <v>722</v>
      </c>
      <c r="U79" s="47"/>
      <c r="V79" s="47"/>
      <c r="W79" s="47"/>
    </row>
    <row r="80" spans="1:23" ht="12" customHeight="1">
      <c r="A80" s="15" t="s">
        <v>126</v>
      </c>
      <c r="B80" s="35">
        <v>514</v>
      </c>
      <c r="C80" s="36">
        <f>SUM(D80:G80)</f>
        <v>1510</v>
      </c>
      <c r="D80" s="37">
        <v>1322</v>
      </c>
      <c r="E80" s="38"/>
      <c r="F80" s="39"/>
      <c r="G80" s="40">
        <v>188</v>
      </c>
      <c r="H80" s="41">
        <v>58936</v>
      </c>
      <c r="I80" s="42">
        <v>1612</v>
      </c>
      <c r="J80" s="41"/>
      <c r="K80" s="43"/>
      <c r="L80" s="44"/>
      <c r="M80" s="41">
        <v>1848</v>
      </c>
      <c r="N80" s="41">
        <v>1378</v>
      </c>
      <c r="O80" s="36">
        <v>452</v>
      </c>
      <c r="P80" s="45">
        <v>1383</v>
      </c>
      <c r="Q80" s="46">
        <f>SUM(H80+J80+L80+M80+O80)</f>
        <v>61236</v>
      </c>
      <c r="R80" s="46">
        <f>SUM(I80+K80+N80+P80)</f>
        <v>4373</v>
      </c>
      <c r="S80" s="46">
        <f>SUM(Q80+R80)</f>
        <v>65609</v>
      </c>
      <c r="U80" s="47"/>
      <c r="V80" s="47"/>
      <c r="W80" s="47"/>
    </row>
    <row r="81" spans="1:23" ht="12" customHeight="1">
      <c r="A81" s="15" t="s">
        <v>127</v>
      </c>
      <c r="B81" s="35">
        <v>1</v>
      </c>
      <c r="C81" s="36">
        <f>SUM(D81:G81)</f>
        <v>1</v>
      </c>
      <c r="D81" s="37"/>
      <c r="E81" s="38"/>
      <c r="F81" s="39"/>
      <c r="G81" s="40">
        <v>1</v>
      </c>
      <c r="H81" s="41"/>
      <c r="I81" s="42"/>
      <c r="J81" s="41"/>
      <c r="K81" s="43"/>
      <c r="L81" s="44"/>
      <c r="M81" s="41"/>
      <c r="N81" s="41"/>
      <c r="O81" s="36">
        <v>6</v>
      </c>
      <c r="P81" s="45">
        <v>0</v>
      </c>
      <c r="Q81" s="46">
        <f>SUM(H81+J81+L81+M81+O81)</f>
        <v>6</v>
      </c>
      <c r="R81" s="46"/>
      <c r="S81" s="46">
        <f>SUM(Q81+R81)</f>
        <v>6</v>
      </c>
      <c r="U81" s="47"/>
      <c r="V81" s="47"/>
      <c r="W81" s="47"/>
    </row>
    <row r="82" spans="1:23" s="3" customFormat="1" ht="12.75" customHeight="1">
      <c r="A82" s="23" t="s">
        <v>128</v>
      </c>
      <c r="B82" s="35"/>
      <c r="C82" s="36">
        <f>SUM(D82:G82)</f>
        <v>0</v>
      </c>
      <c r="D82" s="37"/>
      <c r="E82" s="38"/>
      <c r="F82" s="39"/>
      <c r="G82" s="40"/>
      <c r="H82" s="41"/>
      <c r="I82" s="42"/>
      <c r="J82" s="41"/>
      <c r="K82" s="43"/>
      <c r="L82" s="44"/>
      <c r="M82" s="41"/>
      <c r="N82" s="41"/>
      <c r="O82" s="36">
        <v>0</v>
      </c>
      <c r="P82" s="45">
        <v>0</v>
      </c>
      <c r="Q82" s="46">
        <f>SUM(H82+J82+L82+M82+O82)</f>
        <v>0</v>
      </c>
      <c r="R82" s="46">
        <f>SUM(I82+K82+N82+P82)</f>
        <v>0</v>
      </c>
      <c r="S82" s="46">
        <f>SUM(Q82+R82)</f>
        <v>0</v>
      </c>
      <c r="U82" s="57"/>
      <c r="V82" s="57"/>
      <c r="W82" s="57"/>
    </row>
    <row r="83" spans="1:23" ht="12" customHeight="1">
      <c r="A83" s="15" t="s">
        <v>129</v>
      </c>
      <c r="B83" s="35"/>
      <c r="C83" s="36">
        <f>SUM(D83:G83)</f>
        <v>0</v>
      </c>
      <c r="D83" s="37"/>
      <c r="E83" s="38"/>
      <c r="F83" s="39"/>
      <c r="G83" s="40"/>
      <c r="H83" s="41"/>
      <c r="I83" s="42"/>
      <c r="J83" s="41"/>
      <c r="K83" s="43"/>
      <c r="L83" s="44"/>
      <c r="M83" s="41"/>
      <c r="N83" s="41"/>
      <c r="O83" s="36">
        <v>0</v>
      </c>
      <c r="P83" s="45">
        <v>0</v>
      </c>
      <c r="Q83" s="46"/>
      <c r="R83" s="46"/>
      <c r="S83" s="46"/>
      <c r="U83" s="47"/>
      <c r="V83" s="47"/>
      <c r="W83" s="47"/>
    </row>
    <row r="84" spans="1:23" ht="12" customHeight="1">
      <c r="A84" s="15" t="s">
        <v>130</v>
      </c>
      <c r="B84" s="35"/>
      <c r="C84" s="36">
        <f>SUM(D84:G84)</f>
        <v>0</v>
      </c>
      <c r="D84" s="37"/>
      <c r="E84" s="38"/>
      <c r="F84" s="39"/>
      <c r="G84" s="40"/>
      <c r="H84" s="41"/>
      <c r="I84" s="42"/>
      <c r="J84" s="41"/>
      <c r="K84" s="43"/>
      <c r="L84" s="44"/>
      <c r="M84" s="41"/>
      <c r="N84" s="41"/>
      <c r="O84" s="36">
        <v>0</v>
      </c>
      <c r="P84" s="45">
        <v>0</v>
      </c>
      <c r="Q84" s="46"/>
      <c r="R84" s="46"/>
      <c r="S84" s="46"/>
      <c r="U84" s="47"/>
      <c r="V84" s="47"/>
      <c r="W84" s="47"/>
    </row>
    <row r="85" spans="1:23" ht="12" customHeight="1">
      <c r="A85" s="15" t="s">
        <v>131</v>
      </c>
      <c r="B85" s="35">
        <v>1312</v>
      </c>
      <c r="C85" s="36">
        <f>SUM(D85:G85)</f>
        <v>598</v>
      </c>
      <c r="D85" s="58"/>
      <c r="E85" s="38">
        <v>257</v>
      </c>
      <c r="F85" s="39"/>
      <c r="G85" s="40">
        <v>341</v>
      </c>
      <c r="H85" s="41"/>
      <c r="I85" s="42"/>
      <c r="J85" s="41">
        <v>1257</v>
      </c>
      <c r="K85" s="43">
        <v>9295</v>
      </c>
      <c r="L85" s="44"/>
      <c r="M85" s="41">
        <v>561</v>
      </c>
      <c r="N85" s="41">
        <v>3404</v>
      </c>
      <c r="O85" s="36">
        <v>385</v>
      </c>
      <c r="P85" s="45">
        <v>8127</v>
      </c>
      <c r="Q85" s="46">
        <f>SUM(H85+J85+L85+M85+O85)</f>
        <v>2203</v>
      </c>
      <c r="R85" s="46">
        <f>SUM(I85+K85+N85+P85)</f>
        <v>20826</v>
      </c>
      <c r="S85" s="46">
        <f>SUM(Q85+R85)</f>
        <v>23029</v>
      </c>
      <c r="U85" s="47"/>
      <c r="V85" s="47"/>
      <c r="W85" s="47"/>
    </row>
    <row r="86" spans="1:23" ht="12" customHeight="1">
      <c r="A86" s="15" t="s">
        <v>132</v>
      </c>
      <c r="B86" s="35">
        <v>1135</v>
      </c>
      <c r="C86" s="36">
        <f>SUM(D86:G86)</f>
        <v>2470</v>
      </c>
      <c r="D86" s="37">
        <v>2272</v>
      </c>
      <c r="E86" s="38">
        <v>1</v>
      </c>
      <c r="F86" s="39"/>
      <c r="G86" s="40">
        <v>197</v>
      </c>
      <c r="H86" s="41">
        <v>40226</v>
      </c>
      <c r="I86" s="42">
        <v>45841</v>
      </c>
      <c r="J86" s="41"/>
      <c r="K86" s="43">
        <v>14</v>
      </c>
      <c r="L86" s="44"/>
      <c r="M86" s="41">
        <v>463</v>
      </c>
      <c r="N86" s="41">
        <v>810</v>
      </c>
      <c r="O86" s="36">
        <v>667</v>
      </c>
      <c r="P86" s="45">
        <v>3864</v>
      </c>
      <c r="Q86" s="46">
        <f>SUM(H86+J86+L86+M86+O86)</f>
        <v>41356</v>
      </c>
      <c r="R86" s="46">
        <f>SUM(I86+K86+N86+P86)</f>
        <v>50529</v>
      </c>
      <c r="S86" s="46">
        <f>SUM(Q86+R86)</f>
        <v>91885</v>
      </c>
      <c r="U86" s="47"/>
      <c r="V86" s="47"/>
      <c r="W86" s="47"/>
    </row>
    <row r="87" spans="1:23" ht="12" customHeight="1">
      <c r="A87" s="15" t="s">
        <v>133</v>
      </c>
      <c r="B87" s="35">
        <v>812</v>
      </c>
      <c r="C87" s="36">
        <f>SUM(D87:G87)</f>
        <v>426</v>
      </c>
      <c r="D87" s="37">
        <v>209</v>
      </c>
      <c r="E87" s="38">
        <v>11</v>
      </c>
      <c r="F87" s="39"/>
      <c r="G87" s="40">
        <v>206</v>
      </c>
      <c r="H87" s="41">
        <v>894</v>
      </c>
      <c r="I87" s="42">
        <v>8850</v>
      </c>
      <c r="J87" s="41"/>
      <c r="K87" s="43">
        <v>682</v>
      </c>
      <c r="L87" s="44"/>
      <c r="M87" s="41">
        <v>11</v>
      </c>
      <c r="N87" s="41">
        <v>2046</v>
      </c>
      <c r="O87" s="36">
        <v>270</v>
      </c>
      <c r="P87" s="45">
        <v>3649</v>
      </c>
      <c r="Q87" s="46">
        <f>SUM(H87+J87+L87+M87+O87)</f>
        <v>1175</v>
      </c>
      <c r="R87" s="46">
        <f>SUM(I87+K87+N87+P87)</f>
        <v>15227</v>
      </c>
      <c r="S87" s="46">
        <f>SUM(Q87+R87)</f>
        <v>16402</v>
      </c>
      <c r="U87" s="47"/>
      <c r="V87" s="47"/>
      <c r="W87" s="47"/>
    </row>
    <row r="88" spans="1:23" ht="12" customHeight="1">
      <c r="A88" s="15" t="s">
        <v>134</v>
      </c>
      <c r="B88" s="35">
        <v>3466</v>
      </c>
      <c r="C88" s="36">
        <f>SUM(D88:G88)</f>
        <v>26627</v>
      </c>
      <c r="D88" s="37">
        <v>19774</v>
      </c>
      <c r="E88" s="38"/>
      <c r="F88" s="39"/>
      <c r="G88" s="40">
        <v>6853</v>
      </c>
      <c r="H88" s="41">
        <v>203626</v>
      </c>
      <c r="I88" s="42">
        <v>282745</v>
      </c>
      <c r="J88" s="41"/>
      <c r="K88" s="43"/>
      <c r="L88" s="44"/>
      <c r="M88" s="41">
        <v>55464</v>
      </c>
      <c r="N88" s="41">
        <v>183756</v>
      </c>
      <c r="O88" s="36">
        <v>4401</v>
      </c>
      <c r="P88" s="45">
        <v>24424</v>
      </c>
      <c r="Q88" s="46">
        <f>SUM(H88+J88+L88+M88+O88)</f>
        <v>263491</v>
      </c>
      <c r="R88" s="46">
        <f>SUM(I88+K88+N88+P88)</f>
        <v>490925</v>
      </c>
      <c r="S88" s="46">
        <f>SUM(Q88+R88)</f>
        <v>754416</v>
      </c>
      <c r="U88" s="47"/>
      <c r="V88" s="47"/>
      <c r="W88" s="47"/>
    </row>
    <row r="89" spans="1:23" ht="12" customHeight="1">
      <c r="A89" s="15" t="s">
        <v>135</v>
      </c>
      <c r="B89" s="35">
        <v>2916</v>
      </c>
      <c r="C89" s="36">
        <f>SUM(D89:G89)</f>
        <v>6888</v>
      </c>
      <c r="D89" s="37">
        <v>6810</v>
      </c>
      <c r="E89" s="38"/>
      <c r="F89" s="39"/>
      <c r="G89" s="40">
        <v>78</v>
      </c>
      <c r="H89" s="41">
        <v>494942</v>
      </c>
      <c r="I89" s="42">
        <v>29519</v>
      </c>
      <c r="J89" s="41"/>
      <c r="K89" s="43"/>
      <c r="L89" s="44"/>
      <c r="M89" s="41"/>
      <c r="N89" s="41"/>
      <c r="O89" s="36">
        <v>20541</v>
      </c>
      <c r="P89" s="45">
        <v>948</v>
      </c>
      <c r="Q89" s="46">
        <f>SUM(H89+J89+L89+M89+O89)</f>
        <v>515483</v>
      </c>
      <c r="R89" s="46">
        <f>SUM(I89+K89+N89+P89)</f>
        <v>30467</v>
      </c>
      <c r="S89" s="46">
        <f>SUM(Q89+R89)</f>
        <v>545950</v>
      </c>
      <c r="U89" s="47"/>
      <c r="V89" s="47"/>
      <c r="W89" s="47"/>
    </row>
    <row r="90" spans="1:23" ht="12" customHeight="1">
      <c r="A90" s="15" t="s">
        <v>136</v>
      </c>
      <c r="B90" s="35">
        <v>2912</v>
      </c>
      <c r="C90" s="36">
        <f>SUM(D90:G90)</f>
        <v>9043</v>
      </c>
      <c r="D90" s="37">
        <v>9013</v>
      </c>
      <c r="E90" s="38"/>
      <c r="F90" s="39"/>
      <c r="G90" s="40">
        <v>30</v>
      </c>
      <c r="H90" s="41">
        <v>624002</v>
      </c>
      <c r="I90" s="42">
        <v>43202</v>
      </c>
      <c r="J90" s="41"/>
      <c r="K90" s="43"/>
      <c r="L90" s="44"/>
      <c r="M90" s="41"/>
      <c r="N90" s="41"/>
      <c r="O90" s="36">
        <v>25430</v>
      </c>
      <c r="P90" s="45">
        <v>1243</v>
      </c>
      <c r="Q90" s="46">
        <f>SUM(H90+J90+L90+M90+O90)</f>
        <v>649432</v>
      </c>
      <c r="R90" s="46">
        <f>SUM(I90+K90+N90+P90)</f>
        <v>44445</v>
      </c>
      <c r="S90" s="46">
        <f>SUM(Q90+R90)</f>
        <v>693877</v>
      </c>
      <c r="U90" s="47"/>
      <c r="V90" s="47"/>
      <c r="W90" s="47"/>
    </row>
    <row r="91" spans="1:23" ht="12" customHeight="1">
      <c r="A91" s="15" t="s">
        <v>137</v>
      </c>
      <c r="B91" s="35">
        <v>3334</v>
      </c>
      <c r="C91" s="36">
        <f>SUM(D91:G91)</f>
        <v>18461</v>
      </c>
      <c r="D91" s="37">
        <v>18187</v>
      </c>
      <c r="E91" s="38"/>
      <c r="F91" s="39"/>
      <c r="G91" s="40">
        <v>274</v>
      </c>
      <c r="H91" s="41">
        <v>33727</v>
      </c>
      <c r="I91" s="42">
        <v>797875</v>
      </c>
      <c r="J91" s="41"/>
      <c r="K91" s="43"/>
      <c r="L91" s="44"/>
      <c r="M91" s="41">
        <v>505</v>
      </c>
      <c r="N91" s="41">
        <v>2882</v>
      </c>
      <c r="O91" s="36">
        <v>2671</v>
      </c>
      <c r="P91" s="45">
        <v>19512</v>
      </c>
      <c r="Q91" s="46">
        <f>SUM(H91+J91+L91+M91+O91)</f>
        <v>36903</v>
      </c>
      <c r="R91" s="46">
        <f>SUM(I91+K91+N91+P91)</f>
        <v>820269</v>
      </c>
      <c r="S91" s="46">
        <f>SUM(Q91+R91)</f>
        <v>857172</v>
      </c>
      <c r="U91" s="47"/>
      <c r="V91" s="47"/>
      <c r="W91" s="47"/>
    </row>
    <row r="92" spans="1:23" ht="12" customHeight="1">
      <c r="A92" s="15" t="s">
        <v>138</v>
      </c>
      <c r="B92" s="35">
        <v>244</v>
      </c>
      <c r="C92" s="36">
        <f>SUM(D92:G92)</f>
        <v>121</v>
      </c>
      <c r="D92" s="37"/>
      <c r="E92" s="38"/>
      <c r="F92" s="39"/>
      <c r="G92" s="40">
        <v>121</v>
      </c>
      <c r="H92" s="41"/>
      <c r="I92" s="42"/>
      <c r="J92" s="41"/>
      <c r="K92" s="43"/>
      <c r="L92" s="44"/>
      <c r="M92" s="41">
        <v>1771</v>
      </c>
      <c r="N92" s="41">
        <v>2060</v>
      </c>
      <c r="O92" s="36">
        <v>347</v>
      </c>
      <c r="P92" s="45">
        <v>980</v>
      </c>
      <c r="Q92" s="46">
        <f>SUM(H92+J92+L92+M92+O92)</f>
        <v>2118</v>
      </c>
      <c r="R92" s="46">
        <f>SUM(I92+K92+N92+P92)</f>
        <v>3040</v>
      </c>
      <c r="S92" s="46">
        <f>SUM(Q92+R92)</f>
        <v>5158</v>
      </c>
      <c r="U92" s="47"/>
      <c r="V92" s="47"/>
      <c r="W92" s="47"/>
    </row>
    <row r="93" spans="1:23" ht="12" customHeight="1">
      <c r="A93" s="15" t="s">
        <v>139</v>
      </c>
      <c r="B93" s="35">
        <v>2555</v>
      </c>
      <c r="C93" s="36">
        <f>SUM(D93:G93)</f>
        <v>12998</v>
      </c>
      <c r="D93" s="37">
        <v>12871</v>
      </c>
      <c r="E93" s="38"/>
      <c r="F93" s="39"/>
      <c r="G93" s="40">
        <v>127</v>
      </c>
      <c r="H93" s="41">
        <v>516193</v>
      </c>
      <c r="I93" s="42">
        <v>239047</v>
      </c>
      <c r="J93" s="41"/>
      <c r="K93" s="43"/>
      <c r="L93" s="44"/>
      <c r="M93" s="41">
        <v>378</v>
      </c>
      <c r="N93" s="41">
        <v>192</v>
      </c>
      <c r="O93" s="36">
        <v>17497</v>
      </c>
      <c r="P93" s="45">
        <v>6285</v>
      </c>
      <c r="Q93" s="46">
        <f>SUM(H93+J93+L93+M93+O93)</f>
        <v>534068</v>
      </c>
      <c r="R93" s="46">
        <f>SUM(I93+K93+N93+P93)</f>
        <v>245524</v>
      </c>
      <c r="S93" s="46">
        <f>SUM(Q93+R93)</f>
        <v>779592</v>
      </c>
      <c r="U93" s="47"/>
      <c r="V93" s="47"/>
      <c r="W93" s="47"/>
    </row>
    <row r="94" spans="1:23" ht="12" customHeight="1">
      <c r="A94" s="15" t="s">
        <v>140</v>
      </c>
      <c r="B94" s="35">
        <v>420</v>
      </c>
      <c r="C94" s="36">
        <f>SUM(D94:G94)</f>
        <v>250</v>
      </c>
      <c r="D94" s="37">
        <v>146</v>
      </c>
      <c r="E94" s="38"/>
      <c r="F94" s="39"/>
      <c r="G94" s="40">
        <v>104</v>
      </c>
      <c r="H94" s="41">
        <v>4310</v>
      </c>
      <c r="I94" s="42">
        <v>1569</v>
      </c>
      <c r="J94" s="41"/>
      <c r="K94" s="43"/>
      <c r="L94" s="44"/>
      <c r="M94" s="41">
        <v>37</v>
      </c>
      <c r="N94" s="41">
        <v>288</v>
      </c>
      <c r="O94" s="36">
        <v>991</v>
      </c>
      <c r="P94" s="45">
        <v>2648</v>
      </c>
      <c r="Q94" s="46">
        <f>SUM(H94+J94+L94+M94+O94)</f>
        <v>5338</v>
      </c>
      <c r="R94" s="46">
        <f>SUM(I94+K94+N94+P94)</f>
        <v>4505</v>
      </c>
      <c r="S94" s="46">
        <f>SUM(Q94+R94)</f>
        <v>9843</v>
      </c>
      <c r="U94" s="47"/>
      <c r="V94" s="47"/>
      <c r="W94" s="47"/>
    </row>
    <row r="95" spans="1:23" ht="12" customHeight="1">
      <c r="A95" s="15" t="s">
        <v>141</v>
      </c>
      <c r="B95" s="35">
        <v>1230</v>
      </c>
      <c r="C95" s="36">
        <f>SUM(D95:G95)</f>
        <v>1988</v>
      </c>
      <c r="D95" s="37">
        <v>1757</v>
      </c>
      <c r="E95" s="38"/>
      <c r="F95" s="39"/>
      <c r="G95" s="40">
        <v>231</v>
      </c>
      <c r="H95" s="41">
        <v>71773</v>
      </c>
      <c r="I95" s="42">
        <v>32394</v>
      </c>
      <c r="J95" s="41"/>
      <c r="K95" s="43"/>
      <c r="L95" s="44"/>
      <c r="M95" s="41">
        <v>4453</v>
      </c>
      <c r="N95" s="41">
        <v>844</v>
      </c>
      <c r="O95" s="36">
        <v>4846</v>
      </c>
      <c r="P95" s="45">
        <v>6261</v>
      </c>
      <c r="Q95" s="46">
        <f>SUM(H95+J95+L95+M95+O95)</f>
        <v>81072</v>
      </c>
      <c r="R95" s="46">
        <f>SUM(I95+K95+N95+P95)</f>
        <v>39499</v>
      </c>
      <c r="S95" s="46">
        <f>SUM(Q95+R95)</f>
        <v>120571</v>
      </c>
      <c r="U95" s="47"/>
      <c r="V95" s="47"/>
      <c r="W95" s="47"/>
    </row>
    <row r="96" spans="1:23" ht="12" customHeight="1">
      <c r="A96" s="15" t="s">
        <v>142</v>
      </c>
      <c r="B96" s="35">
        <v>234</v>
      </c>
      <c r="C96" s="36">
        <f>SUM(D96:G96)</f>
        <v>257</v>
      </c>
      <c r="D96" s="37">
        <v>141</v>
      </c>
      <c r="E96" s="38"/>
      <c r="F96" s="39"/>
      <c r="G96" s="40">
        <v>116</v>
      </c>
      <c r="H96" s="41">
        <v>6595</v>
      </c>
      <c r="I96" s="42">
        <v>687</v>
      </c>
      <c r="J96" s="41"/>
      <c r="K96" s="43"/>
      <c r="L96" s="44"/>
      <c r="M96" s="41">
        <v>352</v>
      </c>
      <c r="N96" s="41">
        <v>79</v>
      </c>
      <c r="O96" s="36">
        <v>4895</v>
      </c>
      <c r="P96" s="45">
        <v>2029</v>
      </c>
      <c r="Q96" s="46">
        <f>SUM(H96+J96+L96+M96+O96)</f>
        <v>11842</v>
      </c>
      <c r="R96" s="46">
        <f>SUM(I96+K96+N96+P96)</f>
        <v>2795</v>
      </c>
      <c r="S96" s="46">
        <f>SUM(Q96+R96)</f>
        <v>14637</v>
      </c>
      <c r="U96" s="47"/>
      <c r="V96" s="47"/>
      <c r="W96" s="47"/>
    </row>
    <row r="97" spans="1:23" ht="12" customHeight="1">
      <c r="A97" s="15" t="s">
        <v>143</v>
      </c>
      <c r="B97" s="35"/>
      <c r="C97" s="36">
        <f>SUM(D97:G97)</f>
        <v>0</v>
      </c>
      <c r="D97" s="37"/>
      <c r="E97" s="38"/>
      <c r="F97" s="39"/>
      <c r="G97" s="40"/>
      <c r="H97" s="41"/>
      <c r="I97" s="42"/>
      <c r="J97" s="41"/>
      <c r="K97" s="43"/>
      <c r="L97" s="44"/>
      <c r="M97" s="41"/>
      <c r="N97" s="41"/>
      <c r="O97" s="36">
        <v>0</v>
      </c>
      <c r="P97" s="45">
        <v>0</v>
      </c>
      <c r="Q97" s="46"/>
      <c r="R97" s="46"/>
      <c r="S97" s="46"/>
      <c r="U97" s="47"/>
      <c r="V97" s="47"/>
      <c r="W97" s="47"/>
    </row>
    <row r="98" spans="1:23" ht="12" customHeight="1">
      <c r="A98" s="15" t="s">
        <v>144</v>
      </c>
      <c r="B98" s="35"/>
      <c r="C98" s="36">
        <f>SUM(D98:G98)</f>
        <v>0</v>
      </c>
      <c r="D98" s="37"/>
      <c r="E98" s="38"/>
      <c r="F98" s="39"/>
      <c r="G98" s="40"/>
      <c r="H98" s="41"/>
      <c r="I98" s="42"/>
      <c r="J98" s="41"/>
      <c r="K98" s="43"/>
      <c r="L98" s="44"/>
      <c r="M98" s="41"/>
      <c r="N98" s="41"/>
      <c r="O98" s="36">
        <v>0</v>
      </c>
      <c r="P98" s="45">
        <v>0</v>
      </c>
      <c r="Q98" s="46"/>
      <c r="R98" s="46"/>
      <c r="S98" s="46"/>
      <c r="U98" s="47"/>
      <c r="V98" s="47"/>
      <c r="W98" s="47"/>
    </row>
    <row r="99" spans="1:23" ht="12" customHeight="1">
      <c r="A99" s="15" t="s">
        <v>145</v>
      </c>
      <c r="B99" s="35">
        <v>10</v>
      </c>
      <c r="C99" s="36">
        <f>SUM(D99:G99)</f>
        <v>21</v>
      </c>
      <c r="D99" s="37">
        <v>21</v>
      </c>
      <c r="E99" s="38"/>
      <c r="F99" s="39"/>
      <c r="G99" s="40"/>
      <c r="H99" s="41">
        <v>1451</v>
      </c>
      <c r="I99" s="42"/>
      <c r="J99" s="41"/>
      <c r="K99" s="43"/>
      <c r="L99" s="44"/>
      <c r="M99" s="41"/>
      <c r="N99" s="41"/>
      <c r="O99" s="36">
        <v>62</v>
      </c>
      <c r="P99" s="45">
        <v>0</v>
      </c>
      <c r="Q99" s="46">
        <f>SUM(H99+J99+L99+M99+O99)</f>
        <v>1513</v>
      </c>
      <c r="R99" s="46"/>
      <c r="S99" s="46">
        <f>SUM(Q99+R99)</f>
        <v>1513</v>
      </c>
      <c r="U99" s="47"/>
      <c r="V99" s="47"/>
      <c r="W99" s="47"/>
    </row>
    <row r="100" spans="1:23" ht="12" customHeight="1">
      <c r="A100" s="15" t="s">
        <v>146</v>
      </c>
      <c r="B100" s="35"/>
      <c r="C100" s="36">
        <f>SUM(D100:G100)</f>
        <v>0</v>
      </c>
      <c r="D100" s="37"/>
      <c r="E100" s="38"/>
      <c r="F100" s="39"/>
      <c r="G100" s="40"/>
      <c r="H100" s="41"/>
      <c r="I100" s="42"/>
      <c r="J100" s="41"/>
      <c r="K100" s="43"/>
      <c r="L100" s="44"/>
      <c r="M100" s="41"/>
      <c r="N100" s="41"/>
      <c r="O100" s="36">
        <v>0</v>
      </c>
      <c r="P100" s="45">
        <v>0</v>
      </c>
      <c r="Q100" s="46">
        <f>SUM(H100+J100+L100+M100+O100)</f>
        <v>0</v>
      </c>
      <c r="R100" s="46">
        <f>SUM(I100+K100+N100+P100)</f>
        <v>0</v>
      </c>
      <c r="S100" s="46">
        <f>SUM(Q100+R100)</f>
        <v>0</v>
      </c>
      <c r="U100" s="47"/>
      <c r="V100" s="47"/>
      <c r="W100" s="47"/>
    </row>
    <row r="101" spans="1:23" s="3" customFormat="1" ht="12" customHeight="1">
      <c r="A101" s="23" t="s">
        <v>147</v>
      </c>
      <c r="B101" s="35">
        <v>1750</v>
      </c>
      <c r="C101" s="36">
        <f>SUM(D101:G101)</f>
        <v>1009</v>
      </c>
      <c r="D101" s="37">
        <v>633</v>
      </c>
      <c r="E101" s="38">
        <v>31</v>
      </c>
      <c r="F101" s="39"/>
      <c r="G101" s="40">
        <v>345</v>
      </c>
      <c r="H101" s="41">
        <v>13265</v>
      </c>
      <c r="I101" s="42">
        <v>27006</v>
      </c>
      <c r="J101" s="41">
        <v>1068</v>
      </c>
      <c r="K101" s="43">
        <v>958</v>
      </c>
      <c r="L101" s="44"/>
      <c r="M101" s="41">
        <v>728</v>
      </c>
      <c r="N101" s="41">
        <v>316</v>
      </c>
      <c r="O101" s="36">
        <v>1290</v>
      </c>
      <c r="P101" s="45">
        <v>11380</v>
      </c>
      <c r="Q101" s="46">
        <f>SUM(H101+J101+L101+M101+O101)</f>
        <v>16351</v>
      </c>
      <c r="R101" s="46">
        <f>SUM(I101+K101+N101+P101)</f>
        <v>39660</v>
      </c>
      <c r="S101" s="46">
        <f>SUM(Q101+R101)</f>
        <v>56011</v>
      </c>
      <c r="U101" s="57"/>
      <c r="V101" s="57"/>
      <c r="W101" s="57"/>
    </row>
    <row r="102" spans="1:23" ht="12" customHeight="1">
      <c r="A102" s="15" t="s">
        <v>148</v>
      </c>
      <c r="B102" s="35"/>
      <c r="C102" s="36">
        <f>SUM(D102:G102)</f>
        <v>0</v>
      </c>
      <c r="D102" s="37"/>
      <c r="E102" s="38"/>
      <c r="F102" s="39"/>
      <c r="G102" s="40"/>
      <c r="H102" s="41"/>
      <c r="I102" s="42"/>
      <c r="J102" s="41"/>
      <c r="K102" s="43"/>
      <c r="L102" s="44"/>
      <c r="M102" s="41"/>
      <c r="N102" s="41"/>
      <c r="O102" s="36">
        <v>0</v>
      </c>
      <c r="P102" s="45">
        <v>0</v>
      </c>
      <c r="Q102" s="46"/>
      <c r="R102" s="46"/>
      <c r="S102" s="46"/>
      <c r="U102" s="47"/>
      <c r="V102" s="47"/>
      <c r="W102" s="47"/>
    </row>
    <row r="103" spans="1:23" ht="12" customHeight="1">
      <c r="A103" s="15" t="s">
        <v>149</v>
      </c>
      <c r="B103" s="35">
        <v>1063</v>
      </c>
      <c r="C103" s="36">
        <f>SUM(D103:G103)</f>
        <v>7162</v>
      </c>
      <c r="D103" s="37">
        <v>3597</v>
      </c>
      <c r="E103" s="38"/>
      <c r="F103" s="39"/>
      <c r="G103" s="40">
        <v>3565</v>
      </c>
      <c r="H103" s="41">
        <v>50975</v>
      </c>
      <c r="I103" s="42">
        <v>107862</v>
      </c>
      <c r="J103" s="41"/>
      <c r="K103" s="43"/>
      <c r="L103" s="44"/>
      <c r="M103" s="41">
        <v>43351</v>
      </c>
      <c r="N103" s="41">
        <v>143714</v>
      </c>
      <c r="O103" s="36">
        <v>8971</v>
      </c>
      <c r="P103" s="45">
        <v>36623</v>
      </c>
      <c r="Q103" s="46">
        <f>SUM(H103+J103+L103+M103+O103)</f>
        <v>103297</v>
      </c>
      <c r="R103" s="46">
        <f>SUM(I103+K103+N103+P103)</f>
        <v>288199</v>
      </c>
      <c r="S103" s="46">
        <f>SUM(Q103+R103)</f>
        <v>391496</v>
      </c>
      <c r="U103" s="47"/>
      <c r="V103" s="47"/>
      <c r="W103" s="47"/>
    </row>
    <row r="104" spans="1:23" ht="12" customHeight="1">
      <c r="A104" s="15" t="s">
        <v>150</v>
      </c>
      <c r="B104" s="35">
        <v>1014</v>
      </c>
      <c r="C104" s="36">
        <f>SUM(D104:G104)</f>
        <v>1848</v>
      </c>
      <c r="D104" s="37">
        <v>541</v>
      </c>
      <c r="E104" s="38">
        <v>295</v>
      </c>
      <c r="F104" s="39"/>
      <c r="G104" s="40">
        <v>1012</v>
      </c>
      <c r="H104" s="41"/>
      <c r="I104" s="42">
        <v>25910</v>
      </c>
      <c r="J104" s="41"/>
      <c r="K104" s="43">
        <v>14731</v>
      </c>
      <c r="L104" s="44"/>
      <c r="M104" s="41">
        <v>2381</v>
      </c>
      <c r="N104" s="41">
        <v>32004</v>
      </c>
      <c r="O104" s="36">
        <v>538</v>
      </c>
      <c r="P104" s="45">
        <v>20911</v>
      </c>
      <c r="Q104" s="46">
        <f>SUM(H104+J104+L104+M104+O104)</f>
        <v>2919</v>
      </c>
      <c r="R104" s="46">
        <f>SUM(I104+K104+N104+P104)</f>
        <v>93556</v>
      </c>
      <c r="S104" s="46">
        <f>SUM(Q104+R104)</f>
        <v>96475</v>
      </c>
      <c r="U104" s="47"/>
      <c r="V104" s="47"/>
      <c r="W104" s="47"/>
    </row>
    <row r="105" spans="1:23" ht="12" customHeight="1">
      <c r="A105" s="15" t="s">
        <v>151</v>
      </c>
      <c r="B105" s="35">
        <v>4162</v>
      </c>
      <c r="C105" s="36">
        <f>SUM(D105:G105)</f>
        <v>29413</v>
      </c>
      <c r="D105" s="37">
        <v>22362</v>
      </c>
      <c r="E105" s="38"/>
      <c r="F105" s="39"/>
      <c r="G105" s="40">
        <v>7051</v>
      </c>
      <c r="H105" s="41">
        <v>33187</v>
      </c>
      <c r="I105" s="42">
        <v>958110</v>
      </c>
      <c r="J105" s="41"/>
      <c r="K105" s="43"/>
      <c r="L105" s="44"/>
      <c r="M105" s="41">
        <v>27537</v>
      </c>
      <c r="N105" s="41">
        <v>319513</v>
      </c>
      <c r="O105" s="36">
        <v>4511</v>
      </c>
      <c r="P105" s="45">
        <v>28953</v>
      </c>
      <c r="Q105" s="46">
        <f>SUM(H105+J105+L105+M105+O105)</f>
        <v>65235</v>
      </c>
      <c r="R105" s="46">
        <f>SUM(I105+K105+N105+P105)</f>
        <v>1306576</v>
      </c>
      <c r="S105" s="46">
        <f>SUM(Q105+R105)</f>
        <v>1371811</v>
      </c>
      <c r="U105" s="47"/>
      <c r="V105" s="47"/>
      <c r="W105" s="47"/>
    </row>
    <row r="106" spans="1:23" ht="12" customHeight="1">
      <c r="A106" s="15" t="s">
        <v>152</v>
      </c>
      <c r="B106" s="35">
        <v>4970</v>
      </c>
      <c r="C106" s="36">
        <f>SUM(D106:G106)</f>
        <v>49913</v>
      </c>
      <c r="D106" s="37">
        <v>38835</v>
      </c>
      <c r="E106" s="38"/>
      <c r="F106" s="39"/>
      <c r="G106" s="40">
        <v>11078</v>
      </c>
      <c r="H106" s="41">
        <v>85428</v>
      </c>
      <c r="I106" s="42">
        <v>1332973</v>
      </c>
      <c r="J106" s="41"/>
      <c r="K106" s="43"/>
      <c r="L106" s="44"/>
      <c r="M106" s="41">
        <v>80541</v>
      </c>
      <c r="N106" s="41">
        <v>401131</v>
      </c>
      <c r="O106" s="36">
        <v>29897</v>
      </c>
      <c r="P106" s="45">
        <v>80391</v>
      </c>
      <c r="Q106" s="46">
        <f>SUM(H106+J106+L106+M106+O106)</f>
        <v>195866</v>
      </c>
      <c r="R106" s="46">
        <f>SUM(I106+K106+N106+P106)</f>
        <v>1814495</v>
      </c>
      <c r="S106" s="46">
        <f>SUM(Q106+R106)</f>
        <v>2010361</v>
      </c>
      <c r="U106" s="47"/>
      <c r="V106" s="47"/>
      <c r="W106" s="47"/>
    </row>
    <row r="107" spans="1:23" ht="12" customHeight="1">
      <c r="A107" s="15" t="s">
        <v>153</v>
      </c>
      <c r="B107" s="35">
        <v>5179</v>
      </c>
      <c r="C107" s="36">
        <f>SUM(D107:G107)</f>
        <v>1618</v>
      </c>
      <c r="D107" s="37">
        <v>57</v>
      </c>
      <c r="E107" s="38">
        <v>483</v>
      </c>
      <c r="F107" s="39"/>
      <c r="G107" s="40">
        <v>1078</v>
      </c>
      <c r="H107" s="41">
        <v>3258</v>
      </c>
      <c r="I107" s="42"/>
      <c r="J107" s="41">
        <v>5127</v>
      </c>
      <c r="K107" s="43">
        <v>23576</v>
      </c>
      <c r="L107" s="44"/>
      <c r="M107" s="41">
        <v>4708</v>
      </c>
      <c r="N107" s="41">
        <v>10115</v>
      </c>
      <c r="O107" s="36">
        <v>4245</v>
      </c>
      <c r="P107" s="45">
        <v>28971</v>
      </c>
      <c r="Q107" s="46">
        <f>SUM(H107+J107+L107+M107+O107)</f>
        <v>17338</v>
      </c>
      <c r="R107" s="46">
        <f>SUM(I107+K107+N107+P107)</f>
        <v>62662</v>
      </c>
      <c r="S107" s="46">
        <f>SUM(Q107+R107)</f>
        <v>80000</v>
      </c>
      <c r="U107" s="47"/>
      <c r="V107" s="47"/>
      <c r="W107" s="47"/>
    </row>
    <row r="108" spans="1:23" ht="12" customHeight="1">
      <c r="A108" s="15" t="s">
        <v>154</v>
      </c>
      <c r="B108" s="35">
        <v>3105</v>
      </c>
      <c r="C108" s="36">
        <f>SUM(D108:G108)</f>
        <v>1816</v>
      </c>
      <c r="D108" s="37">
        <v>440</v>
      </c>
      <c r="E108" s="38">
        <v>269</v>
      </c>
      <c r="F108" s="39"/>
      <c r="G108" s="40">
        <v>1107</v>
      </c>
      <c r="H108" s="41">
        <v>13139</v>
      </c>
      <c r="I108" s="42">
        <v>14560</v>
      </c>
      <c r="J108" s="41">
        <v>9012</v>
      </c>
      <c r="K108" s="43">
        <v>7810</v>
      </c>
      <c r="L108" s="44"/>
      <c r="M108" s="41">
        <v>16701</v>
      </c>
      <c r="N108" s="41">
        <v>9854</v>
      </c>
      <c r="O108" s="36">
        <v>5829</v>
      </c>
      <c r="P108" s="45">
        <v>14949</v>
      </c>
      <c r="Q108" s="46">
        <f>SUM(H108+J108+L108+M108+O108)</f>
        <v>44681</v>
      </c>
      <c r="R108" s="46">
        <f>SUM(I108+K108+N108+P108)</f>
        <v>47173</v>
      </c>
      <c r="S108" s="46">
        <f>SUM(Q108+R108)</f>
        <v>91854</v>
      </c>
      <c r="U108" s="47"/>
      <c r="V108" s="47"/>
      <c r="W108" s="47"/>
    </row>
    <row r="109" spans="1:23" ht="12" customHeight="1">
      <c r="A109" s="15" t="s">
        <v>155</v>
      </c>
      <c r="B109" s="35">
        <v>17</v>
      </c>
      <c r="C109" s="36">
        <f>SUM(D109:G109)</f>
        <v>6</v>
      </c>
      <c r="D109" s="37"/>
      <c r="E109" s="38"/>
      <c r="F109" s="39"/>
      <c r="G109" s="40">
        <v>6</v>
      </c>
      <c r="H109" s="41"/>
      <c r="I109" s="42"/>
      <c r="J109" s="41"/>
      <c r="K109" s="43"/>
      <c r="L109" s="44"/>
      <c r="M109" s="41"/>
      <c r="N109" s="41">
        <v>138</v>
      </c>
      <c r="O109" s="36">
        <v>0</v>
      </c>
      <c r="P109" s="45">
        <v>36</v>
      </c>
      <c r="Q109" s="46">
        <f>SUM(H109+J109+L109+M109+O109)</f>
        <v>0</v>
      </c>
      <c r="R109" s="46">
        <f>SUM(I109+K109+N109+P109)</f>
        <v>174</v>
      </c>
      <c r="S109" s="46">
        <f>SUM(Q109+R109)</f>
        <v>174</v>
      </c>
      <c r="U109" s="47"/>
      <c r="V109" s="47"/>
      <c r="W109" s="47"/>
    </row>
    <row r="110" spans="1:23" ht="12" customHeight="1">
      <c r="A110" s="15" t="s">
        <v>156</v>
      </c>
      <c r="B110" s="35">
        <v>352</v>
      </c>
      <c r="C110" s="36">
        <f>SUM(D110:G110)</f>
        <v>42</v>
      </c>
      <c r="D110" s="37"/>
      <c r="E110" s="38"/>
      <c r="F110" s="39"/>
      <c r="G110" s="40">
        <v>42</v>
      </c>
      <c r="H110" s="41"/>
      <c r="I110" s="42"/>
      <c r="J110" s="41"/>
      <c r="K110" s="43"/>
      <c r="L110" s="44"/>
      <c r="M110" s="41"/>
      <c r="N110" s="41"/>
      <c r="O110" s="36">
        <v>17</v>
      </c>
      <c r="P110" s="45">
        <v>1173</v>
      </c>
      <c r="Q110" s="46">
        <f>SUM(H110+J110+L110+M110+O110)</f>
        <v>17</v>
      </c>
      <c r="R110" s="46">
        <f>SUM(I110+K110+N110+P110)</f>
        <v>1173</v>
      </c>
      <c r="S110" s="46">
        <f>SUM(Q110+R110)</f>
        <v>1190</v>
      </c>
      <c r="U110" s="47"/>
      <c r="V110" s="47"/>
      <c r="W110" s="47"/>
    </row>
    <row r="111" spans="1:23" ht="12" customHeight="1">
      <c r="A111" s="15" t="s">
        <v>157</v>
      </c>
      <c r="B111" s="35">
        <v>1217</v>
      </c>
      <c r="C111" s="36">
        <f>SUM(D111:G111)</f>
        <v>6792</v>
      </c>
      <c r="D111" s="37">
        <v>6699</v>
      </c>
      <c r="E111" s="38"/>
      <c r="F111" s="39"/>
      <c r="G111" s="40">
        <v>93</v>
      </c>
      <c r="H111" s="41">
        <v>361286</v>
      </c>
      <c r="I111" s="42">
        <v>33016</v>
      </c>
      <c r="J111" s="41"/>
      <c r="K111" s="43"/>
      <c r="L111" s="44"/>
      <c r="M111" s="41">
        <v>239</v>
      </c>
      <c r="N111" s="41">
        <v>231</v>
      </c>
      <c r="O111" s="36">
        <v>27345</v>
      </c>
      <c r="P111" s="45">
        <v>3110</v>
      </c>
      <c r="Q111" s="46">
        <f>SUM(H111+J111+L111+M111+O111)</f>
        <v>388870</v>
      </c>
      <c r="R111" s="46">
        <f>SUM(I111+K111+N111+P111)</f>
        <v>36357</v>
      </c>
      <c r="S111" s="46">
        <f>SUM(Q111+R111)</f>
        <v>425227</v>
      </c>
      <c r="U111" s="47"/>
      <c r="V111" s="47"/>
      <c r="W111" s="47"/>
    </row>
    <row r="112" spans="1:23" ht="12" customHeight="1">
      <c r="A112" s="15" t="s">
        <v>158</v>
      </c>
      <c r="B112" s="35">
        <v>1</v>
      </c>
      <c r="C112" s="36">
        <f>SUM(D112:G112)</f>
        <v>1</v>
      </c>
      <c r="D112" s="53"/>
      <c r="E112" s="38"/>
      <c r="F112" s="39"/>
      <c r="G112" s="40">
        <v>1</v>
      </c>
      <c r="H112" s="41"/>
      <c r="I112" s="42"/>
      <c r="J112" s="41"/>
      <c r="K112" s="43"/>
      <c r="L112" s="44"/>
      <c r="M112" s="41"/>
      <c r="N112" s="41"/>
      <c r="O112" s="36">
        <v>5</v>
      </c>
      <c r="P112" s="45">
        <v>0</v>
      </c>
      <c r="Q112" s="46">
        <f>SUM(H112+J112+L112+M112+O112)</f>
        <v>5</v>
      </c>
      <c r="R112" s="46"/>
      <c r="S112" s="46">
        <f>SUM(Q112+R112)</f>
        <v>5</v>
      </c>
      <c r="U112" s="47"/>
      <c r="V112" s="47"/>
      <c r="W112" s="47"/>
    </row>
    <row r="113" spans="1:23" ht="12" customHeight="1">
      <c r="A113" s="15" t="s">
        <v>159</v>
      </c>
      <c r="B113" s="35"/>
      <c r="C113"/>
      <c r="D113" s="53"/>
      <c r="E113" s="38"/>
      <c r="F113" s="39"/>
      <c r="G113" s="59"/>
      <c r="H113" s="41"/>
      <c r="I113" s="42"/>
      <c r="J113" s="41"/>
      <c r="K113" s="43"/>
      <c r="L113" s="44"/>
      <c r="M113" s="41"/>
      <c r="N113" s="41"/>
      <c r="O113" s="36"/>
      <c r="P113" s="45"/>
      <c r="Q113" s="46"/>
      <c r="R113" s="46"/>
      <c r="S113" s="46"/>
      <c r="U113" s="47"/>
      <c r="V113" s="47"/>
      <c r="W113" s="47"/>
    </row>
    <row r="114" spans="1:23" ht="12" customHeight="1">
      <c r="A114" s="15" t="s">
        <v>160</v>
      </c>
      <c r="B114" s="60"/>
      <c r="C114"/>
      <c r="D114" s="53"/>
      <c r="E114" s="38"/>
      <c r="F114" s="39"/>
      <c r="G114" s="40"/>
      <c r="H114" s="41"/>
      <c r="I114" s="42"/>
      <c r="J114" s="41"/>
      <c r="K114" s="43"/>
      <c r="L114" s="44"/>
      <c r="M114" s="41"/>
      <c r="N114" s="41"/>
      <c r="O114" s="36"/>
      <c r="P114" s="45"/>
      <c r="Q114" s="46"/>
      <c r="R114" s="46"/>
      <c r="S114" s="46"/>
      <c r="U114" s="47"/>
      <c r="V114" s="47"/>
      <c r="W114" s="47"/>
    </row>
    <row r="115" spans="1:23" ht="12" customHeight="1">
      <c r="A115" s="15" t="s">
        <v>161</v>
      </c>
      <c r="B115" s="61"/>
      <c r="C115"/>
      <c r="D115" s="53"/>
      <c r="E115" s="38"/>
      <c r="F115" s="39"/>
      <c r="G115" s="59"/>
      <c r="H115" s="41"/>
      <c r="I115" s="42"/>
      <c r="J115" s="41"/>
      <c r="K115" s="43"/>
      <c r="L115" s="44"/>
      <c r="M115" s="41"/>
      <c r="N115" s="41"/>
      <c r="O115" s="36"/>
      <c r="P115" s="45"/>
      <c r="Q115" s="46"/>
      <c r="R115" s="46"/>
      <c r="S115" s="46"/>
      <c r="U115" s="47"/>
      <c r="V115" s="47"/>
      <c r="W115" s="47"/>
    </row>
    <row r="116" spans="1:23" ht="12" customHeight="1">
      <c r="A116" s="15" t="s">
        <v>162</v>
      </c>
      <c r="B116" s="61"/>
      <c r="C116"/>
      <c r="D116" s="53"/>
      <c r="E116" s="38"/>
      <c r="F116" s="39"/>
      <c r="G116" s="62"/>
      <c r="H116" s="41"/>
      <c r="I116" s="42"/>
      <c r="J116" s="41"/>
      <c r="K116" s="43"/>
      <c r="L116" s="44" t="s">
        <v>18</v>
      </c>
      <c r="M116" s="41"/>
      <c r="N116" s="41"/>
      <c r="O116" s="36"/>
      <c r="P116" s="45"/>
      <c r="Q116" s="46"/>
      <c r="R116" s="46"/>
      <c r="S116" s="46"/>
      <c r="U116" s="47"/>
      <c r="V116" s="47"/>
      <c r="W116" s="47"/>
    </row>
    <row r="117" spans="1:23" ht="12" customHeight="1">
      <c r="A117" s="15" t="s">
        <v>163</v>
      </c>
      <c r="B117" s="63"/>
      <c r="C117"/>
      <c r="D117" s="53"/>
      <c r="E117" s="38"/>
      <c r="F117" s="39"/>
      <c r="G117" s="62"/>
      <c r="H117" s="41"/>
      <c r="I117" s="42"/>
      <c r="J117" s="41"/>
      <c r="K117" s="43"/>
      <c r="L117" s="44"/>
      <c r="M117" s="41"/>
      <c r="N117" s="41"/>
      <c r="O117" s="36"/>
      <c r="P117" s="45"/>
      <c r="Q117" s="46"/>
      <c r="R117" s="46"/>
      <c r="S117" s="46"/>
      <c r="U117" s="47"/>
      <c r="V117" s="47"/>
      <c r="W117" s="47"/>
    </row>
    <row r="118" spans="1:23" ht="12" customHeight="1">
      <c r="A118" s="15"/>
      <c r="B118" s="64"/>
      <c r="C118"/>
      <c r="D118" s="53"/>
      <c r="E118" s="38"/>
      <c r="F118" s="39"/>
      <c r="G118" s="62"/>
      <c r="H118" s="41"/>
      <c r="I118" s="42"/>
      <c r="J118" s="53"/>
      <c r="K118" s="65"/>
      <c r="L118" s="44"/>
      <c r="M118" s="41"/>
      <c r="N118" s="41"/>
      <c r="O118" s="36"/>
      <c r="P118" s="46"/>
      <c r="Q118" s="46"/>
      <c r="R118" s="46"/>
      <c r="S118" s="46"/>
      <c r="U118" s="47"/>
      <c r="V118" s="47"/>
      <c r="W118" s="47"/>
    </row>
    <row r="119" spans="1:23" ht="12" customHeight="1">
      <c r="A119" s="15"/>
      <c r="B119" s="64"/>
      <c r="C119"/>
      <c r="D119" s="39"/>
      <c r="E119" s="66"/>
      <c r="F119" s="66"/>
      <c r="G119" s="36"/>
      <c r="H119" s="67"/>
      <c r="I119" s="68"/>
      <c r="J119" s="69"/>
      <c r="K119" s="39"/>
      <c r="L119" s="44"/>
      <c r="M119" s="70"/>
      <c r="N119" s="71"/>
      <c r="O119" s="66"/>
      <c r="P119" s="46"/>
      <c r="Q119" s="46"/>
      <c r="R119" s="46"/>
      <c r="S119" s="46"/>
      <c r="U119" s="47"/>
      <c r="V119" s="47"/>
      <c r="W119" s="47"/>
    </row>
    <row r="120" spans="1:23" ht="12" customHeight="1">
      <c r="A120" s="72" t="s">
        <v>164</v>
      </c>
      <c r="B120" s="73">
        <f>SUM(B22:B117)</f>
        <v>139520</v>
      </c>
      <c r="C120" s="74">
        <f>SUM(D120:G120)</f>
        <v>786804</v>
      </c>
      <c r="D120" s="74">
        <f>SUM(D22:D117)</f>
        <v>465640</v>
      </c>
      <c r="E120" s="74">
        <f>SUM(E22:E117)</f>
        <v>4590</v>
      </c>
      <c r="F120" s="74">
        <f>SUM(F22:F117)</f>
        <v>71353</v>
      </c>
      <c r="G120" s="74">
        <f>SUM(G22:G117)</f>
        <v>245221</v>
      </c>
      <c r="H120" s="74">
        <f>SUM(H22:H117)</f>
        <v>8091508</v>
      </c>
      <c r="I120" s="74">
        <f>SUM(I22:I117)</f>
        <v>14476762</v>
      </c>
      <c r="J120" s="75">
        <f>SUM(J22:J117)</f>
        <v>125067</v>
      </c>
      <c r="K120" s="74">
        <f>SUM(K22:K117)</f>
        <v>153955</v>
      </c>
      <c r="L120" s="76">
        <f>SUM(L22:L117)</f>
        <v>7207861</v>
      </c>
      <c r="M120" s="77">
        <f>SUM(M22:M117)</f>
        <v>2954999</v>
      </c>
      <c r="N120" s="78">
        <f>SUM(N22:N117)</f>
        <v>9565582</v>
      </c>
      <c r="O120" s="77">
        <f>SUM(O22:O117)</f>
        <v>2184976</v>
      </c>
      <c r="P120" s="77">
        <f>SUM(P22:P117)</f>
        <v>1981708</v>
      </c>
      <c r="Q120" s="77">
        <f>SUM(Q22:Q117)</f>
        <v>20564411</v>
      </c>
      <c r="R120" s="77">
        <f>SUM(R22:R117)</f>
        <v>26178007</v>
      </c>
      <c r="S120" s="77">
        <f>SUM(S22:S119)</f>
        <v>46742418</v>
      </c>
      <c r="U120" s="47"/>
      <c r="V120" s="47"/>
      <c r="W120" s="47"/>
    </row>
    <row r="121" spans="4:14" ht="12.75">
      <c r="D121" s="79"/>
      <c r="E121" s="79"/>
      <c r="H121" s="79"/>
      <c r="I121" s="79"/>
      <c r="L121" s="79"/>
      <c r="M121" s="79"/>
      <c r="N121" s="79"/>
    </row>
    <row r="122" spans="4:14" ht="12.75">
      <c r="D122" s="79"/>
      <c r="E122" s="79"/>
      <c r="H122" s="79"/>
      <c r="I122" s="79"/>
      <c r="L122" s="79"/>
      <c r="M122" s="79"/>
      <c r="N122" s="79"/>
    </row>
    <row r="123" spans="4:14" ht="9.75" customHeight="1">
      <c r="D123" s="79"/>
      <c r="E123" s="79"/>
      <c r="H123" s="79"/>
      <c r="I123" s="79"/>
      <c r="L123" s="79"/>
      <c r="M123" s="79"/>
      <c r="N123" s="79"/>
    </row>
    <row r="3979" ht="16.5" customHeight="1"/>
  </sheetData>
  <mergeCells count="13">
    <mergeCell ref="A2:S2"/>
    <mergeCell ref="A4:S4"/>
    <mergeCell ref="A5:S5"/>
    <mergeCell ref="A6:S6"/>
    <mergeCell ref="A8:S8"/>
    <mergeCell ref="D11:G11"/>
    <mergeCell ref="H11:P11"/>
    <mergeCell ref="Q11:S11"/>
    <mergeCell ref="Q12:S12"/>
    <mergeCell ref="H13:I13"/>
    <mergeCell ref="J13:K13"/>
    <mergeCell ref="M13:N13"/>
    <mergeCell ref="O13:P13"/>
  </mergeCells>
  <printOptions/>
  <pageMargins left="0.20069444444444445" right="0.11805555555555555" top="0.7597222222222222" bottom="0.2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2010-07-28T12:43:30Z</cp:lastPrinted>
  <dcterms:created xsi:type="dcterms:W3CDTF">2002-02-18T15:38:15Z</dcterms:created>
  <dcterms:modified xsi:type="dcterms:W3CDTF">2011-05-12T14:51:04Z</dcterms:modified>
  <cp:category/>
  <cp:version/>
  <cp:contentType/>
  <cp:contentStatus/>
  <cp:revision>23</cp:revision>
</cp:coreProperties>
</file>