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30" windowHeight="11760" tabRatio="726"/>
  </bookViews>
  <sheets>
    <sheet name="Fig. 1" sheetId="16" r:id="rId1"/>
    <sheet name="Fig. 2" sheetId="17" r:id="rId2"/>
    <sheet name="Fig. 3" sheetId="18" r:id="rId3"/>
    <sheet name="Fig. 4" sheetId="19" r:id="rId4"/>
    <sheet name="Fig. 5" sheetId="20" r:id="rId5"/>
  </sheets>
  <definedNames>
    <definedName name="_xlnm.Print_Area" localSheetId="0">'Fig. 1'!$A$2:$H$13</definedName>
    <definedName name="_xlnm.Print_Area" localSheetId="1">'Fig. 2'!$A$9:$G$43</definedName>
    <definedName name="_xlnm.Print_Area" localSheetId="2">'Fig. 3'!$A$2:$I$14</definedName>
    <definedName name="_xlnm.Print_Area" localSheetId="3">'Fig. 4'!$A$2:$G$13</definedName>
    <definedName name="_xlnm.Print_Area" localSheetId="4">'Fig. 5'!$A$10:$H$47</definedName>
  </definedNames>
  <calcPr calcId="145621"/>
</workbook>
</file>

<file path=xl/calcChain.xml><?xml version="1.0" encoding="utf-8"?>
<calcChain xmlns="http://schemas.openxmlformats.org/spreadsheetml/2006/main">
  <c r="F11" i="16" l="1"/>
  <c r="D10" i="16"/>
  <c r="D11" i="16"/>
  <c r="C11" i="16"/>
  <c r="C6" i="20"/>
  <c r="D6" i="20"/>
  <c r="E6" i="20"/>
  <c r="F6" i="20"/>
  <c r="G6" i="20"/>
  <c r="C7" i="20"/>
  <c r="D7" i="20"/>
  <c r="E7" i="20"/>
  <c r="F7" i="20"/>
  <c r="G7" i="20"/>
  <c r="H12" i="18"/>
  <c r="H11" i="18"/>
  <c r="H10" i="18"/>
  <c r="H9" i="18"/>
  <c r="H8" i="18"/>
  <c r="H7" i="18"/>
  <c r="H6" i="18"/>
  <c r="H3" i="17"/>
  <c r="H4" i="17"/>
  <c r="C5" i="17"/>
  <c r="D5" i="17"/>
  <c r="E5" i="17"/>
  <c r="H5" i="17"/>
  <c r="F5" i="17"/>
  <c r="G5" i="17"/>
  <c r="C6" i="17"/>
  <c r="H6" i="17" s="1"/>
  <c r="D6" i="17"/>
  <c r="E6" i="17"/>
  <c r="F6" i="17"/>
  <c r="G6" i="17"/>
  <c r="G11" i="16"/>
  <c r="E11" i="16"/>
  <c r="F10" i="16"/>
  <c r="F9" i="16"/>
  <c r="D9" i="16"/>
  <c r="F8" i="16"/>
  <c r="D8" i="16"/>
  <c r="F7" i="16"/>
  <c r="D7" i="16"/>
  <c r="H7" i="20" l="1"/>
  <c r="H6" i="20"/>
</calcChain>
</file>

<file path=xl/sharedStrings.xml><?xml version="1.0" encoding="utf-8"?>
<sst xmlns="http://schemas.openxmlformats.org/spreadsheetml/2006/main" count="46" uniqueCount="37">
  <si>
    <t>Export MG</t>
  </si>
  <si>
    <t>Import MG</t>
  </si>
  <si>
    <t>Moyenne 2011/2015</t>
  </si>
  <si>
    <t>Export BITD</t>
  </si>
  <si>
    <t>Import BITD</t>
  </si>
  <si>
    <t>Total général</t>
  </si>
  <si>
    <t>Afrique</t>
  </si>
  <si>
    <t>Asie</t>
  </si>
  <si>
    <t>Autre</t>
  </si>
  <si>
    <t>Europe</t>
  </si>
  <si>
    <t>Proche et Moyen Orient</t>
  </si>
  <si>
    <t>Amérique</t>
  </si>
  <si>
    <t>Prises de commandes de MG à l'export</t>
  </si>
  <si>
    <t>Livraisons de MG à l'import</t>
  </si>
  <si>
    <t>Livraisons de MG à l'export</t>
  </si>
  <si>
    <t>Taux de croissance des commandes</t>
  </si>
  <si>
    <t>Taux de croissance des livraisons</t>
  </si>
  <si>
    <t>Bilan des livraisons de MG</t>
  </si>
  <si>
    <t xml:space="preserve">Flux internationaux de MG </t>
  </si>
  <si>
    <t>Destination des livraisons des MG par zone géographique</t>
  </si>
  <si>
    <t>Solde commercial 
(axe de gauche)</t>
  </si>
  <si>
    <t>Taux de couverture 
(axe de droite)</t>
  </si>
  <si>
    <t>Taux de couverture 
( axe de droite)</t>
  </si>
  <si>
    <t>En M€ courants, % taux de croissance</t>
  </si>
  <si>
    <t>En M€</t>
  </si>
  <si>
    <t>En M€ courants, en % par rapport au total</t>
  </si>
  <si>
    <t xml:space="preserve">Flux internationaux civils et militaires des entreprises de la BITD </t>
  </si>
  <si>
    <t>En M€ courants</t>
  </si>
  <si>
    <t>Bilan des flux internationaux des entreprises de la BITD</t>
  </si>
  <si>
    <r>
      <t>Sources</t>
    </r>
    <r>
      <rPr>
        <sz val="8"/>
        <color indexed="8"/>
        <rFont val="Arial"/>
        <family val="2"/>
      </rPr>
      <t xml:space="preserve"> : rapport au Parlement  sur les exportations d’armement de la France pour les commandes ; bases de données de la Direction Nationale des Statistiques du Commerce Extérieur (DNSCE) pour les livraisons.</t>
    </r>
  </si>
  <si>
    <r>
      <t>Champ</t>
    </r>
    <r>
      <rPr>
        <sz val="8"/>
        <color indexed="8"/>
        <rFont val="Arial"/>
        <family val="2"/>
      </rPr>
      <t> : matériels de guerre et matériels assimilés.</t>
    </r>
  </si>
  <si>
    <t>Champ : matériels de guerre et matériels assimilés.</t>
  </si>
  <si>
    <t>Sources : bases de données de la Direction Nationale des Statistiques du Commerce Extérieur (DNSCE).</t>
  </si>
  <si>
    <t>Champ : matériels de guerre et matériels assimilés, nomenclature détaillée à 8 chiffres (NC8) des Douanes par pays et régions.</t>
  </si>
  <si>
    <t>Champ : Toutes marchandises exportées par les entreprises de la BITD. Périmètre 2011 de la BITD pour les flux 2011, périmètre 2012 pour les flux 2012, périmètre 2013 pour les flux 2013, 2014 et 2015. Données provisoires sur 2014 et 2015.</t>
  </si>
  <si>
    <t>sources : Bases de données de la Direction Nationale des Statistiques du Commerce Extérieur (DNSCE).</t>
  </si>
  <si>
    <t>Sources : Bases de données de la Direction Nationale des Statistiques du Commerce Extérieur (DNSCE).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</si>
</sst>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M\€"/>
    <numFmt numFmtId="165" formatCode="0.0%"/>
  </numFmts>
  <fonts count="10" x14ac:knownFonts="1">
    <font>
      <sz val="11"/>
      <color theme="1"/>
      <name val="Calibri"/>
      <family val="2"/>
      <scheme val="minor"/>
    </font>
    <font>
      <sz val="10"/>
      <name val="Arial"/>
      <family val="2"/>
    </font>
    <font>
      <sz val="11"/>
      <color theme="1"/>
      <name val="Calibri"/>
      <family val="2"/>
      <scheme val="minor"/>
    </font>
    <font>
      <b/>
      <sz val="11"/>
      <color rgb="FF231F20"/>
      <name val="Arial"/>
      <family val="2"/>
    </font>
    <font>
      <sz val="9"/>
      <color theme="1"/>
      <name val="Arial"/>
      <family val="2"/>
    </font>
    <font>
      <b/>
      <sz val="9"/>
      <color theme="1"/>
      <name val="Arial"/>
      <family val="2"/>
    </font>
    <font>
      <i/>
      <sz val="9"/>
      <color theme="1"/>
      <name val="Arial"/>
      <family val="2"/>
    </font>
    <font>
      <i/>
      <u/>
      <sz val="9"/>
      <color theme="1"/>
      <name val="Arial"/>
      <family val="2"/>
    </font>
    <font>
      <sz val="8"/>
      <color theme="1"/>
      <name val="Arial"/>
      <family val="2"/>
    </font>
    <font>
      <sz val="8"/>
      <color indexed="8"/>
      <name val="Arial"/>
      <family val="2"/>
    </font>
  </fonts>
  <fills count="2">
    <fill>
      <patternFill patternType="none"/>
    </fill>
    <fill>
      <patternFill patternType="gray125"/>
    </fill>
  </fills>
  <borders count="2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s>
  <cellStyleXfs count="3">
    <xf numFmtId="0" fontId="0" fillId="0" borderId="0"/>
    <xf numFmtId="0" fontId="1" fillId="0" borderId="0" applyNumberFormat="0" applyFill="0" applyBorder="0" applyProtection="0"/>
    <xf numFmtId="9" fontId="2" fillId="0" borderId="0" applyFont="0" applyFill="0" applyBorder="0" applyAlignment="0" applyProtection="0"/>
  </cellStyleXfs>
  <cellXfs count="58">
    <xf numFmtId="0" fontId="0" fillId="0" borderId="0" xfId="0"/>
    <xf numFmtId="0" fontId="3" fillId="0" borderId="0" xfId="0" applyFont="1" applyFill="1" applyAlignment="1">
      <alignment vertical="center"/>
    </xf>
    <xf numFmtId="0" fontId="4" fillId="0" borderId="0" xfId="0" applyFont="1" applyFill="1"/>
    <xf numFmtId="0" fontId="5" fillId="0" borderId="0" xfId="0" applyFont="1" applyFill="1" applyBorder="1" applyAlignment="1">
      <alignment horizontal="center" vertical="center" wrapText="1"/>
    </xf>
    <xf numFmtId="9" fontId="4" fillId="0" borderId="0" xfId="2" applyFont="1" applyFill="1" applyBorder="1" applyAlignment="1">
      <alignment horizontal="center" vertical="center" wrapText="1"/>
    </xf>
    <xf numFmtId="0" fontId="7" fillId="0" borderId="0" xfId="0" applyFont="1" applyFill="1" applyAlignment="1">
      <alignment horizontal="justify" vertical="center"/>
    </xf>
    <xf numFmtId="0" fontId="6" fillId="0" borderId="0" xfId="0" applyFont="1" applyFill="1" applyAlignment="1">
      <alignment horizontal="justify" vertical="center"/>
    </xf>
    <xf numFmtId="0" fontId="4" fillId="0" borderId="0" xfId="0" applyFont="1" applyFill="1" applyAlignment="1">
      <alignment vertical="center"/>
    </xf>
    <xf numFmtId="0" fontId="8" fillId="0" borderId="0" xfId="0" applyFont="1" applyFill="1" applyAlignment="1">
      <alignment horizontal="left" vertical="center"/>
    </xf>
    <xf numFmtId="0" fontId="4" fillId="0" borderId="1" xfId="0"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9" fontId="4" fillId="0" borderId="8" xfId="2"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9" fontId="4" fillId="0" borderId="11" xfId="2"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165" fontId="4" fillId="0" borderId="11" xfId="2"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9" fontId="4" fillId="0" borderId="14" xfId="2"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3" fontId="4" fillId="0" borderId="22"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0" fontId="8" fillId="0" borderId="0" xfId="0" applyFont="1" applyFill="1" applyAlignment="1">
      <alignment horizontal="left" vertical="center" wrapText="1"/>
    </xf>
    <xf numFmtId="3" fontId="4" fillId="0" borderId="24" xfId="0" applyNumberFormat="1" applyFont="1" applyFill="1" applyBorder="1" applyAlignment="1">
      <alignment horizontal="center" vertical="center" wrapText="1"/>
    </xf>
    <xf numFmtId="9" fontId="4" fillId="0" borderId="24" xfId="2"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9" fontId="4" fillId="0" borderId="9" xfId="2"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8" xfId="0" applyFont="1" applyFill="1" applyBorder="1"/>
    <xf numFmtId="0" fontId="5" fillId="0" borderId="1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9" fontId="4" fillId="0" borderId="23" xfId="2" applyFont="1" applyFill="1" applyBorder="1" applyAlignment="1">
      <alignment horizontal="center" vertical="center"/>
    </xf>
    <xf numFmtId="9" fontId="4" fillId="0" borderId="12" xfId="2" applyFont="1" applyFill="1" applyBorder="1" applyAlignment="1">
      <alignment horizontal="center" vertical="center"/>
    </xf>
    <xf numFmtId="10" fontId="4" fillId="0" borderId="15" xfId="2" applyNumberFormat="1" applyFont="1" applyFill="1" applyBorder="1" applyAlignment="1">
      <alignment horizontal="center" vertical="center"/>
    </xf>
    <xf numFmtId="9" fontId="4" fillId="0" borderId="17" xfId="2" applyFont="1" applyFill="1" applyBorder="1" applyAlignment="1">
      <alignment horizontal="center" vertical="center"/>
    </xf>
    <xf numFmtId="0" fontId="5" fillId="0" borderId="0" xfId="0" applyFont="1" applyFill="1" applyAlignment="1">
      <alignment horizontal="left"/>
    </xf>
  </cellXfs>
  <cellStyles count="3">
    <cellStyle name="Normal" xfId="0" builtinId="0"/>
    <cellStyle name="Normal 2" xfId="1"/>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29961471335738"/>
          <c:y val="0.11292224726781969"/>
          <c:w val="0.74195507870306909"/>
          <c:h val="0.66979515974208015"/>
        </c:manualLayout>
      </c:layout>
      <c:barChart>
        <c:barDir val="col"/>
        <c:grouping val="stacked"/>
        <c:varyColors val="0"/>
        <c:ser>
          <c:idx val="0"/>
          <c:order val="0"/>
          <c:tx>
            <c:strRef>
              <c:f>'Fig. 2'!$B$5</c:f>
              <c:strCache>
                <c:ptCount val="1"/>
                <c:pt idx="0">
                  <c:v>Solde commercial 
(axe de gauche)</c:v>
                </c:pt>
              </c:strCache>
            </c:strRef>
          </c:tx>
          <c:invertIfNegative val="0"/>
          <c:dLbls>
            <c:dLbl>
              <c:idx val="0"/>
              <c:layout>
                <c:manualLayout>
                  <c:x val="4.3859649122807015E-3"/>
                  <c:y val="-0.24660397074190177"/>
                </c:manualLayout>
              </c:layout>
              <c:dLblPos val="ctr"/>
              <c:showLegendKey val="0"/>
              <c:showVal val="1"/>
              <c:showCatName val="0"/>
              <c:showSerName val="0"/>
              <c:showPercent val="0"/>
              <c:showBubbleSize val="0"/>
            </c:dLbl>
            <c:dLbl>
              <c:idx val="1"/>
              <c:layout>
                <c:manualLayout>
                  <c:x val="0"/>
                  <c:y val="-0.25914315569487978"/>
                </c:manualLayout>
              </c:layout>
              <c:dLblPos val="ctr"/>
              <c:showLegendKey val="0"/>
              <c:showVal val="1"/>
              <c:showCatName val="0"/>
              <c:showSerName val="0"/>
              <c:showPercent val="0"/>
              <c:showBubbleSize val="0"/>
            </c:dLbl>
            <c:dLbl>
              <c:idx val="2"/>
              <c:layout>
                <c:manualLayout>
                  <c:x val="2.1929824561403508E-3"/>
                  <c:y val="-0.25914315569487983"/>
                </c:manualLayout>
              </c:layout>
              <c:dLblPos val="ctr"/>
              <c:showLegendKey val="0"/>
              <c:showVal val="1"/>
              <c:showCatName val="0"/>
              <c:showSerName val="0"/>
              <c:showPercent val="0"/>
              <c:showBubbleSize val="0"/>
            </c:dLbl>
            <c:dLbl>
              <c:idx val="3"/>
              <c:layout>
                <c:manualLayout>
                  <c:x val="4.3859649122807015E-3"/>
                  <c:y val="-0.2716823406478579"/>
                </c:manualLayout>
              </c:layout>
              <c:dLblPos val="ctr"/>
              <c:showLegendKey val="0"/>
              <c:showVal val="1"/>
              <c:showCatName val="0"/>
              <c:showSerName val="0"/>
              <c:showPercent val="0"/>
              <c:showBubbleSize val="0"/>
            </c:dLbl>
            <c:dLbl>
              <c:idx val="4"/>
              <c:layout>
                <c:manualLayout>
                  <c:x val="-2.193059723025032E-3"/>
                  <c:y val="-0.34223950489121219"/>
                </c:manualLayout>
              </c:layout>
              <c:dLblPos val="ctr"/>
              <c:showLegendKey val="0"/>
              <c:showVal val="1"/>
              <c:showCatName val="0"/>
              <c:showSerName val="0"/>
              <c:showPercent val="0"/>
              <c:showBubbleSize val="0"/>
            </c:dLbl>
            <c:dLbl>
              <c:idx val="5"/>
              <c:layout>
                <c:manualLayout>
                  <c:x val="1.3624490658784476E-3"/>
                  <c:y val="-0.27629933360171821"/>
                </c:manualLayout>
              </c:layout>
              <c:dLblPos val="ctr"/>
              <c:showLegendKey val="0"/>
              <c:showVal val="1"/>
              <c:showCatName val="0"/>
              <c:showSerName val="0"/>
              <c:showPercent val="0"/>
              <c:showBubbleSize val="0"/>
            </c:dLbl>
            <c:showLegendKey val="0"/>
            <c:showVal val="1"/>
            <c:showCatName val="0"/>
            <c:showSerName val="0"/>
            <c:showPercent val="0"/>
            <c:showBubbleSize val="0"/>
            <c:showLeaderLines val="0"/>
          </c:dLbls>
          <c:cat>
            <c:strRef>
              <c:f>'Fig. 2'!$C$2:$H$2</c:f>
              <c:strCache>
                <c:ptCount val="6"/>
                <c:pt idx="0">
                  <c:v>2011</c:v>
                </c:pt>
                <c:pt idx="1">
                  <c:v>2012</c:v>
                </c:pt>
                <c:pt idx="2">
                  <c:v>2013</c:v>
                </c:pt>
                <c:pt idx="3">
                  <c:v>2014</c:v>
                </c:pt>
                <c:pt idx="4">
                  <c:v>2015</c:v>
                </c:pt>
                <c:pt idx="5">
                  <c:v>Moyenne 2011/2015</c:v>
                </c:pt>
              </c:strCache>
            </c:strRef>
          </c:cat>
          <c:val>
            <c:numRef>
              <c:f>'Fig. 2'!$C$5:$H$5</c:f>
              <c:numCache>
                <c:formatCode>#,##0</c:formatCode>
                <c:ptCount val="6"/>
                <c:pt idx="0">
                  <c:v>3875.8728090000004</c:v>
                </c:pt>
                <c:pt idx="1">
                  <c:v>4189.2822820000001</c:v>
                </c:pt>
                <c:pt idx="2">
                  <c:v>4211.8441829999992</c:v>
                </c:pt>
                <c:pt idx="3">
                  <c:v>4528.2525999999998</c:v>
                </c:pt>
                <c:pt idx="4">
                  <c:v>5670.1272330000002</c:v>
                </c:pt>
                <c:pt idx="5">
                  <c:v>4495.0758213999998</c:v>
                </c:pt>
              </c:numCache>
            </c:numRef>
          </c:val>
        </c:ser>
        <c:dLbls>
          <c:showLegendKey val="0"/>
          <c:showVal val="0"/>
          <c:showCatName val="0"/>
          <c:showSerName val="0"/>
          <c:showPercent val="0"/>
          <c:showBubbleSize val="0"/>
        </c:dLbls>
        <c:gapWidth val="150"/>
        <c:overlap val="100"/>
        <c:axId val="202518528"/>
        <c:axId val="202520064"/>
      </c:barChart>
      <c:lineChart>
        <c:grouping val="stacked"/>
        <c:varyColors val="0"/>
        <c:ser>
          <c:idx val="1"/>
          <c:order val="1"/>
          <c:tx>
            <c:strRef>
              <c:f>'Fig. 2'!$B$6</c:f>
              <c:strCache>
                <c:ptCount val="1"/>
                <c:pt idx="0">
                  <c:v>Taux de couverture 
(axe de droite)</c:v>
                </c:pt>
              </c:strCache>
            </c:strRef>
          </c:tx>
          <c:spPr>
            <a:ln>
              <a:noFill/>
            </a:ln>
          </c:spPr>
          <c:marker>
            <c:symbol val="diamond"/>
            <c:size val="11"/>
            <c:spPr>
              <a:solidFill>
                <a:schemeClr val="bg1"/>
              </a:solidFill>
              <a:ln>
                <a:solidFill>
                  <a:schemeClr val="tx1"/>
                </a:solidFill>
              </a:ln>
            </c:spPr>
          </c:marker>
          <c:dLbls>
            <c:dLbl>
              <c:idx val="0"/>
              <c:layout>
                <c:manualLayout>
                  <c:x val="-7.7649598002534917E-2"/>
                  <c:y val="5.3899124751965372E-2"/>
                </c:manualLayout>
              </c:layout>
              <c:tx>
                <c:rich>
                  <a:bodyPr/>
                  <a:lstStyle/>
                  <a:p>
                    <a:r>
                      <a:rPr lang="fr-FR" b="0">
                        <a:solidFill>
                          <a:schemeClr val="bg1"/>
                        </a:solidFill>
                      </a:rPr>
                      <a:t>360%</a:t>
                    </a:r>
                    <a:endParaRPr lang="fr-FR"/>
                  </a:p>
                </c:rich>
              </c:tx>
              <c:dLblPos val="r"/>
              <c:showLegendKey val="0"/>
              <c:showVal val="0"/>
              <c:showCatName val="0"/>
              <c:showSerName val="0"/>
              <c:showPercent val="0"/>
              <c:showBubbleSize val="0"/>
            </c:dLbl>
            <c:dLbl>
              <c:idx val="1"/>
              <c:layout>
                <c:manualLayout>
                  <c:x val="-5.6485571800089701E-2"/>
                  <c:y val="5.2526376988108643E-2"/>
                </c:manualLayout>
              </c:layout>
              <c:tx>
                <c:rich>
                  <a:bodyPr/>
                  <a:lstStyle/>
                  <a:p>
                    <a:r>
                      <a:rPr lang="fr-FR" b="0">
                        <a:solidFill>
                          <a:schemeClr val="bg1"/>
                        </a:solidFill>
                      </a:rPr>
                      <a:t>370%</a:t>
                    </a:r>
                    <a:endParaRPr lang="fr-FR"/>
                  </a:p>
                </c:rich>
              </c:tx>
              <c:dLblPos val="r"/>
              <c:showLegendKey val="0"/>
              <c:showVal val="0"/>
              <c:showCatName val="0"/>
              <c:showSerName val="0"/>
              <c:showPercent val="0"/>
              <c:showBubbleSize val="0"/>
            </c:dLbl>
            <c:dLbl>
              <c:idx val="2"/>
              <c:layout>
                <c:manualLayout>
                  <c:x val="-6.0339376706334734E-2"/>
                  <c:y val="4.6038138580598228E-2"/>
                </c:manualLayout>
              </c:layout>
              <c:tx>
                <c:rich>
                  <a:bodyPr/>
                  <a:lstStyle/>
                  <a:p>
                    <a:r>
                      <a:rPr lang="fr-FR" b="0">
                        <a:solidFill>
                          <a:schemeClr val="bg1"/>
                        </a:solidFill>
                      </a:rPr>
                      <a:t>379%</a:t>
                    </a:r>
                    <a:endParaRPr lang="fr-FR"/>
                  </a:p>
                </c:rich>
              </c:tx>
              <c:dLblPos val="r"/>
              <c:showLegendKey val="0"/>
              <c:showVal val="0"/>
              <c:showCatName val="0"/>
              <c:showSerName val="0"/>
              <c:showPercent val="0"/>
              <c:showBubbleSize val="0"/>
            </c:dLbl>
            <c:dLbl>
              <c:idx val="3"/>
              <c:layout>
                <c:manualLayout>
                  <c:x val="-7.4626165687899884E-2"/>
                  <c:y val="5.4834810471914609E-2"/>
                </c:manualLayout>
              </c:layout>
              <c:tx>
                <c:rich>
                  <a:bodyPr/>
                  <a:lstStyle/>
                  <a:p>
                    <a:r>
                      <a:rPr lang="fr-FR" b="0">
                        <a:solidFill>
                          <a:schemeClr val="bg1"/>
                        </a:solidFill>
                      </a:rPr>
                      <a:t>362%</a:t>
                    </a:r>
                    <a:endParaRPr lang="fr-FR"/>
                  </a:p>
                </c:rich>
              </c:tx>
              <c:dLblPos val="r"/>
              <c:showLegendKey val="0"/>
              <c:showVal val="0"/>
              <c:showCatName val="0"/>
              <c:showSerName val="0"/>
              <c:showPercent val="0"/>
              <c:showBubbleSize val="0"/>
            </c:dLbl>
            <c:dLbl>
              <c:idx val="4"/>
              <c:layout>
                <c:manualLayout>
                  <c:x val="-7.5456538279509891E-2"/>
                  <c:y val="4.2295651143258263E-2"/>
                </c:manualLayout>
              </c:layout>
              <c:tx>
                <c:rich>
                  <a:bodyPr/>
                  <a:lstStyle/>
                  <a:p>
                    <a:r>
                      <a:rPr lang="fr-FR" b="0">
                        <a:solidFill>
                          <a:schemeClr val="bg1"/>
                        </a:solidFill>
                      </a:rPr>
                      <a:t>440%</a:t>
                    </a:r>
                    <a:endParaRPr lang="fr-FR"/>
                  </a:p>
                </c:rich>
              </c:tx>
              <c:dLblPos val="r"/>
              <c:showLegendKey val="0"/>
              <c:showVal val="0"/>
              <c:showCatName val="0"/>
              <c:showSerName val="0"/>
              <c:showPercent val="0"/>
              <c:showBubbleSize val="0"/>
            </c:dLbl>
            <c:dLbl>
              <c:idx val="5"/>
              <c:layout>
                <c:manualLayout>
                  <c:x val="-6.1702063837749767E-2"/>
                  <c:y val="4.9719575270717915E-2"/>
                </c:manualLayout>
              </c:layout>
              <c:tx>
                <c:rich>
                  <a:bodyPr/>
                  <a:lstStyle/>
                  <a:p>
                    <a:r>
                      <a:rPr lang="fr-FR" b="0">
                        <a:solidFill>
                          <a:schemeClr val="bg1"/>
                        </a:solidFill>
                      </a:rPr>
                      <a:t>382%</a:t>
                    </a:r>
                    <a:endParaRPr lang="fr-FR"/>
                  </a:p>
                </c:rich>
              </c:tx>
              <c:dLblPos val="r"/>
              <c:showLegendKey val="0"/>
              <c:showVal val="0"/>
              <c:showCatName val="0"/>
              <c:showSerName val="0"/>
              <c:showPercent val="0"/>
              <c:showBubbleSize val="0"/>
            </c:dLbl>
            <c:txPr>
              <a:bodyPr/>
              <a:lstStyle/>
              <a:p>
                <a:pPr>
                  <a:defRPr b="0">
                    <a:solidFill>
                      <a:schemeClr val="bg1"/>
                    </a:solidFill>
                  </a:defRPr>
                </a:pPr>
                <a:endParaRPr lang="fr-FR"/>
              </a:p>
            </c:txPr>
            <c:showLegendKey val="0"/>
            <c:showVal val="1"/>
            <c:showCatName val="0"/>
            <c:showSerName val="0"/>
            <c:showPercent val="0"/>
            <c:showBubbleSize val="0"/>
            <c:showLeaderLines val="0"/>
          </c:dLbls>
          <c:cat>
            <c:strRef>
              <c:f>'Fig. 2'!$C$2:$H$2</c:f>
              <c:strCache>
                <c:ptCount val="6"/>
                <c:pt idx="0">
                  <c:v>2011</c:v>
                </c:pt>
                <c:pt idx="1">
                  <c:v>2012</c:v>
                </c:pt>
                <c:pt idx="2">
                  <c:v>2013</c:v>
                </c:pt>
                <c:pt idx="3">
                  <c:v>2014</c:v>
                </c:pt>
                <c:pt idx="4">
                  <c:v>2015</c:v>
                </c:pt>
                <c:pt idx="5">
                  <c:v>Moyenne 2011/2015</c:v>
                </c:pt>
              </c:strCache>
            </c:strRef>
          </c:cat>
          <c:val>
            <c:numRef>
              <c:f>'Fig. 2'!$C$6:$H$6</c:f>
              <c:numCache>
                <c:formatCode>0%</c:formatCode>
                <c:ptCount val="6"/>
                <c:pt idx="0">
                  <c:v>3.5963156491832828</c:v>
                </c:pt>
                <c:pt idx="1">
                  <c:v>3.7021217826844004</c:v>
                </c:pt>
                <c:pt idx="2">
                  <c:v>3.7874632894892795</c:v>
                </c:pt>
                <c:pt idx="3">
                  <c:v>3.6237092573899585</c:v>
                </c:pt>
                <c:pt idx="4">
                  <c:v>4.4004739079566573</c:v>
                </c:pt>
                <c:pt idx="5">
                  <c:v>3.8220167773407154</c:v>
                </c:pt>
              </c:numCache>
            </c:numRef>
          </c:val>
          <c:smooth val="0"/>
        </c:ser>
        <c:dLbls>
          <c:showLegendKey val="0"/>
          <c:showVal val="0"/>
          <c:showCatName val="0"/>
          <c:showSerName val="0"/>
          <c:showPercent val="0"/>
          <c:showBubbleSize val="0"/>
        </c:dLbls>
        <c:marker val="1"/>
        <c:smooth val="0"/>
        <c:axId val="202521984"/>
        <c:axId val="202544256"/>
      </c:lineChart>
      <c:catAx>
        <c:axId val="202518528"/>
        <c:scaling>
          <c:orientation val="minMax"/>
        </c:scaling>
        <c:delete val="0"/>
        <c:axPos val="b"/>
        <c:numFmt formatCode="General" sourceLinked="1"/>
        <c:majorTickMark val="out"/>
        <c:minorTickMark val="none"/>
        <c:tickLblPos val="nextTo"/>
        <c:txPr>
          <a:bodyPr rot="0" vert="horz"/>
          <a:lstStyle/>
          <a:p>
            <a:pPr>
              <a:defRPr/>
            </a:pPr>
            <a:endParaRPr lang="fr-FR"/>
          </a:p>
        </c:txPr>
        <c:crossAx val="202520064"/>
        <c:crosses val="autoZero"/>
        <c:auto val="1"/>
        <c:lblAlgn val="ctr"/>
        <c:lblOffset val="100"/>
        <c:noMultiLvlLbl val="0"/>
      </c:catAx>
      <c:valAx>
        <c:axId val="202520064"/>
        <c:scaling>
          <c:orientation val="minMax"/>
        </c:scaling>
        <c:delete val="0"/>
        <c:axPos val="l"/>
        <c:majorGridlines>
          <c:spPr>
            <a:ln>
              <a:solidFill>
                <a:schemeClr val="bg1">
                  <a:lumMod val="85000"/>
                </a:schemeClr>
              </a:solidFill>
            </a:ln>
          </c:spPr>
        </c:majorGridlines>
        <c:title>
          <c:tx>
            <c:rich>
              <a:bodyPr rot="0" vert="horz"/>
              <a:lstStyle/>
              <a:p>
                <a:pPr algn="ctr">
                  <a:defRPr/>
                </a:pPr>
                <a:r>
                  <a:rPr lang="fr-FR"/>
                  <a:t>En M€ </a:t>
                </a:r>
              </a:p>
            </c:rich>
          </c:tx>
          <c:layout>
            <c:manualLayout>
              <c:xMode val="edge"/>
              <c:yMode val="edge"/>
              <c:x val="3.2894736842105261E-2"/>
              <c:y val="3.604768839631723E-3"/>
            </c:manualLayout>
          </c:layout>
          <c:overlay val="0"/>
        </c:title>
        <c:numFmt formatCode="#,##0" sourceLinked="1"/>
        <c:majorTickMark val="out"/>
        <c:minorTickMark val="none"/>
        <c:tickLblPos val="nextTo"/>
        <c:txPr>
          <a:bodyPr rot="0" vert="horz"/>
          <a:lstStyle/>
          <a:p>
            <a:pPr>
              <a:defRPr/>
            </a:pPr>
            <a:endParaRPr lang="fr-FR"/>
          </a:p>
        </c:txPr>
        <c:crossAx val="202518528"/>
        <c:crosses val="autoZero"/>
        <c:crossBetween val="between"/>
      </c:valAx>
      <c:catAx>
        <c:axId val="202521984"/>
        <c:scaling>
          <c:orientation val="minMax"/>
        </c:scaling>
        <c:delete val="1"/>
        <c:axPos val="b"/>
        <c:majorTickMark val="out"/>
        <c:minorTickMark val="none"/>
        <c:tickLblPos val="nextTo"/>
        <c:crossAx val="202544256"/>
        <c:crosses val="autoZero"/>
        <c:auto val="1"/>
        <c:lblAlgn val="ctr"/>
        <c:lblOffset val="100"/>
        <c:noMultiLvlLbl val="0"/>
      </c:catAx>
      <c:valAx>
        <c:axId val="202544256"/>
        <c:scaling>
          <c:orientation val="minMax"/>
          <c:min val="3"/>
        </c:scaling>
        <c:delete val="0"/>
        <c:axPos val="r"/>
        <c:numFmt formatCode="0%" sourceLinked="1"/>
        <c:majorTickMark val="out"/>
        <c:minorTickMark val="none"/>
        <c:tickLblPos val="nextTo"/>
        <c:txPr>
          <a:bodyPr rot="0" vert="horz"/>
          <a:lstStyle/>
          <a:p>
            <a:pPr>
              <a:defRPr/>
            </a:pPr>
            <a:endParaRPr lang="fr-FR"/>
          </a:p>
        </c:txPr>
        <c:crossAx val="202521984"/>
        <c:crosses val="max"/>
        <c:crossBetween val="between"/>
      </c:valAx>
      <c:spPr>
        <a:ln>
          <a:solidFill>
            <a:schemeClr val="bg1">
              <a:lumMod val="85000"/>
            </a:schemeClr>
          </a:solidFill>
        </a:ln>
      </c:spPr>
    </c:plotArea>
    <c:legend>
      <c:legendPos val="b"/>
      <c:layout>
        <c:manualLayout>
          <c:xMode val="edge"/>
          <c:yMode val="edge"/>
          <c:x val="0.13863275314269927"/>
          <c:y val="0.84859937962300169"/>
          <c:w val="0.73517595662384305"/>
          <c:h val="0.12628308608759331"/>
        </c:manualLayout>
      </c:layout>
      <c:overlay val="0"/>
    </c:legend>
    <c:plotVisOnly val="1"/>
    <c:dispBlanksAs val="gap"/>
    <c:showDLblsOverMax val="0"/>
  </c:chart>
  <c:spPr>
    <a:ln>
      <a:solidFill>
        <a:schemeClr val="accent1"/>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6148410946201"/>
          <c:y val="7.2963017987531437E-2"/>
          <c:w val="0.79961263462756815"/>
          <c:h val="0.76373154613534944"/>
        </c:manualLayout>
      </c:layout>
      <c:barChart>
        <c:barDir val="col"/>
        <c:grouping val="stacked"/>
        <c:varyColors val="0"/>
        <c:ser>
          <c:idx val="0"/>
          <c:order val="0"/>
          <c:tx>
            <c:strRef>
              <c:f>'Fig. 5'!$B$6</c:f>
              <c:strCache>
                <c:ptCount val="1"/>
                <c:pt idx="0">
                  <c:v>Solde commercial 
(axe de gauche)</c:v>
                </c:pt>
              </c:strCache>
            </c:strRef>
          </c:tx>
          <c:invertIfNegative val="0"/>
          <c:dLbls>
            <c:dLbl>
              <c:idx val="0"/>
              <c:layout>
                <c:manualLayout>
                  <c:x val="0"/>
                  <c:y val="-0.31042128603104213"/>
                </c:manualLayout>
              </c:layout>
              <c:dLblPos val="ctr"/>
              <c:showLegendKey val="0"/>
              <c:showVal val="1"/>
              <c:showCatName val="0"/>
              <c:showSerName val="0"/>
              <c:showPercent val="0"/>
              <c:showBubbleSize val="0"/>
            </c:dLbl>
            <c:dLbl>
              <c:idx val="1"/>
              <c:layout>
                <c:manualLayout>
                  <c:x val="2.1609940572663426E-3"/>
                  <c:y val="-0.36363636363636365"/>
                </c:manualLayout>
              </c:layout>
              <c:dLblPos val="ctr"/>
              <c:showLegendKey val="0"/>
              <c:showVal val="1"/>
              <c:showCatName val="0"/>
              <c:showSerName val="0"/>
              <c:showPercent val="0"/>
              <c:showBubbleSize val="0"/>
            </c:dLbl>
            <c:dLbl>
              <c:idx val="2"/>
              <c:layout>
                <c:manualLayout>
                  <c:x val="0"/>
                  <c:y val="-0.24833702882483366"/>
                </c:manualLayout>
              </c:layout>
              <c:dLblPos val="ctr"/>
              <c:showLegendKey val="0"/>
              <c:showVal val="1"/>
              <c:showCatName val="0"/>
              <c:showSerName val="0"/>
              <c:showPercent val="0"/>
              <c:showBubbleSize val="0"/>
            </c:dLbl>
            <c:dLbl>
              <c:idx val="3"/>
              <c:layout>
                <c:manualLayout>
                  <c:x val="6.4829821717990272E-3"/>
                  <c:y val="-0.15077628600194376"/>
                </c:manualLayout>
              </c:layout>
              <c:dLblPos val="ctr"/>
              <c:showLegendKey val="0"/>
              <c:showVal val="1"/>
              <c:showCatName val="0"/>
              <c:showSerName val="0"/>
              <c:showPercent val="0"/>
              <c:showBubbleSize val="0"/>
            </c:dLbl>
            <c:dLbl>
              <c:idx val="4"/>
              <c:layout>
                <c:manualLayout>
                  <c:x val="0"/>
                  <c:y val="-0.23059866962305986"/>
                </c:manualLayout>
              </c:layout>
              <c:dLblPos val="ctr"/>
              <c:showLegendKey val="0"/>
              <c:showVal val="1"/>
              <c:showCatName val="0"/>
              <c:showSerName val="0"/>
              <c:showPercent val="0"/>
              <c:showBubbleSize val="0"/>
            </c:dLbl>
            <c:dLbl>
              <c:idx val="5"/>
              <c:layout>
                <c:manualLayout>
                  <c:x val="0"/>
                  <c:y val="-0.25129342202512933"/>
                </c:manualLayout>
              </c:layout>
              <c:dLblPos val="ctr"/>
              <c:showLegendKey val="0"/>
              <c:showVal val="1"/>
              <c:showCatName val="0"/>
              <c:showSerName val="0"/>
              <c:showPercent val="0"/>
              <c:showBubbleSize val="0"/>
            </c:dLbl>
            <c:showLegendKey val="0"/>
            <c:showVal val="1"/>
            <c:showCatName val="0"/>
            <c:showSerName val="0"/>
            <c:showPercent val="0"/>
            <c:showBubbleSize val="0"/>
            <c:showLeaderLines val="0"/>
          </c:dLbls>
          <c:cat>
            <c:strRef>
              <c:f>'Fig. 5'!$C$2:$H$2</c:f>
              <c:strCache>
                <c:ptCount val="6"/>
                <c:pt idx="0">
                  <c:v>2011</c:v>
                </c:pt>
                <c:pt idx="1">
                  <c:v>2012</c:v>
                </c:pt>
                <c:pt idx="2">
                  <c:v>2013</c:v>
                </c:pt>
                <c:pt idx="3">
                  <c:v>2014</c:v>
                </c:pt>
                <c:pt idx="4">
                  <c:v>2015</c:v>
                </c:pt>
                <c:pt idx="5">
                  <c:v>Moyenne 2011/2015</c:v>
                </c:pt>
              </c:strCache>
            </c:strRef>
          </c:cat>
          <c:val>
            <c:numRef>
              <c:f>'Fig. 5'!$C$6:$H$6</c:f>
              <c:numCache>
                <c:formatCode>#,##0</c:formatCode>
                <c:ptCount val="6"/>
                <c:pt idx="0">
                  <c:v>34673.736249000001</c:v>
                </c:pt>
                <c:pt idx="1">
                  <c:v>35248.128431999998</c:v>
                </c:pt>
                <c:pt idx="2">
                  <c:v>33478.180090999995</c:v>
                </c:pt>
                <c:pt idx="3">
                  <c:v>31843.594674</c:v>
                </c:pt>
                <c:pt idx="4">
                  <c:v>33462.187748999997</c:v>
                </c:pt>
                <c:pt idx="5">
                  <c:v>33741.165438999997</c:v>
                </c:pt>
              </c:numCache>
            </c:numRef>
          </c:val>
        </c:ser>
        <c:dLbls>
          <c:showLegendKey val="0"/>
          <c:showVal val="0"/>
          <c:showCatName val="0"/>
          <c:showSerName val="0"/>
          <c:showPercent val="0"/>
          <c:showBubbleSize val="0"/>
        </c:dLbls>
        <c:gapWidth val="150"/>
        <c:overlap val="100"/>
        <c:axId val="202617216"/>
        <c:axId val="202618752"/>
      </c:barChart>
      <c:lineChart>
        <c:grouping val="standard"/>
        <c:varyColors val="0"/>
        <c:ser>
          <c:idx val="1"/>
          <c:order val="1"/>
          <c:tx>
            <c:strRef>
              <c:f>'Fig. 5'!$B$7</c:f>
              <c:strCache>
                <c:ptCount val="1"/>
                <c:pt idx="0">
                  <c:v>Taux de couverture 
( axe de droite)</c:v>
                </c:pt>
              </c:strCache>
            </c:strRef>
          </c:tx>
          <c:spPr>
            <a:ln>
              <a:noFill/>
            </a:ln>
          </c:spPr>
          <c:marker>
            <c:symbol val="diamond"/>
            <c:size val="11"/>
          </c:marker>
          <c:dLbls>
            <c:dLbl>
              <c:idx val="0"/>
              <c:layout>
                <c:manualLayout>
                  <c:x val="-4.1058887088060485E-2"/>
                  <c:y val="-4.43458980044346E-2"/>
                </c:manualLayout>
              </c:layout>
              <c:dLblPos val="r"/>
              <c:showLegendKey val="0"/>
              <c:showVal val="1"/>
              <c:showCatName val="0"/>
              <c:showSerName val="0"/>
              <c:showPercent val="0"/>
              <c:showBubbleSize val="0"/>
            </c:dLbl>
            <c:dLbl>
              <c:idx val="1"/>
              <c:layout>
                <c:manualLayout>
                  <c:x val="-4.9703033474138264E-2"/>
                  <c:y val="-3.6232797944282122E-2"/>
                </c:manualLayout>
              </c:layout>
              <c:tx>
                <c:rich>
                  <a:bodyPr/>
                  <a:lstStyle/>
                  <a:p>
                    <a:r>
                      <a:rPr lang="fr-FR"/>
                      <a:t>71%</a:t>
                    </a:r>
                  </a:p>
                </c:rich>
              </c:tx>
              <c:dLblPos val="r"/>
              <c:showLegendKey val="0"/>
              <c:showVal val="0"/>
              <c:showCatName val="0"/>
              <c:showSerName val="0"/>
              <c:showPercent val="0"/>
              <c:showBubbleSize val="0"/>
            </c:dLbl>
            <c:dLbl>
              <c:idx val="2"/>
              <c:layout>
                <c:manualLayout>
                  <c:x val="-4.3219881145326849E-2"/>
                  <c:y val="-3.5476718403547672E-2"/>
                </c:manualLayout>
              </c:layout>
              <c:dLblPos val="r"/>
              <c:showLegendKey val="0"/>
              <c:showVal val="1"/>
              <c:showCatName val="0"/>
              <c:showSerName val="0"/>
              <c:showPercent val="0"/>
              <c:showBubbleSize val="0"/>
            </c:dLbl>
            <c:dLbl>
              <c:idx val="3"/>
              <c:layout>
                <c:manualLayout>
                  <c:x val="-4.538087520259327E-2"/>
                  <c:y val="-5.0258684405025872E-2"/>
                </c:manualLayout>
              </c:layout>
              <c:dLblPos val="r"/>
              <c:showLegendKey val="0"/>
              <c:showVal val="1"/>
              <c:showCatName val="0"/>
              <c:showSerName val="0"/>
              <c:showPercent val="0"/>
              <c:showBubbleSize val="0"/>
            </c:dLbl>
            <c:dLbl>
              <c:idx val="4"/>
              <c:layout>
                <c:manualLayout>
                  <c:x val="-4.7541869259859613E-2"/>
                  <c:y val="-3.5476718403547672E-2"/>
                </c:manualLayout>
              </c:layout>
              <c:dLblPos val="r"/>
              <c:showLegendKey val="0"/>
              <c:showVal val="1"/>
              <c:showCatName val="0"/>
              <c:showSerName val="0"/>
              <c:showPercent val="0"/>
              <c:showBubbleSize val="0"/>
            </c:dLbl>
            <c:dLbl>
              <c:idx val="5"/>
              <c:layout>
                <c:manualLayout>
                  <c:x val="-4.7541869259859537E-2"/>
                  <c:y val="-2.9563932002956393E-2"/>
                </c:manualLayout>
              </c:layout>
              <c:dLblPos val="r"/>
              <c:showLegendKey val="0"/>
              <c:showVal val="1"/>
              <c:showCatName val="0"/>
              <c:showSerName val="0"/>
              <c:showPercent val="0"/>
              <c:showBubbleSize val="0"/>
            </c:dLbl>
            <c:showLegendKey val="0"/>
            <c:showVal val="1"/>
            <c:showCatName val="0"/>
            <c:showSerName val="0"/>
            <c:showPercent val="0"/>
            <c:showBubbleSize val="0"/>
            <c:showLeaderLines val="0"/>
          </c:dLbls>
          <c:cat>
            <c:strRef>
              <c:f>'Fig. 5'!$C$2:$H$2</c:f>
              <c:strCache>
                <c:ptCount val="6"/>
                <c:pt idx="0">
                  <c:v>2011</c:v>
                </c:pt>
                <c:pt idx="1">
                  <c:v>2012</c:v>
                </c:pt>
                <c:pt idx="2">
                  <c:v>2013</c:v>
                </c:pt>
                <c:pt idx="3">
                  <c:v>2014</c:v>
                </c:pt>
                <c:pt idx="4">
                  <c:v>2015</c:v>
                </c:pt>
                <c:pt idx="5">
                  <c:v>Moyenne 2011/2015</c:v>
                </c:pt>
              </c:strCache>
            </c:strRef>
          </c:cat>
          <c:val>
            <c:numRef>
              <c:f>'Fig. 5'!$C$7:$H$7</c:f>
              <c:numCache>
                <c:formatCode>0%</c:formatCode>
                <c:ptCount val="6"/>
                <c:pt idx="0">
                  <c:v>0.76563937306840257</c:v>
                </c:pt>
                <c:pt idx="1">
                  <c:v>0.70557889201384771</c:v>
                </c:pt>
                <c:pt idx="2">
                  <c:v>0.68520516470671478</c:v>
                </c:pt>
                <c:pt idx="3">
                  <c:v>0.61587954429340397</c:v>
                </c:pt>
                <c:pt idx="4">
                  <c:v>0.59051051894287054</c:v>
                </c:pt>
                <c:pt idx="5">
                  <c:v>0.67256269860504792</c:v>
                </c:pt>
              </c:numCache>
            </c:numRef>
          </c:val>
          <c:smooth val="0"/>
        </c:ser>
        <c:dLbls>
          <c:showLegendKey val="0"/>
          <c:showVal val="0"/>
          <c:showCatName val="0"/>
          <c:showSerName val="0"/>
          <c:showPercent val="0"/>
          <c:showBubbleSize val="0"/>
        </c:dLbls>
        <c:marker val="1"/>
        <c:smooth val="0"/>
        <c:axId val="202620928"/>
        <c:axId val="202622464"/>
      </c:lineChart>
      <c:catAx>
        <c:axId val="202617216"/>
        <c:scaling>
          <c:orientation val="minMax"/>
        </c:scaling>
        <c:delete val="0"/>
        <c:axPos val="b"/>
        <c:numFmt formatCode="General" sourceLinked="1"/>
        <c:majorTickMark val="out"/>
        <c:minorTickMark val="none"/>
        <c:tickLblPos val="nextTo"/>
        <c:txPr>
          <a:bodyPr rot="0" vert="horz"/>
          <a:lstStyle/>
          <a:p>
            <a:pPr>
              <a:defRPr/>
            </a:pPr>
            <a:endParaRPr lang="fr-FR"/>
          </a:p>
        </c:txPr>
        <c:crossAx val="202618752"/>
        <c:crosses val="autoZero"/>
        <c:auto val="1"/>
        <c:lblAlgn val="ctr"/>
        <c:lblOffset val="100"/>
        <c:noMultiLvlLbl val="0"/>
      </c:catAx>
      <c:valAx>
        <c:axId val="20261875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txPr>
          <a:bodyPr rot="0" vert="horz"/>
          <a:lstStyle/>
          <a:p>
            <a:pPr>
              <a:defRPr/>
            </a:pPr>
            <a:endParaRPr lang="fr-FR"/>
          </a:p>
        </c:txPr>
        <c:crossAx val="202617216"/>
        <c:crosses val="autoZero"/>
        <c:crossBetween val="between"/>
      </c:valAx>
      <c:catAx>
        <c:axId val="202620928"/>
        <c:scaling>
          <c:orientation val="minMax"/>
        </c:scaling>
        <c:delete val="1"/>
        <c:axPos val="b"/>
        <c:majorTickMark val="out"/>
        <c:minorTickMark val="none"/>
        <c:tickLblPos val="nextTo"/>
        <c:crossAx val="202622464"/>
        <c:crosses val="autoZero"/>
        <c:auto val="1"/>
        <c:lblAlgn val="ctr"/>
        <c:lblOffset val="100"/>
        <c:noMultiLvlLbl val="0"/>
      </c:catAx>
      <c:valAx>
        <c:axId val="202622464"/>
        <c:scaling>
          <c:orientation val="minMax"/>
        </c:scaling>
        <c:delete val="0"/>
        <c:axPos val="r"/>
        <c:numFmt formatCode="0%" sourceLinked="1"/>
        <c:majorTickMark val="out"/>
        <c:minorTickMark val="none"/>
        <c:tickLblPos val="nextTo"/>
        <c:txPr>
          <a:bodyPr rot="0" vert="horz"/>
          <a:lstStyle/>
          <a:p>
            <a:pPr>
              <a:defRPr/>
            </a:pPr>
            <a:endParaRPr lang="fr-FR"/>
          </a:p>
        </c:txPr>
        <c:crossAx val="202620928"/>
        <c:crosses val="max"/>
        <c:crossBetween val="between"/>
      </c:valAx>
      <c:spPr>
        <a:ln>
          <a:solidFill>
            <a:schemeClr val="bg1">
              <a:lumMod val="85000"/>
            </a:schemeClr>
          </a:solidFill>
        </a:ln>
      </c:spPr>
    </c:plotArea>
    <c:legend>
      <c:legendPos val="b"/>
      <c:layout/>
      <c:overlay val="0"/>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57151</xdr:colOff>
      <xdr:row>10</xdr:row>
      <xdr:rowOff>76198</xdr:rowOff>
    </xdr:from>
    <xdr:to>
      <xdr:col>5</xdr:col>
      <xdr:colOff>628650</xdr:colOff>
      <xdr:row>41</xdr:row>
      <xdr:rowOff>9525</xdr:rowOff>
    </xdr:to>
    <xdr:graphicFrame macro="">
      <xdr:nvGraphicFramePr>
        <xdr:cNvPr id="52839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38101</xdr:colOff>
      <xdr:row>11</xdr:row>
      <xdr:rowOff>57150</xdr:rowOff>
    </xdr:from>
    <xdr:to>
      <xdr:col>7</xdr:col>
      <xdr:colOff>133351</xdr:colOff>
      <xdr:row>45</xdr:row>
      <xdr:rowOff>0</xdr:rowOff>
    </xdr:to>
    <xdr:graphicFrame macro="">
      <xdr:nvGraphicFramePr>
        <xdr:cNvPr id="531465"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15"/>
  <sheetViews>
    <sheetView tabSelected="1" workbookViewId="0">
      <selection activeCell="J30" sqref="J30"/>
    </sheetView>
  </sheetViews>
  <sheetFormatPr baseColWidth="10" defaultRowHeight="12" x14ac:dyDescent="0.2"/>
  <cols>
    <col min="1" max="1" width="5.7109375" style="2" customWidth="1"/>
    <col min="2" max="2" width="24.140625" style="2" customWidth="1"/>
    <col min="3" max="3" width="11.42578125" style="2"/>
    <col min="4" max="4" width="13.140625" style="2" customWidth="1"/>
    <col min="5" max="7" width="11.42578125" style="2"/>
    <col min="8" max="8" width="5.7109375" style="2" customWidth="1"/>
    <col min="9" max="16384" width="11.42578125" style="2"/>
  </cols>
  <sheetData>
    <row r="2" spans="2:7" ht="15" x14ac:dyDescent="0.2">
      <c r="B2" s="1" t="s">
        <v>18</v>
      </c>
    </row>
    <row r="3" spans="2:7" x14ac:dyDescent="0.2">
      <c r="B3" s="7" t="s">
        <v>23</v>
      </c>
    </row>
    <row r="4" spans="2:7" ht="12.75" thickBot="1" x14ac:dyDescent="0.25"/>
    <row r="5" spans="2:7" ht="48" x14ac:dyDescent="0.2">
      <c r="B5" s="26"/>
      <c r="C5" s="27" t="s">
        <v>12</v>
      </c>
      <c r="D5" s="27" t="s">
        <v>15</v>
      </c>
      <c r="E5" s="27" t="s">
        <v>14</v>
      </c>
      <c r="F5" s="27" t="s">
        <v>16</v>
      </c>
      <c r="G5" s="28" t="s">
        <v>13</v>
      </c>
    </row>
    <row r="6" spans="2:7" x14ac:dyDescent="0.2">
      <c r="B6" s="29">
        <v>2011</v>
      </c>
      <c r="C6" s="30">
        <v>6516.9</v>
      </c>
      <c r="D6" s="31"/>
      <c r="E6" s="30">
        <v>5368.7085550000002</v>
      </c>
      <c r="F6" s="31"/>
      <c r="G6" s="32">
        <v>1492.835746</v>
      </c>
    </row>
    <row r="7" spans="2:7" x14ac:dyDescent="0.2">
      <c r="B7" s="15">
        <v>2012</v>
      </c>
      <c r="C7" s="16">
        <v>4817.2</v>
      </c>
      <c r="D7" s="17">
        <f>C7/C6-1</f>
        <v>-0.26081419079623747</v>
      </c>
      <c r="E7" s="16">
        <v>5739.6499629999998</v>
      </c>
      <c r="F7" s="17">
        <f>E7/E6-1</f>
        <v>6.9093228697343578E-2</v>
      </c>
      <c r="G7" s="18">
        <v>1550.3676809999999</v>
      </c>
    </row>
    <row r="8" spans="2:7" x14ac:dyDescent="0.2">
      <c r="B8" s="15">
        <v>2013</v>
      </c>
      <c r="C8" s="16">
        <v>6873.9</v>
      </c>
      <c r="D8" s="17">
        <f>C8/C7-1</f>
        <v>0.42694926513327247</v>
      </c>
      <c r="E8" s="16">
        <v>5722.8395739999996</v>
      </c>
      <c r="F8" s="19">
        <f>E8/E7-1</f>
        <v>-2.928817803936945E-3</v>
      </c>
      <c r="G8" s="18">
        <v>1510.9953909999999</v>
      </c>
    </row>
    <row r="9" spans="2:7" x14ac:dyDescent="0.2">
      <c r="B9" s="15">
        <v>2014</v>
      </c>
      <c r="C9" s="16">
        <v>8217.6</v>
      </c>
      <c r="D9" s="17">
        <f>C9/C8-1</f>
        <v>0.19547854929516006</v>
      </c>
      <c r="E9" s="16">
        <v>6254.1498529999999</v>
      </c>
      <c r="F9" s="17">
        <f>E9/E8-1</f>
        <v>9.2840323781545164E-2</v>
      </c>
      <c r="G9" s="18">
        <v>1725.8972530000001</v>
      </c>
    </row>
    <row r="10" spans="2:7" x14ac:dyDescent="0.2">
      <c r="B10" s="20">
        <v>2015</v>
      </c>
      <c r="C10" s="21">
        <v>16922</v>
      </c>
      <c r="D10" s="22">
        <f>C10/C9-1</f>
        <v>1.0592387071651088</v>
      </c>
      <c r="E10" s="21">
        <v>7337.5792959999999</v>
      </c>
      <c r="F10" s="22">
        <f>E10/E9-1</f>
        <v>0.17323368778576653</v>
      </c>
      <c r="G10" s="23">
        <v>1667.452063</v>
      </c>
    </row>
    <row r="11" spans="2:7" ht="12.75" thickBot="1" x14ac:dyDescent="0.25">
      <c r="B11" s="24" t="s">
        <v>2</v>
      </c>
      <c r="C11" s="34">
        <f>AVERAGE(C6:C10)</f>
        <v>8669.52</v>
      </c>
      <c r="D11" s="35">
        <f>POWER(C10/C6,1/5)-1</f>
        <v>0.21026960586149124</v>
      </c>
      <c r="E11" s="34">
        <f>AVERAGE(E6:E10)</f>
        <v>6084.5854481999995</v>
      </c>
      <c r="F11" s="35">
        <f>POWER(E10/E6,1/5)-1</f>
        <v>6.4477768840042859E-2</v>
      </c>
      <c r="G11" s="25">
        <f>AVERAGE(G6:G10)</f>
        <v>1589.5096268</v>
      </c>
    </row>
    <row r="12" spans="2:7" ht="28.5" customHeight="1" x14ac:dyDescent="0.2">
      <c r="B12" s="33" t="s">
        <v>29</v>
      </c>
      <c r="C12" s="33"/>
      <c r="D12" s="33"/>
      <c r="E12" s="33"/>
      <c r="F12" s="33"/>
      <c r="G12" s="33"/>
    </row>
    <row r="13" spans="2:7" x14ac:dyDescent="0.2">
      <c r="B13" s="8" t="s">
        <v>30</v>
      </c>
    </row>
    <row r="14" spans="2:7" x14ac:dyDescent="0.2">
      <c r="B14" s="5"/>
    </row>
    <row r="15" spans="2:7" x14ac:dyDescent="0.2">
      <c r="B15" s="6"/>
    </row>
  </sheetData>
  <mergeCells count="1">
    <mergeCell ref="B12:G12"/>
  </mergeCells>
  <pageMargins left="0.7" right="0.7" top="0.75" bottom="0.75" header="0.3" footer="0.3"/>
  <pageSetup paperSize="9" scale="92" orientation="portrait" verticalDpi="0" r:id="rId1"/>
  <ignoredErrors>
    <ignoredError sqref="D11:F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3"/>
  <sheetViews>
    <sheetView topLeftCell="A7" workbookViewId="0">
      <selection activeCell="J21" sqref="J21"/>
    </sheetView>
  </sheetViews>
  <sheetFormatPr baseColWidth="10" defaultRowHeight="12" x14ac:dyDescent="0.2"/>
  <cols>
    <col min="1" max="1" width="5.7109375" style="2" customWidth="1"/>
    <col min="2" max="2" width="27" style="2" customWidth="1"/>
    <col min="3" max="3" width="11.7109375" style="2" customWidth="1"/>
    <col min="4" max="4" width="12.42578125" style="2" customWidth="1"/>
    <col min="5" max="5" width="9" style="2" customWidth="1"/>
    <col min="6" max="6" width="11.140625" style="2" customWidth="1"/>
    <col min="7" max="7" width="6.5703125" style="2" customWidth="1"/>
    <col min="8" max="8" width="14.85546875" style="2" customWidth="1"/>
    <col min="9" max="257" width="27" style="2" customWidth="1"/>
    <col min="258" max="16384" width="11.42578125" style="2"/>
  </cols>
  <sheetData>
    <row r="1" spans="2:8" ht="12.75" thickBot="1" x14ac:dyDescent="0.25"/>
    <row r="2" spans="2:8" ht="24" x14ac:dyDescent="0.2">
      <c r="B2" s="38"/>
      <c r="C2" s="39">
        <v>2011</v>
      </c>
      <c r="D2" s="39">
        <v>2012</v>
      </c>
      <c r="E2" s="39">
        <v>2013</v>
      </c>
      <c r="F2" s="39">
        <v>2014</v>
      </c>
      <c r="G2" s="39">
        <v>2015</v>
      </c>
      <c r="H2" s="40" t="s">
        <v>2</v>
      </c>
    </row>
    <row r="3" spans="2:8" x14ac:dyDescent="0.2">
      <c r="B3" s="41" t="s">
        <v>0</v>
      </c>
      <c r="C3" s="10">
        <v>5368.7085550000002</v>
      </c>
      <c r="D3" s="10">
        <v>5739.6499629999998</v>
      </c>
      <c r="E3" s="10">
        <v>5722.8395739999996</v>
      </c>
      <c r="F3" s="10">
        <v>6254.1498529999999</v>
      </c>
      <c r="G3" s="10">
        <v>7337.5792959999999</v>
      </c>
      <c r="H3" s="11">
        <f>AVERAGE(C3:G3)</f>
        <v>6084.5854481999995</v>
      </c>
    </row>
    <row r="4" spans="2:8" x14ac:dyDescent="0.2">
      <c r="B4" s="41" t="s">
        <v>1</v>
      </c>
      <c r="C4" s="10">
        <v>1492.835746</v>
      </c>
      <c r="D4" s="10">
        <v>1550.3676809999999</v>
      </c>
      <c r="E4" s="10">
        <v>1510.9953909999999</v>
      </c>
      <c r="F4" s="10">
        <v>1725.8972530000001</v>
      </c>
      <c r="G4" s="10">
        <v>1667.452063</v>
      </c>
      <c r="H4" s="11">
        <f>AVERAGE(C4:G4)</f>
        <v>1589.5096268</v>
      </c>
    </row>
    <row r="5" spans="2:8" ht="24" x14ac:dyDescent="0.2">
      <c r="B5" s="42" t="s">
        <v>20</v>
      </c>
      <c r="C5" s="10">
        <f>C3-C4</f>
        <v>3875.8728090000004</v>
      </c>
      <c r="D5" s="10">
        <f>D3-D4</f>
        <v>4189.2822820000001</v>
      </c>
      <c r="E5" s="10">
        <f>E3-E4</f>
        <v>4211.8441829999992</v>
      </c>
      <c r="F5" s="10">
        <f>F3-F4</f>
        <v>4528.2525999999998</v>
      </c>
      <c r="G5" s="10">
        <f>G3-G4</f>
        <v>5670.1272330000002</v>
      </c>
      <c r="H5" s="11">
        <f>AVERAGE(C5:G5)</f>
        <v>4495.0758213999998</v>
      </c>
    </row>
    <row r="6" spans="2:8" ht="24.75" thickBot="1" x14ac:dyDescent="0.25">
      <c r="B6" s="43" t="s">
        <v>21</v>
      </c>
      <c r="C6" s="12">
        <f>C3/C4</f>
        <v>3.5963156491832828</v>
      </c>
      <c r="D6" s="12">
        <f>D3/D4</f>
        <v>3.7021217826844004</v>
      </c>
      <c r="E6" s="12">
        <f>E3/E4</f>
        <v>3.7874632894892795</v>
      </c>
      <c r="F6" s="12">
        <f>F3/F4</f>
        <v>3.6237092573899585</v>
      </c>
      <c r="G6" s="12">
        <f>G3/G4</f>
        <v>4.4004739079566573</v>
      </c>
      <c r="H6" s="44">
        <f>AVERAGE(C6:G6)</f>
        <v>3.8220167773407154</v>
      </c>
    </row>
    <row r="7" spans="2:8" x14ac:dyDescent="0.2">
      <c r="B7" s="37"/>
      <c r="C7" s="37"/>
      <c r="D7" s="37"/>
      <c r="E7" s="37"/>
    </row>
    <row r="8" spans="2:8" x14ac:dyDescent="0.2">
      <c r="B8" s="36"/>
      <c r="C8" s="36"/>
      <c r="D8" s="36"/>
      <c r="E8" s="36"/>
    </row>
    <row r="9" spans="2:8" ht="15" x14ac:dyDescent="0.2">
      <c r="B9" s="1" t="s">
        <v>17</v>
      </c>
      <c r="C9" s="36"/>
      <c r="D9" s="36"/>
      <c r="E9" s="36"/>
    </row>
    <row r="10" spans="2:8" x14ac:dyDescent="0.2">
      <c r="B10" s="7" t="s">
        <v>24</v>
      </c>
      <c r="C10" s="36"/>
      <c r="D10" s="36"/>
      <c r="E10" s="36"/>
    </row>
    <row r="11" spans="2:8" x14ac:dyDescent="0.2">
      <c r="B11" s="36"/>
      <c r="C11" s="36"/>
      <c r="D11" s="36"/>
      <c r="E11" s="36"/>
    </row>
    <row r="42" spans="2:2" x14ac:dyDescent="0.2">
      <c r="B42" s="8" t="s">
        <v>31</v>
      </c>
    </row>
    <row r="43" spans="2:2" x14ac:dyDescent="0.2">
      <c r="B43" s="8" t="s">
        <v>32</v>
      </c>
    </row>
  </sheetData>
  <mergeCells count="1">
    <mergeCell ref="B7:E7"/>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4"/>
  <sheetViews>
    <sheetView workbookViewId="0">
      <selection activeCell="G25" sqref="G25"/>
    </sheetView>
  </sheetViews>
  <sheetFormatPr baseColWidth="10" defaultRowHeight="12" x14ac:dyDescent="0.2"/>
  <cols>
    <col min="1" max="1" width="5.7109375" style="2" customWidth="1"/>
    <col min="2" max="2" width="20.5703125" style="2" customWidth="1"/>
    <col min="3" max="6" width="7.28515625" style="2" customWidth="1"/>
    <col min="7" max="8" width="12.7109375" style="2" customWidth="1"/>
    <col min="9" max="9" width="13.7109375" style="2" customWidth="1"/>
    <col min="10" max="16384" width="11.42578125" style="2"/>
  </cols>
  <sheetData>
    <row r="2" spans="2:8" ht="15" x14ac:dyDescent="0.2">
      <c r="B2" s="1" t="s">
        <v>19</v>
      </c>
    </row>
    <row r="3" spans="2:8" x14ac:dyDescent="0.2">
      <c r="B3" s="7" t="s">
        <v>25</v>
      </c>
    </row>
    <row r="4" spans="2:8" ht="12.75" thickBot="1" x14ac:dyDescent="0.25"/>
    <row r="5" spans="2:8" x14ac:dyDescent="0.2">
      <c r="B5" s="46"/>
      <c r="C5" s="47">
        <v>2011</v>
      </c>
      <c r="D5" s="47">
        <v>2012</v>
      </c>
      <c r="E5" s="47">
        <v>2013</v>
      </c>
      <c r="F5" s="47">
        <v>2014</v>
      </c>
      <c r="G5" s="48">
        <v>2015</v>
      </c>
      <c r="H5" s="49"/>
    </row>
    <row r="6" spans="2:8" x14ac:dyDescent="0.2">
      <c r="B6" s="50" t="s">
        <v>6</v>
      </c>
      <c r="C6" s="30">
        <v>525.863428</v>
      </c>
      <c r="D6" s="30">
        <v>295.44669699999997</v>
      </c>
      <c r="E6" s="30">
        <v>346.34490799999998</v>
      </c>
      <c r="F6" s="30">
        <v>708.98571700000002</v>
      </c>
      <c r="G6" s="30">
        <v>1413.9976059999999</v>
      </c>
      <c r="H6" s="53">
        <f>G6/$G$12</f>
        <v>0.19270627940890875</v>
      </c>
    </row>
    <row r="7" spans="2:8" x14ac:dyDescent="0.2">
      <c r="B7" s="45" t="s">
        <v>11</v>
      </c>
      <c r="C7" s="16">
        <v>665.73627699999997</v>
      </c>
      <c r="D7" s="16">
        <v>1152.2122360000001</v>
      </c>
      <c r="E7" s="16">
        <v>1012.764258</v>
      </c>
      <c r="F7" s="16">
        <v>752.29725800000006</v>
      </c>
      <c r="G7" s="16">
        <v>918.60679800000003</v>
      </c>
      <c r="H7" s="54">
        <f t="shared" ref="H7:H12" si="0">G7/$G$12</f>
        <v>0.12519207778793864</v>
      </c>
    </row>
    <row r="8" spans="2:8" x14ac:dyDescent="0.2">
      <c r="B8" s="45" t="s">
        <v>7</v>
      </c>
      <c r="C8" s="16">
        <v>1371.260507</v>
      </c>
      <c r="D8" s="16">
        <v>1428.4071280000001</v>
      </c>
      <c r="E8" s="16">
        <v>1646.9358500000001</v>
      </c>
      <c r="F8" s="16">
        <v>1507.6002590000001</v>
      </c>
      <c r="G8" s="16">
        <v>2023.716598</v>
      </c>
      <c r="H8" s="54">
        <f t="shared" si="0"/>
        <v>0.27580166651189808</v>
      </c>
    </row>
    <row r="9" spans="2:8" x14ac:dyDescent="0.2">
      <c r="B9" s="45" t="s">
        <v>9</v>
      </c>
      <c r="C9" s="16">
        <v>1733.042809</v>
      </c>
      <c r="D9" s="16">
        <v>1889.5872609999999</v>
      </c>
      <c r="E9" s="16">
        <v>1729.9542120000001</v>
      </c>
      <c r="F9" s="16">
        <v>2256.2817599999998</v>
      </c>
      <c r="G9" s="16">
        <v>1833.1591229999999</v>
      </c>
      <c r="H9" s="54">
        <f t="shared" si="0"/>
        <v>0.24983159282507875</v>
      </c>
    </row>
    <row r="10" spans="2:8" x14ac:dyDescent="0.2">
      <c r="B10" s="45" t="s">
        <v>10</v>
      </c>
      <c r="C10" s="16">
        <v>1071.3612929999999</v>
      </c>
      <c r="D10" s="16">
        <v>973.34627399999999</v>
      </c>
      <c r="E10" s="16">
        <v>985.98776999999995</v>
      </c>
      <c r="F10" s="16">
        <v>1027.2787080000001</v>
      </c>
      <c r="G10" s="16">
        <v>1145.384967</v>
      </c>
      <c r="H10" s="54">
        <f t="shared" si="0"/>
        <v>0.1560984789117569</v>
      </c>
    </row>
    <row r="11" spans="2:8" x14ac:dyDescent="0.2">
      <c r="B11" s="51" t="s">
        <v>8</v>
      </c>
      <c r="C11" s="21">
        <v>1.4442410000000001</v>
      </c>
      <c r="D11" s="21">
        <v>0.65036700000000003</v>
      </c>
      <c r="E11" s="21">
        <v>0.852576</v>
      </c>
      <c r="F11" s="21">
        <v>1.706151</v>
      </c>
      <c r="G11" s="21">
        <v>2.7142040000000001</v>
      </c>
      <c r="H11" s="55">
        <f t="shared" si="0"/>
        <v>3.6990455441886921E-4</v>
      </c>
    </row>
    <row r="12" spans="2:8" ht="12.75" thickBot="1" x14ac:dyDescent="0.25">
      <c r="B12" s="52" t="s">
        <v>5</v>
      </c>
      <c r="C12" s="34">
        <v>5368.7085550000002</v>
      </c>
      <c r="D12" s="34">
        <v>5739.6499629999998</v>
      </c>
      <c r="E12" s="34">
        <v>5722.8395739999996</v>
      </c>
      <c r="F12" s="34">
        <v>6254.1498529999999</v>
      </c>
      <c r="G12" s="34">
        <v>7337.5792959999999</v>
      </c>
      <c r="H12" s="56">
        <f t="shared" si="0"/>
        <v>1</v>
      </c>
    </row>
    <row r="13" spans="2:8" x14ac:dyDescent="0.2">
      <c r="B13" s="8" t="s">
        <v>33</v>
      </c>
    </row>
    <row r="14" spans="2:8" x14ac:dyDescent="0.2">
      <c r="B14" s="8" t="s">
        <v>32</v>
      </c>
    </row>
  </sheetData>
  <mergeCells count="1">
    <mergeCell ref="G5:H5"/>
  </mergeCells>
  <pageMargins left="0.7" right="0.7" top="0.75" bottom="0.75" header="0.3" footer="0.3"/>
  <pageSetup paperSize="9" scale="9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13"/>
  <sheetViews>
    <sheetView workbookViewId="0">
      <selection activeCell="I26" sqref="I26"/>
    </sheetView>
  </sheetViews>
  <sheetFormatPr baseColWidth="10" defaultRowHeight="12" x14ac:dyDescent="0.2"/>
  <cols>
    <col min="1" max="1" width="5.7109375" style="2" customWidth="1"/>
    <col min="2" max="2" width="11.42578125" style="2"/>
    <col min="3" max="4" width="12.7109375" style="2" customWidth="1"/>
    <col min="5" max="16384" width="11.42578125" style="2"/>
  </cols>
  <sheetData>
    <row r="2" spans="2:4" ht="15" x14ac:dyDescent="0.2">
      <c r="B2" s="1" t="s">
        <v>26</v>
      </c>
    </row>
    <row r="3" spans="2:4" x14ac:dyDescent="0.2">
      <c r="B3" s="7" t="s">
        <v>27</v>
      </c>
    </row>
    <row r="4" spans="2:4" ht="12.75" thickBot="1" x14ac:dyDescent="0.25">
      <c r="B4" s="7"/>
    </row>
    <row r="5" spans="2:4" x14ac:dyDescent="0.2">
      <c r="B5" s="26"/>
      <c r="C5" s="27" t="s">
        <v>3</v>
      </c>
      <c r="D5" s="28" t="s">
        <v>4</v>
      </c>
    </row>
    <row r="6" spans="2:4" x14ac:dyDescent="0.2">
      <c r="B6" s="29">
        <v>2011</v>
      </c>
      <c r="C6" s="30">
        <v>79961.031375999999</v>
      </c>
      <c r="D6" s="32">
        <v>45287.295126999998</v>
      </c>
    </row>
    <row r="7" spans="2:4" x14ac:dyDescent="0.2">
      <c r="B7" s="15">
        <v>2012</v>
      </c>
      <c r="C7" s="16">
        <v>85204.453416999997</v>
      </c>
      <c r="D7" s="18">
        <v>49956.324984999999</v>
      </c>
    </row>
    <row r="8" spans="2:4" x14ac:dyDescent="0.2">
      <c r="B8" s="15">
        <v>2013</v>
      </c>
      <c r="C8" s="16">
        <v>82336.802026999998</v>
      </c>
      <c r="D8" s="18">
        <v>48858.621936000003</v>
      </c>
    </row>
    <row r="9" spans="2:4" x14ac:dyDescent="0.2">
      <c r="B9" s="15">
        <v>2014</v>
      </c>
      <c r="C9" s="16">
        <v>83547.852379999997</v>
      </c>
      <c r="D9" s="18">
        <v>51704.257705999997</v>
      </c>
    </row>
    <row r="10" spans="2:4" x14ac:dyDescent="0.2">
      <c r="B10" s="20">
        <v>2015</v>
      </c>
      <c r="C10" s="21">
        <v>90128.727421999996</v>
      </c>
      <c r="D10" s="23">
        <v>56666.539672999999</v>
      </c>
    </row>
    <row r="11" spans="2:4" ht="24.75" thickBot="1" x14ac:dyDescent="0.25">
      <c r="B11" s="24" t="s">
        <v>2</v>
      </c>
      <c r="C11" s="34">
        <v>84235.773324399997</v>
      </c>
      <c r="D11" s="25">
        <v>50494.607885400001</v>
      </c>
    </row>
    <row r="12" spans="2:4" ht="54.75" customHeight="1" x14ac:dyDescent="0.2">
      <c r="B12" s="33" t="s">
        <v>34</v>
      </c>
      <c r="C12" s="33"/>
      <c r="D12" s="33"/>
    </row>
    <row r="13" spans="2:4" ht="31.5" customHeight="1" x14ac:dyDescent="0.2">
      <c r="B13" s="33" t="s">
        <v>35</v>
      </c>
      <c r="C13" s="33"/>
      <c r="D13" s="33"/>
    </row>
  </sheetData>
  <mergeCells count="2">
    <mergeCell ref="B12:D12"/>
    <mergeCell ref="B13:D1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7"/>
  <sheetViews>
    <sheetView topLeftCell="A9" workbookViewId="0">
      <selection activeCell="J20" sqref="J20"/>
    </sheetView>
  </sheetViews>
  <sheetFormatPr baseColWidth="10" defaultRowHeight="12" x14ac:dyDescent="0.2"/>
  <cols>
    <col min="1" max="1" width="5.7109375" style="2" customWidth="1"/>
    <col min="2" max="2" width="16" style="2" customWidth="1"/>
    <col min="3" max="16384" width="11.42578125" style="2"/>
  </cols>
  <sheetData>
    <row r="1" spans="2:8" ht="12.75" thickBot="1" x14ac:dyDescent="0.25">
      <c r="B1" s="57"/>
    </row>
    <row r="2" spans="2:8" ht="24" x14ac:dyDescent="0.2">
      <c r="B2" s="9"/>
      <c r="C2" s="39">
        <v>2011</v>
      </c>
      <c r="D2" s="39">
        <v>2012</v>
      </c>
      <c r="E2" s="39">
        <v>2013</v>
      </c>
      <c r="F2" s="39">
        <v>2014</v>
      </c>
      <c r="G2" s="39">
        <v>2015</v>
      </c>
      <c r="H2" s="40" t="s">
        <v>2</v>
      </c>
    </row>
    <row r="3" spans="2:8" x14ac:dyDescent="0.2">
      <c r="B3" s="13" t="s">
        <v>3</v>
      </c>
      <c r="C3" s="10">
        <v>79961.031375999999</v>
      </c>
      <c r="D3" s="10">
        <v>85204.453416999997</v>
      </c>
      <c r="E3" s="10">
        <v>82336.802026999998</v>
      </c>
      <c r="F3" s="10">
        <v>83547.852379999997</v>
      </c>
      <c r="G3" s="10">
        <v>90128.727421999996</v>
      </c>
      <c r="H3" s="11">
        <v>84235.773324399997</v>
      </c>
    </row>
    <row r="4" spans="2:8" x14ac:dyDescent="0.2">
      <c r="B4" s="13" t="s">
        <v>4</v>
      </c>
      <c r="C4" s="10">
        <v>45287.295126999998</v>
      </c>
      <c r="D4" s="10">
        <v>49956.324984999999</v>
      </c>
      <c r="E4" s="10">
        <v>48858.621936000003</v>
      </c>
      <c r="F4" s="10">
        <v>51704.257705999997</v>
      </c>
      <c r="G4" s="10">
        <v>56666.539672999999</v>
      </c>
      <c r="H4" s="11">
        <v>50494.607885400001</v>
      </c>
    </row>
    <row r="5" spans="2:8" x14ac:dyDescent="0.2">
      <c r="B5" s="13"/>
      <c r="C5" s="10"/>
      <c r="D5" s="10"/>
      <c r="E5" s="10"/>
      <c r="F5" s="10"/>
      <c r="G5" s="10"/>
      <c r="H5" s="11"/>
    </row>
    <row r="6" spans="2:8" ht="24" x14ac:dyDescent="0.2">
      <c r="B6" s="13" t="s">
        <v>20</v>
      </c>
      <c r="C6" s="10">
        <f>C3-C4</f>
        <v>34673.736249000001</v>
      </c>
      <c r="D6" s="10">
        <f>D3-D4</f>
        <v>35248.128431999998</v>
      </c>
      <c r="E6" s="10">
        <f>E3-E4</f>
        <v>33478.180090999995</v>
      </c>
      <c r="F6" s="10">
        <f>F3-F4</f>
        <v>31843.594674</v>
      </c>
      <c r="G6" s="10">
        <f>G3-G4</f>
        <v>33462.187748999997</v>
      </c>
      <c r="H6" s="11">
        <f>AVERAGE(C6:G6)</f>
        <v>33741.165438999997</v>
      </c>
    </row>
    <row r="7" spans="2:8" ht="24.75" thickBot="1" x14ac:dyDescent="0.25">
      <c r="B7" s="14" t="s">
        <v>22</v>
      </c>
      <c r="C7" s="12">
        <f>C3/C4-1</f>
        <v>0.76563937306840257</v>
      </c>
      <c r="D7" s="12">
        <f>D3/D4-1</f>
        <v>0.70557889201384771</v>
      </c>
      <c r="E7" s="12">
        <f>E3/E4-1</f>
        <v>0.68520516470671478</v>
      </c>
      <c r="F7" s="12">
        <f>F3/F4-1</f>
        <v>0.61587954429340397</v>
      </c>
      <c r="G7" s="12">
        <f>G3/G4-1</f>
        <v>0.59051051894287054</v>
      </c>
      <c r="H7" s="44">
        <f>AVERAGE(C7:G7)</f>
        <v>0.67256269860504792</v>
      </c>
    </row>
    <row r="8" spans="2:8" x14ac:dyDescent="0.2">
      <c r="B8" s="3"/>
      <c r="C8" s="4"/>
      <c r="D8" s="4"/>
      <c r="E8" s="4"/>
      <c r="F8" s="4"/>
      <c r="G8" s="4"/>
      <c r="H8" s="4"/>
    </row>
    <row r="9" spans="2:8" x14ac:dyDescent="0.2">
      <c r="B9" s="3"/>
      <c r="C9" s="4"/>
      <c r="D9" s="4"/>
      <c r="E9" s="4"/>
      <c r="F9" s="4"/>
      <c r="G9" s="4"/>
      <c r="H9" s="4"/>
    </row>
    <row r="10" spans="2:8" ht="15" x14ac:dyDescent="0.2">
      <c r="B10" s="1" t="s">
        <v>28</v>
      </c>
      <c r="C10" s="4"/>
      <c r="D10" s="4"/>
      <c r="E10" s="4"/>
      <c r="F10" s="4"/>
      <c r="G10" s="4"/>
      <c r="H10" s="4"/>
    </row>
    <row r="11" spans="2:8" x14ac:dyDescent="0.2">
      <c r="B11" s="7" t="s">
        <v>27</v>
      </c>
      <c r="C11" s="4"/>
      <c r="D11" s="4"/>
      <c r="E11" s="4"/>
      <c r="F11" s="4"/>
      <c r="G11" s="4"/>
      <c r="H11" s="4"/>
    </row>
    <row r="12" spans="2:8" x14ac:dyDescent="0.2">
      <c r="B12" s="3"/>
      <c r="C12" s="4"/>
      <c r="D12" s="4"/>
      <c r="E12" s="4"/>
      <c r="F12" s="4"/>
      <c r="G12" s="4"/>
      <c r="H12" s="4"/>
    </row>
    <row r="46" spans="2:8" ht="36" customHeight="1" x14ac:dyDescent="0.2">
      <c r="B46" s="33" t="s">
        <v>34</v>
      </c>
      <c r="C46" s="33"/>
      <c r="D46" s="33"/>
      <c r="E46" s="33"/>
      <c r="F46" s="33"/>
      <c r="G46" s="33"/>
      <c r="H46" s="33"/>
    </row>
    <row r="47" spans="2:8" x14ac:dyDescent="0.2">
      <c r="B47" s="8" t="s">
        <v>36</v>
      </c>
    </row>
  </sheetData>
  <mergeCells count="1">
    <mergeCell ref="B46:H46"/>
  </mergeCells>
  <pageMargins left="0.7" right="0.7" top="0.75" bottom="0.75" header="0.3" footer="0.3"/>
  <pageSetup paperSize="9" scale="96"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Fig. 1</vt:lpstr>
      <vt:lpstr>Fig. 2</vt:lpstr>
      <vt:lpstr>Fig. 3</vt:lpstr>
      <vt:lpstr>Fig. 4</vt:lpstr>
      <vt:lpstr>Fig. 5</vt:lpstr>
      <vt:lpstr>'Fig. 1'!Zone_d_impression</vt:lpstr>
      <vt:lpstr>'Fig. 2'!Zone_d_impression</vt:lpstr>
      <vt:lpstr>'Fig. 3'!Zone_d_impression</vt:lpstr>
      <vt:lpstr>'Fig. 4'!Zone_d_impression</vt:lpstr>
      <vt:lpstr>'Fig. 5'!Zone_d_impression</vt:lpstr>
    </vt:vector>
  </TitlesOfParts>
  <Company>MINISTERE DE LA DEFENSE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OUDOT Jean-Michel</dc:creator>
  <cp:lastModifiedBy>CALZADA Christian M.</cp:lastModifiedBy>
  <cp:lastPrinted>2016-10-06T08:41:22Z</cp:lastPrinted>
  <dcterms:created xsi:type="dcterms:W3CDTF">2016-02-16T08:31:18Z</dcterms:created>
  <dcterms:modified xsi:type="dcterms:W3CDTF">2016-10-06T08:41:27Z</dcterms:modified>
</cp:coreProperties>
</file>