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90" yWindow="435" windowWidth="20700" windowHeight="11190" activeTab="4"/>
  </bookViews>
  <sheets>
    <sheet name="Audiovisuel" sheetId="6" r:id="rId1"/>
    <sheet name="Son" sheetId="2" r:id="rId2"/>
    <sheet name="Vidéo" sheetId="3" r:id="rId3"/>
    <sheet name="Multisupports" sheetId="4" r:id="rId4"/>
    <sheet name="Monosupport" sheetId="5" r:id="rId5"/>
  </sheets>
  <definedNames>
    <definedName name="_xlnm._FilterDatabase" localSheetId="0" hidden="1">Audiovisuel!$A$147:$D$202</definedName>
  </definedNames>
  <calcPr calcId="145621"/>
</workbook>
</file>

<file path=xl/calcChain.xml><?xml version="1.0" encoding="utf-8"?>
<calcChain xmlns="http://schemas.openxmlformats.org/spreadsheetml/2006/main">
  <c r="F18" i="4" l="1"/>
  <c r="G18" i="4" l="1"/>
  <c r="H264" i="2" l="1"/>
  <c r="G264" i="2"/>
  <c r="F264" i="2"/>
  <c r="H275" i="3" l="1"/>
  <c r="G275" i="3"/>
  <c r="F275" i="3"/>
  <c r="C341" i="4"/>
  <c r="B341" i="4"/>
  <c r="G266" i="5"/>
  <c r="F266" i="5"/>
  <c r="E266" i="5"/>
  <c r="D266" i="5"/>
  <c r="C266" i="5"/>
  <c r="G265" i="3"/>
  <c r="F265" i="3"/>
  <c r="E265" i="3"/>
  <c r="D265" i="3"/>
  <c r="C265" i="3"/>
  <c r="B265" i="3"/>
  <c r="G255" i="2"/>
  <c r="F255" i="2"/>
  <c r="E255" i="2"/>
  <c r="D255" i="2"/>
  <c r="C255" i="2"/>
  <c r="B255" i="2"/>
  <c r="I33" i="4"/>
  <c r="I23" i="2"/>
  <c r="I159" i="5"/>
  <c r="H159" i="5"/>
  <c r="G159" i="5"/>
  <c r="I53" i="5"/>
  <c r="H53" i="5"/>
  <c r="I161" i="4"/>
  <c r="G161" i="4"/>
  <c r="H53" i="4"/>
  <c r="G53" i="4"/>
  <c r="H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43" i="3"/>
  <c r="H43" i="2"/>
  <c r="G43" i="2"/>
  <c r="G151" i="3" l="1"/>
  <c r="H152" i="2"/>
  <c r="G152" i="2"/>
  <c r="C245" i="5"/>
  <c r="B245" i="5"/>
  <c r="C139" i="5"/>
  <c r="B139" i="5"/>
  <c r="C249" i="4" l="1"/>
  <c r="B249" i="4"/>
  <c r="C141" i="4"/>
  <c r="B141" i="4"/>
  <c r="C239" i="3"/>
  <c r="B239" i="3"/>
  <c r="C131" i="3"/>
  <c r="B131" i="3"/>
  <c r="D7" i="6" l="1"/>
  <c r="C241" i="2" l="1"/>
  <c r="C132" i="2" l="1"/>
  <c r="G364" i="4" l="1"/>
  <c r="C364" i="4"/>
  <c r="G281" i="5"/>
  <c r="F281" i="5"/>
  <c r="C281" i="5"/>
  <c r="B281" i="5"/>
  <c r="E18" i="5"/>
  <c r="C18" i="5"/>
  <c r="B18" i="5"/>
  <c r="F33" i="5" l="1"/>
  <c r="C33" i="5"/>
  <c r="F33" i="4"/>
  <c r="C33" i="4"/>
  <c r="F23" i="3"/>
  <c r="C23" i="3"/>
  <c r="F23" i="2"/>
  <c r="E8" i="5"/>
  <c r="D8" i="5"/>
  <c r="G8" i="4"/>
  <c r="F8" i="4"/>
  <c r="G8" i="3" l="1"/>
  <c r="F8" i="3"/>
  <c r="C23" i="2"/>
  <c r="G8" i="2"/>
  <c r="F8" i="2"/>
  <c r="E8" i="2"/>
  <c r="D8" i="2"/>
  <c r="D99" i="6" l="1"/>
  <c r="D12" i="6"/>
  <c r="D56" i="6"/>
  <c r="D68" i="6"/>
  <c r="D84" i="6"/>
  <c r="D551" i="6" l="1"/>
  <c r="D203" i="6" l="1"/>
  <c r="D303" i="6" l="1"/>
  <c r="D143" i="6" l="1"/>
  <c r="D127" i="6" l="1"/>
  <c r="D452" i="6" l="1"/>
  <c r="D368" i="6"/>
  <c r="G18" i="5" l="1"/>
  <c r="D341" i="4" l="1"/>
  <c r="C551" i="6" l="1"/>
  <c r="B551" i="6"/>
  <c r="C452" i="6"/>
  <c r="B452" i="6"/>
  <c r="C368" i="6"/>
  <c r="B368" i="6"/>
  <c r="C303" i="6"/>
  <c r="B303" i="6"/>
  <c r="C203" i="6"/>
  <c r="B203" i="6"/>
  <c r="C143" i="6"/>
  <c r="B143" i="6"/>
  <c r="C127" i="6"/>
  <c r="B127" i="6"/>
  <c r="C7" i="6"/>
  <c r="B7" i="6"/>
  <c r="C264" i="2" l="1"/>
  <c r="C275" i="3" l="1"/>
  <c r="C18" i="4" l="1"/>
  <c r="B18" i="4"/>
  <c r="D295" i="4" l="1"/>
  <c r="E281" i="5" l="1"/>
  <c r="D281" i="5"/>
  <c r="E275" i="3" l="1"/>
  <c r="D275" i="3"/>
  <c r="E264" i="2"/>
  <c r="D264" i="2"/>
  <c r="D139" i="5" l="1"/>
  <c r="D141" i="4" l="1"/>
  <c r="I43" i="3"/>
  <c r="D131" i="3"/>
  <c r="I53" i="4" l="1"/>
  <c r="D132" i="2"/>
  <c r="D245" i="5"/>
  <c r="I33" i="5"/>
  <c r="G8" i="5"/>
  <c r="F8" i="5"/>
  <c r="C8" i="5"/>
  <c r="B8" i="5"/>
  <c r="C295" i="4"/>
  <c r="B295" i="4"/>
  <c r="D249" i="4"/>
  <c r="E8" i="4"/>
  <c r="D8" i="4"/>
  <c r="C8" i="4"/>
  <c r="B8" i="4"/>
  <c r="B275" i="3"/>
  <c r="D239" i="3"/>
  <c r="I151" i="3"/>
  <c r="I23" i="3"/>
  <c r="E8" i="3"/>
  <c r="D8" i="3"/>
  <c r="C8" i="3"/>
  <c r="B8" i="3"/>
  <c r="B264" i="2"/>
  <c r="D241" i="2"/>
  <c r="B241" i="2"/>
  <c r="I152" i="2"/>
  <c r="B132" i="2"/>
  <c r="C8" i="2"/>
  <c r="B8" i="2"/>
  <c r="I43" i="2" l="1"/>
  <c r="H161" i="4"/>
  <c r="H43" i="3"/>
</calcChain>
</file>

<file path=xl/sharedStrings.xml><?xml version="1.0" encoding="utf-8"?>
<sst xmlns="http://schemas.openxmlformats.org/spreadsheetml/2006/main" count="2238" uniqueCount="818">
  <si>
    <t>Nombre dépôts</t>
  </si>
  <si>
    <t>Son</t>
  </si>
  <si>
    <t>Vidéo</t>
  </si>
  <si>
    <t>Multimédias
multisupports</t>
  </si>
  <si>
    <t>Multimédias
monosupport</t>
  </si>
  <si>
    <t>Source : Entrées dépôt légal</t>
  </si>
  <si>
    <t>Type de support</t>
  </si>
  <si>
    <t>CD-audio 12 cm</t>
  </si>
  <si>
    <t>DVD vidéo</t>
  </si>
  <si>
    <t>livre</t>
  </si>
  <si>
    <t>CD-ROM</t>
  </si>
  <si>
    <t>carte</t>
  </si>
  <si>
    <t>Blu-ray Disc</t>
  </si>
  <si>
    <t>feuille</t>
  </si>
  <si>
    <t>brochure</t>
  </si>
  <si>
    <t>disque microsillon</t>
  </si>
  <si>
    <t>CD-R informatique</t>
  </si>
  <si>
    <t>CD Plus, CD extra</t>
  </si>
  <si>
    <t>DVD-ROM</t>
  </si>
  <si>
    <t>fiche</t>
  </si>
  <si>
    <t>cassette vidéo 1/2 p VHS</t>
  </si>
  <si>
    <t>carte imprimée</t>
  </si>
  <si>
    <t>objets divers</t>
  </si>
  <si>
    <t>DVD-ROM (consoles de jeux)</t>
  </si>
  <si>
    <t>planche</t>
  </si>
  <si>
    <t>CD-MP3</t>
  </si>
  <si>
    <t>poster</t>
  </si>
  <si>
    <t>cartouche jeux vidéo</t>
  </si>
  <si>
    <t>CD-R audio</t>
  </si>
  <si>
    <t>Blu-ray Disc (consoles de jeux)</t>
  </si>
  <si>
    <t>cassette vidéo 1/2 p Bétacam-SP</t>
  </si>
  <si>
    <t>photographie</t>
  </si>
  <si>
    <t>musique imprimée</t>
  </si>
  <si>
    <t>DVD-R</t>
  </si>
  <si>
    <t>cassette audio analogique</t>
  </si>
  <si>
    <t>fichier pédagogique</t>
  </si>
  <si>
    <t>classeur à feuillets mobiles</t>
  </si>
  <si>
    <t>affiche-texte</t>
  </si>
  <si>
    <t>carte postale</t>
  </si>
  <si>
    <t>mémoire USB</t>
  </si>
  <si>
    <t>cassette vidéo 3/4 p U-matic (SECAM)</t>
  </si>
  <si>
    <t>affiche-image</t>
  </si>
  <si>
    <t>CD-audio 8 cm</t>
  </si>
  <si>
    <t>braille</t>
  </si>
  <si>
    <t>cassette Bétacam numérique</t>
  </si>
  <si>
    <t>CD-ROM 8 cm</t>
  </si>
  <si>
    <t>vidéodisque interactif</t>
  </si>
  <si>
    <t>cassette vidéo 1/2 p Bétacam</t>
  </si>
  <si>
    <t>bande vidéo</t>
  </si>
  <si>
    <t>jeu</t>
  </si>
  <si>
    <t>Total</t>
  </si>
  <si>
    <t>Source : Bibliographie nationale française - Audiovisuel</t>
  </si>
  <si>
    <t>Enregistrements sonores</t>
  </si>
  <si>
    <t>205 vidéo musicale et spectacles vivants</t>
  </si>
  <si>
    <t>207 fiction</t>
  </si>
  <si>
    <t>208 fiction jeunesse</t>
  </si>
  <si>
    <t>Documents électroniques</t>
  </si>
  <si>
    <t>305 philosophie, psychologie, religion</t>
  </si>
  <si>
    <t>314 vie pratique, loisirs, sport</t>
  </si>
  <si>
    <t>Multisupports</t>
  </si>
  <si>
    <t>408 musique</t>
  </si>
  <si>
    <t>413 fiction jeunesse</t>
  </si>
  <si>
    <t>TOTAL</t>
  </si>
  <si>
    <t>non fiction</t>
  </si>
  <si>
    <t>rock</t>
  </si>
  <si>
    <t>fiction</t>
  </si>
  <si>
    <t>musique classique</t>
  </si>
  <si>
    <t>chanson</t>
  </si>
  <si>
    <t>enregistrement parlé</t>
  </si>
  <si>
    <t>jeu vidéo</t>
  </si>
  <si>
    <t>variété instrumentale et vocale</t>
  </si>
  <si>
    <t>(vide)</t>
  </si>
  <si>
    <t>musique (divers)</t>
  </si>
  <si>
    <t>humour</t>
  </si>
  <si>
    <t>édition électronique</t>
  </si>
  <si>
    <t>création</t>
  </si>
  <si>
    <t>sons naturels</t>
  </si>
  <si>
    <t>études et recherches</t>
  </si>
  <si>
    <t>bruitage, fonds sonore</t>
  </si>
  <si>
    <t>musique fonctionnelle</t>
  </si>
  <si>
    <t>bruitage</t>
  </si>
  <si>
    <t>musique de genre</t>
  </si>
  <si>
    <t>musique non spécifiée</t>
  </si>
  <si>
    <t>Mode de diffusion</t>
  </si>
  <si>
    <t>édition phonographique</t>
  </si>
  <si>
    <t>édition vidéo commerciale</t>
  </si>
  <si>
    <t>édition commerciale</t>
  </si>
  <si>
    <t>circuit institutionnel</t>
  </si>
  <si>
    <t>diffusion à la télévision</t>
  </si>
  <si>
    <t>Public destinataire ou fonction</t>
  </si>
  <si>
    <t>adulte</t>
  </si>
  <si>
    <t>enfance</t>
  </si>
  <si>
    <t>jeunesse</t>
  </si>
  <si>
    <t>autoformation</t>
  </si>
  <si>
    <t>enseignement scolaire secondaire</t>
  </si>
  <si>
    <t>adolescence</t>
  </si>
  <si>
    <t>audiovisuel d'entreprise</t>
  </si>
  <si>
    <t>petite enfance</t>
  </si>
  <si>
    <t>enseignement scolaire primaire</t>
  </si>
  <si>
    <t>expert, spécialiste</t>
  </si>
  <si>
    <t>formation professionnelle, formation continue</t>
  </si>
  <si>
    <t>enseignement supérieur</t>
  </si>
  <si>
    <t>enseignement</t>
  </si>
  <si>
    <t>recherche</t>
  </si>
  <si>
    <t>publicité</t>
  </si>
  <si>
    <t>enseignement préscolaire : maternelle</t>
  </si>
  <si>
    <t>ludo-éducatif</t>
  </si>
  <si>
    <t>enseignement scolaire</t>
  </si>
  <si>
    <t>enseignement technique</t>
  </si>
  <si>
    <t>Forme</t>
  </si>
  <si>
    <t>anthologie ou récital</t>
  </si>
  <si>
    <t>documentaire</t>
  </si>
  <si>
    <t>lecture</t>
  </si>
  <si>
    <t>dessin animé</t>
  </si>
  <si>
    <t>logiciel(s) d'application</t>
  </si>
  <si>
    <t>série</t>
  </si>
  <si>
    <t>vidéomusique</t>
  </si>
  <si>
    <t>court métrage</t>
  </si>
  <si>
    <t>cours, conférence</t>
  </si>
  <si>
    <t>méthode de langue</t>
  </si>
  <si>
    <t>entretien</t>
  </si>
  <si>
    <t>animation</t>
  </si>
  <si>
    <t>manuel scolaire</t>
  </si>
  <si>
    <t>congrès</t>
  </si>
  <si>
    <t>débat</t>
  </si>
  <si>
    <t>magazine</t>
  </si>
  <si>
    <t>récit, portrait</t>
  </si>
  <si>
    <t>base de données</t>
  </si>
  <si>
    <t>didacticiel</t>
  </si>
  <si>
    <t>montage archives</t>
  </si>
  <si>
    <t>méthode de musique</t>
  </si>
  <si>
    <t>reportage</t>
  </si>
  <si>
    <t>long métrage</t>
  </si>
  <si>
    <t>collectage</t>
  </si>
  <si>
    <t>encyclopédie, dictionnaire</t>
  </si>
  <si>
    <t>karaoké</t>
  </si>
  <si>
    <t>bande originale de film</t>
  </si>
  <si>
    <t>téléfilm</t>
  </si>
  <si>
    <t>document brut</t>
  </si>
  <si>
    <t>feuilleton</t>
  </si>
  <si>
    <t>images de synthèse</t>
  </si>
  <si>
    <t>déclaration, allocution, discours</t>
  </si>
  <si>
    <t>bande originale radio tv</t>
  </si>
  <si>
    <t>conférence de presse</t>
  </si>
  <si>
    <t>animation avec marionnettes</t>
  </si>
  <si>
    <t>émission de variétés</t>
  </si>
  <si>
    <t>évocation scénarisée</t>
  </si>
  <si>
    <t>Pays de publication</t>
  </si>
  <si>
    <t>France</t>
  </si>
  <si>
    <t>Europe</t>
  </si>
  <si>
    <t>Royaume-Uni</t>
  </si>
  <si>
    <t>Etats-Unis</t>
  </si>
  <si>
    <t>Allemagne</t>
  </si>
  <si>
    <t>Pays-Bas</t>
  </si>
  <si>
    <t>Suisse</t>
  </si>
  <si>
    <t>Italie</t>
  </si>
  <si>
    <t>Canada</t>
  </si>
  <si>
    <t>Belgique</t>
  </si>
  <si>
    <t>République tchèque</t>
  </si>
  <si>
    <t>Espagne</t>
  </si>
  <si>
    <t>multiple</t>
  </si>
  <si>
    <t>Japon</t>
  </si>
  <si>
    <t>Nouvelle-Calédonie</t>
  </si>
  <si>
    <t>Autriche</t>
  </si>
  <si>
    <t>Danemark</t>
  </si>
  <si>
    <t>inconnu</t>
  </si>
  <si>
    <t>Hong Kong</t>
  </si>
  <si>
    <t>Portugal</t>
  </si>
  <si>
    <t>Russie</t>
  </si>
  <si>
    <t>Suède</t>
  </si>
  <si>
    <t>Norvège</t>
  </si>
  <si>
    <t>Afrique du sud</t>
  </si>
  <si>
    <t>Australie</t>
  </si>
  <si>
    <t>Monaco</t>
  </si>
  <si>
    <t>Finlande</t>
  </si>
  <si>
    <t>Réunion</t>
  </si>
  <si>
    <t>Irlande</t>
  </si>
  <si>
    <t>Langue de publication</t>
  </si>
  <si>
    <t>français</t>
  </si>
  <si>
    <t>anglais</t>
  </si>
  <si>
    <t>multilingue</t>
  </si>
  <si>
    <t>sans contenu linguistique</t>
  </si>
  <si>
    <t>langues multiples</t>
  </si>
  <si>
    <t>allemand</t>
  </si>
  <si>
    <t>italien</t>
  </si>
  <si>
    <t>latin</t>
  </si>
  <si>
    <t>espagnol</t>
  </si>
  <si>
    <t>portugais</t>
  </si>
  <si>
    <t>créole ou pidgin français</t>
  </si>
  <si>
    <t>russe</t>
  </si>
  <si>
    <t>arabe</t>
  </si>
  <si>
    <t>basque</t>
  </si>
  <si>
    <t>corse</t>
  </si>
  <si>
    <t>occitan</t>
  </si>
  <si>
    <t>hébreu</t>
  </si>
  <si>
    <t>breton</t>
  </si>
  <si>
    <t>grec moderne</t>
  </si>
  <si>
    <t>japonais</t>
  </si>
  <si>
    <t>hindi</t>
  </si>
  <si>
    <t>langue nilo-saharienne</t>
  </si>
  <si>
    <t>tchèque</t>
  </si>
  <si>
    <t>langue artificielle</t>
  </si>
  <si>
    <t>kabyle</t>
  </si>
  <si>
    <t>hongrois</t>
  </si>
  <si>
    <t>slavon d'église</t>
  </si>
  <si>
    <t>dialecte français</t>
  </si>
  <si>
    <t>yiddish</t>
  </si>
  <si>
    <t>danois</t>
  </si>
  <si>
    <t>français ancien</t>
  </si>
  <si>
    <t>suédois</t>
  </si>
  <si>
    <t>bambara</t>
  </si>
  <si>
    <t>espéranto</t>
  </si>
  <si>
    <t>persan</t>
  </si>
  <si>
    <t>serbe</t>
  </si>
  <si>
    <t>chinois</t>
  </si>
  <si>
    <t>néerlandais</t>
  </si>
  <si>
    <t>tibétain</t>
  </si>
  <si>
    <t>vietnamien</t>
  </si>
  <si>
    <t>polonais</t>
  </si>
  <si>
    <t>turc</t>
  </si>
  <si>
    <t>finnois</t>
  </si>
  <si>
    <t>géorgien</t>
  </si>
  <si>
    <t>haïtien</t>
  </si>
  <si>
    <t>langue berbère</t>
  </si>
  <si>
    <t>malgache</t>
  </si>
  <si>
    <t>peul</t>
  </si>
  <si>
    <t>tahitien</t>
  </si>
  <si>
    <t>bulgare</t>
  </si>
  <si>
    <t>islandais</t>
  </si>
  <si>
    <t>tamacheq</t>
  </si>
  <si>
    <t>bosniaque</t>
  </si>
  <si>
    <t>français moyen</t>
  </si>
  <si>
    <t>langue bantou</t>
  </si>
  <si>
    <t>langue des signes française</t>
  </si>
  <si>
    <t>mongol</t>
  </si>
  <si>
    <t>pachto</t>
  </si>
  <si>
    <t>swahili</t>
  </si>
  <si>
    <t>wolof</t>
  </si>
  <si>
    <t>amharique</t>
  </si>
  <si>
    <t>arménien</t>
  </si>
  <si>
    <t>estonien</t>
  </si>
  <si>
    <t>khmer central</t>
  </si>
  <si>
    <t>norvégien</t>
  </si>
  <si>
    <t>roumain</t>
  </si>
  <si>
    <t>slovaque</t>
  </si>
  <si>
    <t>thaï</t>
  </si>
  <si>
    <t>Langue originale</t>
  </si>
  <si>
    <t>coréen</t>
  </si>
  <si>
    <t>indonésien</t>
  </si>
  <si>
    <t>croate</t>
  </si>
  <si>
    <t>lingala</t>
  </si>
  <si>
    <t>Tranches</t>
  </si>
  <si>
    <t>Dépôts</t>
  </si>
  <si>
    <t>Déposants</t>
  </si>
  <si>
    <t>Plus de 50</t>
  </si>
  <si>
    <t>10 à 49</t>
  </si>
  <si>
    <t>2 à 9</t>
  </si>
  <si>
    <t>Déposant</t>
  </si>
  <si>
    <t>Départements</t>
  </si>
  <si>
    <t>Régions</t>
  </si>
  <si>
    <t>Ain</t>
  </si>
  <si>
    <t>Aisne</t>
  </si>
  <si>
    <t>Allier</t>
  </si>
  <si>
    <t>Alpes-de-Haute-Provence</t>
  </si>
  <si>
    <t>Alpes-Maritimes</t>
  </si>
  <si>
    <t>Bretagne</t>
  </si>
  <si>
    <t>Ardèche</t>
  </si>
  <si>
    <t>Ardennes</t>
  </si>
  <si>
    <t>Ariège</t>
  </si>
  <si>
    <t>Corse</t>
  </si>
  <si>
    <t>Aube</t>
  </si>
  <si>
    <t>Aude</t>
  </si>
  <si>
    <t>Aveyron</t>
  </si>
  <si>
    <t>Bas-Rhin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</si>
  <si>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</si>
  <si>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</si>
  <si>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</si>
  <si>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</si>
  <si>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</si>
  <si>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</si>
  <si>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</si>
  <si>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Pays de la Loire</t>
  </si>
  <si>
    <t>Côte-d'Or</t>
  </si>
  <si>
    <t>Côtes-d'Armor</t>
  </si>
  <si>
    <t>Creuse</t>
  </si>
  <si>
    <t>Deux-Sèvres</t>
  </si>
  <si>
    <t>pas de département spécifié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</si>
  <si>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</si>
  <si>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</si>
  <si>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</si>
  <si>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</si>
  <si>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</si>
  <si>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</si>
  <si>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</si>
  <si>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</si>
  <si>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</si>
  <si>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</si>
  <si>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Guadeloupe</t>
  </si>
  <si>
    <t>Haut-Rhin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</si>
  <si>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</si>
  <si>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</si>
  <si>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</si>
  <si>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</si>
  <si>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</si>
  <si>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</si>
  <si>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</si>
  <si>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</si>
  <si>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</si>
  <si>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</si>
  <si>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</si>
  <si>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</si>
  <si>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</si>
  <si>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</si>
  <si>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</si>
  <si>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</si>
  <si>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</si>
  <si>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</si>
  <si>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</si>
  <si>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</si>
  <si>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</si>
  <si>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</si>
  <si>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</si>
  <si>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</si>
  <si>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</si>
  <si>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</si>
  <si>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Martinique</t>
  </si>
  <si>
    <t>Mayenne</t>
  </si>
  <si>
    <t>Mayotte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</si>
  <si>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</si>
  <si>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</si>
  <si>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</si>
  <si>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</si>
  <si>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</si>
  <si>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</si>
  <si>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</si>
  <si>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</si>
  <si>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</si>
  <si>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 de département</t>
  </si>
  <si>
    <t>Pas-de-Calais</t>
  </si>
  <si>
    <t>Polynésie Française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</si>
  <si>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</si>
  <si>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</si>
  <si>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</si>
  <si>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</si>
  <si>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</si>
  <si>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</si>
  <si>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</si>
  <si>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</si>
  <si>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</si>
  <si>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</si>
  <si>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</si>
  <si>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</si>
  <si>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</si>
  <si>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</si>
  <si>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</si>
  <si>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</si>
  <si>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</si>
  <si>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</si>
  <si>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</si>
  <si>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</si>
  <si>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</si>
  <si>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</si>
  <si>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</si>
  <si>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Département</t>
  </si>
  <si>
    <t>Guyane</t>
  </si>
  <si>
    <t>Fox Pathé Europa</t>
  </si>
  <si>
    <t>Ile-de-France</t>
  </si>
  <si>
    <t>Cote d'Or</t>
  </si>
  <si>
    <t>Drome</t>
  </si>
  <si>
    <t>Polynésie française</t>
  </si>
  <si>
    <t>document électronique dématérialisé</t>
  </si>
  <si>
    <t>son dématérialisé</t>
  </si>
  <si>
    <t>carte mémoire</t>
  </si>
  <si>
    <t>DV, DVCAM, DVCPRO</t>
  </si>
  <si>
    <t>moré</t>
  </si>
  <si>
    <t>Images animées</t>
  </si>
  <si>
    <t>Alpes de Haute Provence</t>
  </si>
  <si>
    <t>Fédération française de cinéma et vidéo</t>
  </si>
  <si>
    <t>alémanique</t>
  </si>
  <si>
    <t>ourdou</t>
  </si>
  <si>
    <t>Nombre de monographies multimédias multisupports par support et année</t>
  </si>
  <si>
    <t>Nombre de périodiques multimédias multisupports par support et année</t>
  </si>
  <si>
    <t>Nombre de monographies multimédias monosupport par support et année</t>
  </si>
  <si>
    <t>Nombre de périodiques multimédias monosupport par support et année</t>
  </si>
  <si>
    <t xml:space="preserve">Blu-ray Disc </t>
  </si>
  <si>
    <t>vidéo dématérialisée</t>
  </si>
  <si>
    <t>Chine</t>
  </si>
  <si>
    <t>Islande</t>
  </si>
  <si>
    <t>langue indéterminée</t>
  </si>
  <si>
    <t>letton</t>
  </si>
  <si>
    <t>Saint-Pierre-et-Miquelon</t>
  </si>
  <si>
    <t xml:space="preserve">Blu-ray disc  </t>
  </si>
  <si>
    <t xml:space="preserve">Blu-ray Disc informatique </t>
  </si>
  <si>
    <t>Global Game Jam</t>
  </si>
  <si>
    <t xml:space="preserve">service public </t>
  </si>
  <si>
    <t>Liban</t>
  </si>
  <si>
    <t>éwé</t>
  </si>
  <si>
    <t>fon</t>
  </si>
  <si>
    <t>norvégien nynorsk</t>
  </si>
  <si>
    <t>Auvergne - Rhône Alpes</t>
  </si>
  <si>
    <t>Normandie</t>
  </si>
  <si>
    <t>Bourgogne - Franche-Comté</t>
  </si>
  <si>
    <t>Centre - Val-de-Loire</t>
  </si>
  <si>
    <t>Hauts-de-France</t>
  </si>
  <si>
    <t>Outre-mer</t>
  </si>
  <si>
    <t>Provence-Alpes-Côte d'Azur</t>
  </si>
  <si>
    <t>diffusion à la radio</t>
  </si>
  <si>
    <t>associatif</t>
  </si>
  <si>
    <t xml:space="preserve">promotion </t>
  </si>
  <si>
    <t>handicap auditif</t>
  </si>
  <si>
    <t>Grand-Est</t>
  </si>
  <si>
    <t>Nouvelle-Aquitaine</t>
  </si>
  <si>
    <t>Occitanie</t>
  </si>
  <si>
    <t>Argentine</t>
  </si>
  <si>
    <t>azéri</t>
  </si>
  <si>
    <t>kirghize</t>
  </si>
  <si>
    <t>Classes thématiques</t>
  </si>
  <si>
    <t>Genres audiovisuels</t>
  </si>
  <si>
    <t>Audiolib / Hachette livre</t>
  </si>
  <si>
    <t>Modulor</t>
  </si>
  <si>
    <t>Wagram music</t>
  </si>
  <si>
    <t>Sony music entertainment</t>
  </si>
  <si>
    <t>Universal music France</t>
  </si>
  <si>
    <t>Warner music France</t>
  </si>
  <si>
    <t>École internationale de création audiovisuelle et de réalisation</t>
  </si>
  <si>
    <t>Universal pictures video France</t>
  </si>
  <si>
    <t>Opsomai</t>
  </si>
  <si>
    <t>CDI</t>
  </si>
  <si>
    <t>DIDIER JEUNESSE</t>
  </si>
  <si>
    <t>DIDIER (EDITIONS)</t>
  </si>
  <si>
    <t>PRESSES DE LA RENAISSANCE</t>
  </si>
  <si>
    <t>RETZ (EDITIONS)</t>
  </si>
  <si>
    <t>ASSIMIL</t>
  </si>
  <si>
    <t>SODIS - MAISON DES LANGUES - DIFUSION - KLETT</t>
  </si>
  <si>
    <t>miniature</t>
  </si>
  <si>
    <t>livre d'artiste</t>
  </si>
  <si>
    <t>EBP INFORMATIQUE</t>
  </si>
  <si>
    <t>FOCUS HOME INTERACTIVE</t>
  </si>
  <si>
    <t>NAMCO BANDAI PARTNERS FRANCE</t>
  </si>
  <si>
    <t>UBISOFT</t>
  </si>
  <si>
    <t>SONY COMPUTER ENTERTAINMENT JEUX</t>
  </si>
  <si>
    <t>Nombre de monographies sonores par support et année</t>
  </si>
  <si>
    <t>Nombre de périodiques sonores par support et année</t>
  </si>
  <si>
    <t>Nombre de monographies vidéo par support et année</t>
  </si>
  <si>
    <t>Nombre de périodiques vidéo par support et année</t>
  </si>
  <si>
    <t>musiques électroniques</t>
  </si>
  <si>
    <t>handicap visuel</t>
  </si>
  <si>
    <t>compilation</t>
  </si>
  <si>
    <t>single</t>
  </si>
  <si>
    <t>diffusion en ligne</t>
  </si>
  <si>
    <t>Cuba</t>
  </si>
  <si>
    <t>Slovaquie</t>
  </si>
  <si>
    <t>lao</t>
  </si>
  <si>
    <t>birman</t>
  </si>
  <si>
    <t>dioula</t>
  </si>
  <si>
    <t>Plus de 10</t>
  </si>
  <si>
    <t>5 à 10</t>
  </si>
  <si>
    <t>2 à 4</t>
  </si>
  <si>
    <t>Dépôts (titres)</t>
  </si>
  <si>
    <r>
      <t xml:space="preserve">Nombre de monographies </t>
    </r>
    <r>
      <rPr>
        <sz val="14"/>
        <rFont val="Arial"/>
        <family val="2"/>
      </rPr>
      <t>audiovisuelles reçues par dépôt légal</t>
    </r>
  </si>
  <si>
    <r>
      <t xml:space="preserve">Nombre de monographies </t>
    </r>
    <r>
      <rPr>
        <sz val="14"/>
        <rFont val="Arial"/>
        <family val="2"/>
      </rPr>
      <t>audiovisuelles par grande classe thématique par année</t>
    </r>
  </si>
  <si>
    <r>
      <t xml:space="preserve">Nombre de monographies </t>
    </r>
    <r>
      <rPr>
        <sz val="14"/>
        <rFont val="Arial"/>
        <family val="2"/>
      </rPr>
      <t>audiovisuelles par genre audiovisuel et année</t>
    </r>
  </si>
  <si>
    <r>
      <t xml:space="preserve">Nombre de monographies </t>
    </r>
    <r>
      <rPr>
        <sz val="14"/>
        <rFont val="Arial"/>
        <family val="2"/>
      </rPr>
      <t>audiovisuelles par mode de diffusion et année</t>
    </r>
  </si>
  <si>
    <r>
      <t xml:space="preserve">Nombre de monographies </t>
    </r>
    <r>
      <rPr>
        <sz val="14"/>
        <rFont val="Arial"/>
        <family val="2"/>
      </rPr>
      <t>audiovisuelles par public ou fonction et année</t>
    </r>
  </si>
  <si>
    <r>
      <t xml:space="preserve">Nombre de monographies </t>
    </r>
    <r>
      <rPr>
        <sz val="14"/>
        <rFont val="Arial"/>
        <family val="2"/>
      </rPr>
      <t>audiovisuelles par forme et année</t>
    </r>
  </si>
  <si>
    <r>
      <t xml:space="preserve">Nombre de monographies </t>
    </r>
    <r>
      <rPr>
        <sz val="14"/>
        <rFont val="Arial"/>
        <family val="2"/>
      </rPr>
      <t>audiovisuelles par pays de publication et année</t>
    </r>
  </si>
  <si>
    <r>
      <t xml:space="preserve">Nombre de monographies </t>
    </r>
    <r>
      <rPr>
        <sz val="14"/>
        <rFont val="Arial"/>
        <family val="2"/>
      </rPr>
      <t>audiovisuelles par langue de publication et année</t>
    </r>
  </si>
  <si>
    <r>
      <t xml:space="preserve">Nombre de monographies </t>
    </r>
    <r>
      <rPr>
        <sz val="14"/>
        <rFont val="Arial"/>
        <family val="2"/>
      </rPr>
      <t>audiovisuelles par langue originale et année</t>
    </r>
  </si>
  <si>
    <t>Nombre de dépôts et déposants de monographies, répartis selon le nombre de dépôts annuels par déposant – Phonogrammes</t>
  </si>
  <si>
    <t>Liste des 10 principaux déposants de monographies, par année de dépôt - Phonogrammes</t>
  </si>
  <si>
    <t>Nombre de déposants de monographies par département et région déposant - Phonogrammes</t>
  </si>
  <si>
    <t>Nombre de dépôts de monographies par département et région déposant - Phonogrammes</t>
  </si>
  <si>
    <t>Nombre de dépôts et déposants de monographies, répartis selon le nombre de dépôts annuels par déposant – Vidéogrammes</t>
  </si>
  <si>
    <t>Liste des 10 principaux déposants de monographies par année de dépôt - Vidéogrammes</t>
  </si>
  <si>
    <t>Nombre de déposants de monographies par département et région déposant - Vidéogrammes</t>
  </si>
  <si>
    <t>Nombre de dépôts de monographies par département et région déposant - Vidéogrammes</t>
  </si>
  <si>
    <t>CD-vidéo</t>
  </si>
  <si>
    <t>Nombre de dépôts et déposants de monographies, répartis selon le nombre de dépôts annuels par déposant – Multimédias multisupports</t>
  </si>
  <si>
    <t>Liste des 10 principaux déposants de monographies par année de dépôt - Multimédias multisupports</t>
  </si>
  <si>
    <t>Nombre de déposants de monographies par département et région déposant - Multimédias multisupports</t>
  </si>
  <si>
    <t>Nombre de dépôts de monographies par département et région déposant - Multimédias multisupports</t>
  </si>
  <si>
    <t>ADF - Bayard musique</t>
  </si>
  <si>
    <t>Eitrini éditions</t>
  </si>
  <si>
    <t>Harmonia mundi distribution</t>
  </si>
  <si>
    <t>Orkhêstra international</t>
  </si>
  <si>
    <t>Socadisc</t>
  </si>
  <si>
    <t>Grand est</t>
  </si>
  <si>
    <t>Nouvelle Aquitaine</t>
  </si>
  <si>
    <t>Ain, Allier, Ardèche, Cantal, Drôme, Haute-Loire, Haute-Savoie, Isère, Loire, Puy-de-Dôme, Rhône, Savoie</t>
  </si>
  <si>
    <t>Côte d'Or, Doubs, Haute-Saône, Jura, Nièvre, Saône-et-Loire, Territoire de Belfort, Yonne</t>
  </si>
  <si>
    <t>Côte d'Armor, Finistère, Ille-et-Vilaine, Morbihan</t>
  </si>
  <si>
    <t>Cher, Eure-et-Loire, Indre, Indre-et-Loire, Loiret, Loir-et-Cher</t>
  </si>
  <si>
    <t>Ardennes, Aube, Bas-Rhin, Haute-Marne, Haut-Rhin, Marne, Meurthe-et-Moselle, Meuse, Moselle, Vosges</t>
  </si>
  <si>
    <t>Aisne, Nord, Oise, Pas-de-Calais, Somme</t>
  </si>
  <si>
    <t>Essone, Hauts-de-Seine, Paris, Seine-et-Marne, Seine-Saint-Denis, Yvelines, Val-de-Marne, Val-d'Oise</t>
  </si>
  <si>
    <t>Calvados, Eure, Manche, Orne, Seine-Maritime</t>
  </si>
  <si>
    <t>Charente, Charente-Maritime, Corrèze, Creuse, Deux-Sèvres, Dordogne, Gironde, Haute-Vienne, Landes, Lot-et-Garonne, Pyrénées-Atlantiques, Vienne</t>
  </si>
  <si>
    <t>Ariège, Aude, Aveyron, Gard, Gers, Haute-Garonne, Hautes-Pyrénées, Hérault, Lot, Lozère, Pyrénées-Orientales, Tarn, Tarn-et-Garonne</t>
  </si>
  <si>
    <t>Guadeloupe, Guyane, Martinique, Mayotte, Nouvelle-Calédonie, Polynésie française, Réunion, Saint-Pierre-et-Miquelon</t>
  </si>
  <si>
    <t>Loire-Atlantique, Maine-et-Loire, Mayenne, Sarthe, Vendée</t>
  </si>
  <si>
    <t>Alpes-de-Haute-Provence, Alpes-Maritimes, Bouches-du-Rhône, Hautes-Alpes, Var, Vaucluse</t>
  </si>
  <si>
    <t>Nbre de dépôts</t>
  </si>
  <si>
    <t>Nbre de composants du dépôt</t>
  </si>
  <si>
    <t>Le Fresnoy</t>
  </si>
  <si>
    <t>ESC éditions</t>
  </si>
  <si>
    <t>André Waksman</t>
  </si>
  <si>
    <t>Benoit Labourdette production</t>
  </si>
  <si>
    <t>Courts devant</t>
  </si>
  <si>
    <t>Centre national du cinéma et de l'image animée</t>
  </si>
  <si>
    <t>cassette vidéo 1/2 p VCR</t>
  </si>
  <si>
    <t>BAYARD CRER (EDITIONS)</t>
  </si>
  <si>
    <t>HATIER</t>
  </si>
  <si>
    <t>CLE INTERNATIONAL S/C NATHAN-SEJER</t>
  </si>
  <si>
    <t>GLENAT (EDITIONS)</t>
  </si>
  <si>
    <t>RULLO Barthélémy</t>
  </si>
  <si>
    <t>POLYGRAM COLLECTIONS</t>
  </si>
  <si>
    <t>GENERATION 5</t>
  </si>
  <si>
    <t>Hits Playtime</t>
  </si>
  <si>
    <t>BIGBEN INTERACTIVE</t>
  </si>
  <si>
    <t>ACTIVISION BLIZZARD</t>
  </si>
  <si>
    <t>CANARDPC.COM</t>
  </si>
  <si>
    <t>Essone, Hauts-de-Seine, Paris, Seine-et-Marne, Seine-Saint-Denis, Val-de-Marne, Val-d'Oise, Yvelines</t>
  </si>
  <si>
    <t>Eure-et-Loire</t>
  </si>
  <si>
    <t>transparent</t>
  </si>
  <si>
    <t>réalité spectacle</t>
  </si>
  <si>
    <t>Jamaïque</t>
  </si>
  <si>
    <t>Philippines</t>
  </si>
  <si>
    <t>Iran</t>
  </si>
  <si>
    <t>Oman</t>
  </si>
  <si>
    <t>République dominicaine</t>
  </si>
  <si>
    <t>écossais</t>
  </si>
  <si>
    <t>tamoul</t>
  </si>
  <si>
    <t>maori</t>
  </si>
  <si>
    <t>quechua</t>
  </si>
  <si>
    <t>sango</t>
  </si>
  <si>
    <t>téléchargement</t>
  </si>
  <si>
    <t>déficience cognitive</t>
  </si>
  <si>
    <t>intelligence / vie artificielle</t>
  </si>
  <si>
    <t>réalité virtuelle</t>
  </si>
  <si>
    <t>langue celtique</t>
  </si>
  <si>
    <t>syriaque</t>
  </si>
  <si>
    <t>judéo-arabe</t>
  </si>
  <si>
    <t>lahnda</t>
  </si>
  <si>
    <t>langue austronésienne</t>
  </si>
  <si>
    <t>mohawk</t>
  </si>
  <si>
    <t>féroïen</t>
  </si>
  <si>
    <t>Nombre de dépôts</t>
  </si>
  <si>
    <t>/</t>
  </si>
  <si>
    <t>compact disque vidéo 12 cm</t>
  </si>
  <si>
    <t>laserdisc</t>
  </si>
  <si>
    <t>Outhere music France</t>
  </si>
  <si>
    <t>Marianne Mélodie</t>
  </si>
  <si>
    <t>Univers Poche</t>
  </si>
  <si>
    <t>Polymnie</t>
  </si>
  <si>
    <t>Kyrnea international</t>
  </si>
  <si>
    <t>Tulipes &amp; compagnie</t>
  </si>
  <si>
    <t>Assistance publique-Hôpitaux de Paris</t>
  </si>
  <si>
    <t>StudioCanal</t>
  </si>
  <si>
    <t>BQHL productions</t>
  </si>
  <si>
    <t>Gaumont vidéo</t>
  </si>
  <si>
    <t>MAGNARD</t>
  </si>
  <si>
    <t>AUZOU EDITIONS</t>
  </si>
  <si>
    <t>HACHETTE LIVRE FRANCAIS LANGUE ETRANGERE</t>
  </si>
  <si>
    <t>ENJMIN</t>
  </si>
  <si>
    <t>Centre de Recherches Interdisciplinaires</t>
  </si>
  <si>
    <t>KONAMI</t>
  </si>
  <si>
    <t>MICROSOFT</t>
  </si>
  <si>
    <t>Nombre de supports</t>
  </si>
  <si>
    <t>Nbre dépôts (n°)</t>
  </si>
  <si>
    <t>Nbre de dépôts (n°)</t>
  </si>
  <si>
    <t>Source : Base des UC</t>
  </si>
  <si>
    <t>Nbre de supports</t>
  </si>
  <si>
    <t>dispositif électronique autonome</t>
  </si>
  <si>
    <t>Arabie saoudite</t>
  </si>
  <si>
    <t>Bolivie</t>
  </si>
  <si>
    <t>Laos</t>
  </si>
  <si>
    <t>Corée du sud</t>
  </si>
  <si>
    <t>Namibie</t>
  </si>
  <si>
    <t>Niger</t>
  </si>
  <si>
    <t>Panama</t>
  </si>
  <si>
    <t>Seychelles</t>
  </si>
  <si>
    <t>Sierra Leone</t>
  </si>
  <si>
    <t>bini, édo</t>
  </si>
  <si>
    <t>judéo-espagnol</t>
  </si>
  <si>
    <t>philippin</t>
  </si>
  <si>
    <t>kazakh</t>
  </si>
  <si>
    <t>konkani</t>
  </si>
  <si>
    <t>langues maya</t>
  </si>
  <si>
    <t>français, dialecte</t>
  </si>
  <si>
    <t>Nombre de dépôts et déposants de périodiques, répartis selon le nombre de dépôts annuels par déposant – Multimédias multisupport</t>
  </si>
  <si>
    <t>Nbre dépôts (titres)</t>
  </si>
  <si>
    <t>installation</t>
  </si>
  <si>
    <t>handicap moteur</t>
  </si>
  <si>
    <t>in situ</t>
  </si>
  <si>
    <t>jazz, blues et gospel</t>
  </si>
  <si>
    <t>musiques traditionnelles, musiques du monde</t>
  </si>
  <si>
    <t>Multimédias multisupports</t>
  </si>
  <si>
    <t>Multimédias monosupport</t>
  </si>
  <si>
    <t>Nombre de monographies multisupports par support et année</t>
  </si>
  <si>
    <t>livre d'artiste, etc.</t>
  </si>
  <si>
    <t>Source : Millennium</t>
  </si>
  <si>
    <t>Albanie</t>
  </si>
  <si>
    <t>Bulgarie</t>
  </si>
  <si>
    <t>Brésil</t>
  </si>
  <si>
    <t>Colombie</t>
  </si>
  <si>
    <t>Ethiopie</t>
  </si>
  <si>
    <t>Guinée</t>
  </si>
  <si>
    <t>Hongrie</t>
  </si>
  <si>
    <t>Libye</t>
  </si>
  <si>
    <t>Maroc</t>
  </si>
  <si>
    <t>Monténégro</t>
  </si>
  <si>
    <t>Roumanie</t>
  </si>
  <si>
    <t>galicien</t>
  </si>
  <si>
    <t>grec</t>
  </si>
  <si>
    <t>lituanien</t>
  </si>
  <si>
    <t>zoulou</t>
  </si>
  <si>
    <t>anglais, ancien</t>
  </si>
  <si>
    <t>langue bamilékée</t>
  </si>
  <si>
    <t>créole ou pidgin</t>
  </si>
  <si>
    <t>créole ou pidgin portugais</t>
  </si>
  <si>
    <t>romani, tsigane</t>
  </si>
  <si>
    <t>cours, conférence ; lecture</t>
  </si>
  <si>
    <t>court métrage ; récit, portrait</t>
  </si>
  <si>
    <t>animation ; court métrage</t>
  </si>
  <si>
    <t>animation ; évocation scénarisée</t>
  </si>
  <si>
    <t>animation ; images de synthèse</t>
  </si>
  <si>
    <t>animation ; série</t>
  </si>
  <si>
    <t>anthologie ou récital ; bande originale de film</t>
  </si>
  <si>
    <t>anthologie ou récital ; compilation</t>
  </si>
  <si>
    <t>bande originale de film ; compilation</t>
  </si>
  <si>
    <t>bande originale de film ; série</t>
  </si>
  <si>
    <t>bande originale radio tv ; compilation</t>
  </si>
  <si>
    <t>collectage ; lecture</t>
  </si>
  <si>
    <t>compilation ; entretien</t>
  </si>
  <si>
    <t>compilation ; lecture</t>
  </si>
  <si>
    <t>congrès ; collectage</t>
  </si>
  <si>
    <t>court métrage ; dessin animé</t>
  </si>
  <si>
    <t>court métrage ; entretien</t>
  </si>
  <si>
    <t>court métrage ; évocation scénarisée</t>
  </si>
  <si>
    <t>court métrage ; montage archives</t>
  </si>
  <si>
    <t>court métrage ; reportage</t>
  </si>
  <si>
    <t>court métrage ; série</t>
  </si>
  <si>
    <t>court métrage ; vidéomusique</t>
  </si>
  <si>
    <t>court métrage ; vidéomusique ; animation</t>
  </si>
  <si>
    <t>débat ; magazine</t>
  </si>
  <si>
    <t>dessin animé ; lecture</t>
  </si>
  <si>
    <t>dessin animé ; série</t>
  </si>
  <si>
    <t>documentaire ; court métrage</t>
  </si>
  <si>
    <t>documentaire ; entretien</t>
  </si>
  <si>
    <t>documentaire ; magazine</t>
  </si>
  <si>
    <t>documentaire ; montage archives</t>
  </si>
  <si>
    <t>documentaire ; récit, portrait</t>
  </si>
  <si>
    <t>documentaire ; série</t>
  </si>
  <si>
    <t>entretien ; lecture</t>
  </si>
  <si>
    <t>entretien ; récit, portrait ; collectage</t>
  </si>
  <si>
    <t>évocation scénarisée ; documentaire</t>
  </si>
  <si>
    <t>images de synthèse ; court métrage</t>
  </si>
  <si>
    <t>karaoké ; compilation</t>
  </si>
  <si>
    <t>lecture ; méthode de langue</t>
  </si>
  <si>
    <t>lecture ; collectage ; méthode de langue</t>
  </si>
  <si>
    <t>magazine ; série</t>
  </si>
  <si>
    <t>manuel scolaire ; lecture</t>
  </si>
  <si>
    <t>manuel scolaire ; méthode de langue</t>
  </si>
  <si>
    <t>manuel scolaire ; méthode de musique</t>
  </si>
  <si>
    <t>montage archives ; vidéomusique</t>
  </si>
  <si>
    <t>réalité augmentée</t>
  </si>
  <si>
    <t>réalité virtuelle ; installation</t>
  </si>
  <si>
    <t>reportage ; magazine</t>
  </si>
  <si>
    <t>série ; magazine ; montage archives</t>
  </si>
  <si>
    <t>vidéomusique ; karaoké</t>
  </si>
  <si>
    <t>vidéomusique ; récit, portrait</t>
  </si>
  <si>
    <t>adolescence ; autoformation ; adulte</t>
  </si>
  <si>
    <t>adolescence ; enseignement</t>
  </si>
  <si>
    <t>audiovisuel d'entreprise ; promotion</t>
  </si>
  <si>
    <t>autoformation ; adolescence</t>
  </si>
  <si>
    <t>autoformation ; enfance</t>
  </si>
  <si>
    <t>autoformation ; enseignement</t>
  </si>
  <si>
    <t>autoformation ; enseignement scolaire primaire ; enseignement scolaire secondaire</t>
  </si>
  <si>
    <t>autoformation ; formation professionnelle, formation continue</t>
  </si>
  <si>
    <t>autoformation ; jeunesse</t>
  </si>
  <si>
    <t>autoformation ; enseignement scolaire primaire</t>
  </si>
  <si>
    <t>déficience cognitive ; enseignement</t>
  </si>
  <si>
    <t>enfance ; jeunesse</t>
  </si>
  <si>
    <t>enfance ; enseignement</t>
  </si>
  <si>
    <t>enseignement préscolaire : maternelle ; enseignement scolaire primaire</t>
  </si>
  <si>
    <t>enseignement préscolaire : maternelle ; formation professionnelle, formation continue</t>
  </si>
  <si>
    <t>enseignement préscolaire : maternelle ; formation professionnelle, formation continue, petite enfance</t>
  </si>
  <si>
    <t>enseignement scolaire primaire ; déficience cognitive</t>
  </si>
  <si>
    <t>enseignement scolaire primaire ; formation professionnelle, formation continue</t>
  </si>
  <si>
    <t>enseignement scolaire secondaire ; formation professionnelle, formation continue</t>
  </si>
  <si>
    <t>enseignement : handicap moteur</t>
  </si>
  <si>
    <t>expert, spécialiste ; recherche</t>
  </si>
  <si>
    <t>formation professionnelle, formation continue ; enseignement préscolaire : maternelle ; enseignement scolaire primaire</t>
  </si>
  <si>
    <t>formation professionnelle, formation continue ; enseignement scolaire primaire ; enseignement scolaire secondaire</t>
  </si>
  <si>
    <t>handicap auditif ; autoformation ; ludo-éducatif</t>
  </si>
  <si>
    <t>jeunesse ; déficience cognitive ; ludo-éducatif</t>
  </si>
  <si>
    <t>jeunesse ; handicap visuel</t>
  </si>
  <si>
    <t>petite enfance ; autoformation</t>
  </si>
  <si>
    <t>petite enfance ; enfance</t>
  </si>
  <si>
    <t>petite enfance ; handicap visuel</t>
  </si>
  <si>
    <t>allemand, anglais</t>
  </si>
  <si>
    <t>allemand, bulgare</t>
  </si>
  <si>
    <t>anglais, amharique</t>
  </si>
  <si>
    <t>anglais, espagnol</t>
  </si>
  <si>
    <t>anglais, persan</t>
  </si>
  <si>
    <t>anglais, népalais</t>
  </si>
  <si>
    <t>anglais, portugais</t>
  </si>
  <si>
    <t>arabe, anglais</t>
  </si>
  <si>
    <t>espagnol, islandais</t>
  </si>
  <si>
    <t>espagnol, portugais, guarani</t>
  </si>
  <si>
    <t>chinois, anglais</t>
  </si>
  <si>
    <t>japonais, anglais</t>
  </si>
  <si>
    <t>portugais, espagnol, italien</t>
  </si>
  <si>
    <t>somali</t>
  </si>
  <si>
    <t>ne s'applique pas</t>
  </si>
  <si>
    <t xml:space="preserve">201 philosophie, histoire, sciences de l'homme / (à partir de 2020) Philosophie, psychologie et religion </t>
  </si>
  <si>
    <t>202 droit, économie, politique / (à partir de 2020) Sciences économiques, juridiques et sociales</t>
  </si>
  <si>
    <t>203 sciences et techniques / (à partir de 2020) Sciences pures et appliquées</t>
  </si>
  <si>
    <t>204 littérature et arts / (à partir de 2020) Littératures et techniques d'écriture</t>
  </si>
  <si>
    <t>206 publicité / (à partir de 2020) Publicité et promotion</t>
  </si>
  <si>
    <t>209 vie pratique, sports, loisirs / (à partir de 2020) Arts, jeux et sports</t>
  </si>
  <si>
    <t>101 chanson francophone (jusqu'en 2019)</t>
  </si>
  <si>
    <t>102 chanson non francophone (jusqu'en 2019)</t>
  </si>
  <si>
    <t>103 jazz et blues (jusqu'en 2019)</t>
  </si>
  <si>
    <t>104 musique classique (jusqu'en 2019)</t>
  </si>
  <si>
    <t>105 musiques traditionnelles (jusqu'en 2019)</t>
  </si>
  <si>
    <t>106 rock (jusqu'en 2019)</t>
  </si>
  <si>
    <t>107 variété instrumentale et vocale (jusqu'en 2019)</t>
  </si>
  <si>
    <t>108 autres musiques (musique de film, musique militaire...) (jusqu'en 2019)</t>
  </si>
  <si>
    <t>109 enregistrements parlés (jusqu'en 2019)</t>
  </si>
  <si>
    <t>110 sons naturels, bruitages (jusqu'en 2019)</t>
  </si>
  <si>
    <t>111 disques et cassettes pour enfants (jusqu'en 2019)</t>
  </si>
  <si>
    <t>121 Chanson francophone (à partir de 2020)</t>
  </si>
  <si>
    <t>122 Chansons pour enfants (à partir de 2020)</t>
  </si>
  <si>
    <t>131 Blues (à partir de 2020)</t>
  </si>
  <si>
    <t>133 Jazz (à partir de 2020)</t>
  </si>
  <si>
    <t>140 Musique classique (à partir de 2020)</t>
  </si>
  <si>
    <t>151 Musiques du monde (sans précision) (à partir de 2020)</t>
  </si>
  <si>
    <t>152 Musiques Afrique (à partir de 2020)</t>
  </si>
  <si>
    <t>153 Musiques du monde Amérique du Nord (à partir de 2020)</t>
  </si>
  <si>
    <t>154 Musiques du monde Amérique latine (à partir de 2020)</t>
  </si>
  <si>
    <t>155 Musiques du monde Antilles/Réunion (à partir de 2020)</t>
  </si>
  <si>
    <t>156 Musiques du monde Asie/Océanie (à partir de 2020)</t>
  </si>
  <si>
    <t>157 Musiques du monde Europe (à partir de 2020)</t>
  </si>
  <si>
    <t>158 Musiques du monde Moyen Orient/Pays arabes (à partir de 2020)</t>
  </si>
  <si>
    <t>161 Rock (à partir de 2020)</t>
  </si>
  <si>
    <t>163 Pop (à partir de 2020)</t>
  </si>
  <si>
    <t>164 Folk rock, country rock, blues rock (à partir de 2020)</t>
  </si>
  <si>
    <t>165 Hard-rock, metal et styles apparentés (à partir de 2020)</t>
  </si>
  <si>
    <t>166 Rhythm’n’blues, soul, funk (à partir de 2020)</t>
  </si>
  <si>
    <t>168 Reggae et genres apparentés (à partir de 2020)</t>
  </si>
  <si>
    <t>171 Electro (à partir de 2020)</t>
  </si>
  <si>
    <t>169 Variétés internationales (à partir de 2020)</t>
  </si>
  <si>
    <t>183 Ambiance, new age, relaxation (à partir de 2020)</t>
  </si>
  <si>
    <t>185 Accordéon, musette (à partir de 2020)</t>
  </si>
  <si>
    <t>181 Comédies musicales (à partir de 2020)</t>
  </si>
  <si>
    <t>182 Musique de film, télévision, jeux vidéo (à partir de 2020)</t>
  </si>
  <si>
    <t>184 Musique militaire (à partir de 2020)</t>
  </si>
  <si>
    <t>190 Enregistrements parlés (à partir de 2020)</t>
  </si>
  <si>
    <t>191 Sons divers (sons naturels, bruitage) (à partir de 2020)</t>
  </si>
  <si>
    <t>132 Negro spirituals, gospel (à partir de 2020)</t>
  </si>
  <si>
    <t>167 Hip hop, rap (à partir de 2020)</t>
  </si>
  <si>
    <t>172 Techno, dance (à partir de 2020)</t>
  </si>
  <si>
    <t>162 Rock indé (à partir de 2020)</t>
  </si>
  <si>
    <t>210 Expérimentation formelle, vidéo d'art (à partir de 2020)</t>
  </si>
  <si>
    <t>211 Histoire, géographie et biographie (à partir de 2020)</t>
  </si>
  <si>
    <t>301 généralités / (à partir de 2020) Informatique et ouvrages généraux</t>
  </si>
  <si>
    <t>302 informatique et logiciels / (à partir de 2020) /</t>
  </si>
  <si>
    <t>303 arts et lettres / (à partir de 2020) Arts, sports et littérature</t>
  </si>
  <si>
    <t>304 histoire, géographie et cartographie / (à partir de 2020) Histoire, géographie et biographie</t>
  </si>
  <si>
    <t>306 droit, administration, politique, statistique / (à partir de 2020) Sciences économiques, juridiques et sociales</t>
  </si>
  <si>
    <t>307 économie et commerce / (à partir de 2020) /</t>
  </si>
  <si>
    <t>308 formation et enseignement / (à partir de 2020) /</t>
  </si>
  <si>
    <t>309 jeunesse et ludo-éducatif / (à partir de 2020) Ludo-éducatif</t>
  </si>
  <si>
    <t>310 sciences pures / (à partir de 2020) Sciences pures et appliquées</t>
  </si>
  <si>
    <t>311 médecine, santé / (à partir de 2020) /</t>
  </si>
  <si>
    <t>312 sciences appliquées, industrie, agriculture / (à partir de 2020) /</t>
  </si>
  <si>
    <t>313 jeu vidéo / (à partir de 2020) Jeux vidéo</t>
  </si>
  <si>
    <t>315 Langues et linguistiques</t>
  </si>
  <si>
    <t>403 religion / (à partir de 2020) /</t>
  </si>
  <si>
    <t>404 sciences économiques, juridiques et sociales, éducation et enseignement  / (à partir de 2020) Sciences économique, juridiques et sociales</t>
  </si>
  <si>
    <t>405 linguistique, méthodes de langue / (à partir de 2020) Linguistique et méthodes de langue</t>
  </si>
  <si>
    <t>406 sciences, agriculture, industrie / (à partir de 2020) Sciences pures et appliquées</t>
  </si>
  <si>
    <t>407 arts, arts du spectacle / (à partir de 2020) Arts, spectacles et loisirs, sports</t>
  </si>
  <si>
    <t>409 films de fiction / (à partir de 2020) Fiction</t>
  </si>
  <si>
    <t>410 jeux, sports, vie pratique / (à partir de 2020) /</t>
  </si>
  <si>
    <t>411 littérature / (à partir de 2020) Littérature et techniques d'écriture</t>
  </si>
  <si>
    <t>412 histoire, biographies, géographie et voyages / (à partir de 2020) Histoire, géographie et biographies</t>
  </si>
  <si>
    <t>401 généralités, encyclopédies, dictionnaires, informatique / (àpd 2020) Encyclopédies, dictionnaires, informatique</t>
  </si>
  <si>
    <t>402 philosophie, psychologie, ésotérisme, phénomènes paranormaux / (àpd 2020) Philosophie, psychologie et religion</t>
  </si>
  <si>
    <t>Idol</t>
  </si>
  <si>
    <t>dispositif autonome</t>
  </si>
  <si>
    <t>puce RFID</t>
  </si>
  <si>
    <t>Musea</t>
  </si>
  <si>
    <t>Bad Reputation</t>
  </si>
  <si>
    <t>Aaa production</t>
  </si>
  <si>
    <t>CNRS images</t>
  </si>
  <si>
    <t>Organisation internationale de la francophonie</t>
  </si>
  <si>
    <t>l'Harmattan vidéo</t>
  </si>
  <si>
    <t>France-Amérique Latine, Comité Bordeaux-Gironde</t>
  </si>
  <si>
    <t>HACHETTE EDUCATION</t>
  </si>
  <si>
    <t>HACHETTE LIVRE - COLLECTION DISNEY</t>
  </si>
  <si>
    <t>BAYARD PRESSE</t>
  </si>
  <si>
    <t>EDITIONS DE L'OEIL (LES)</t>
  </si>
  <si>
    <t>Benjamins Media</t>
  </si>
  <si>
    <t>IIM</t>
  </si>
  <si>
    <t>Scientific game jam</t>
  </si>
  <si>
    <t>MICROIDS</t>
  </si>
  <si>
    <t>Cercle généalogique du pays de Longwy</t>
  </si>
  <si>
    <t>cassette vidéo 8 mm</t>
  </si>
  <si>
    <t>e-card</t>
  </si>
  <si>
    <t>disquette 3 p 1/2</t>
  </si>
  <si>
    <t>carte manuscrite</t>
  </si>
  <si>
    <t>Nombre de dépôts et déposants de périodiques, répartis selon le nombre de dépôts annuels par déposant – Multimédias monosupport</t>
  </si>
  <si>
    <t>Liste des 10 principaux déposants de monographies par année de dépôt - Multimédias monosupport</t>
  </si>
  <si>
    <t>Nombre de dépôts et déposants de monographies, répartis selon le nombre de dépôts annuels par déposant – Multimédias monosupport</t>
  </si>
  <si>
    <t>Nombre de déposants de monographies par département et région déposant - Multimédias monosupport</t>
  </si>
  <si>
    <t>Nombre de dépôts de monographies par département et région déposant - Multimédias monosupport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</si>
</sst>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b/>
      <sz val="9"/>
      <color indexed="54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theme="1"/>
      <name val="Tahoma"/>
      <family val="2"/>
    </font>
    <font>
      <sz val="11"/>
      <name val="Plantin"/>
      <family val="1"/>
    </font>
    <font>
      <b/>
      <sz val="1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CCCCCC"/>
      </bottom>
      <diagonal/>
    </border>
    <border>
      <left/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CCCCCC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rgb="FFCCCCCC"/>
      </bottom>
      <diagonal/>
    </border>
    <border>
      <left style="hair">
        <color indexed="64"/>
      </left>
      <right style="hair">
        <color indexed="64"/>
      </right>
      <top style="thin">
        <color rgb="FFCCCCCC"/>
      </top>
      <bottom style="thin">
        <color rgb="FFCCCCCC"/>
      </bottom>
      <diagonal/>
    </border>
    <border>
      <left style="hair">
        <color indexed="64"/>
      </left>
      <right style="thin">
        <color indexed="64"/>
      </right>
      <top/>
      <bottom style="thin">
        <color rgb="FFCCCCCC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top"/>
    </xf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43" fontId="11" fillId="0" borderId="0" applyFont="0" applyFill="0" applyBorder="0" applyAlignment="0" applyProtection="0"/>
  </cellStyleXfs>
  <cellXfs count="386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2" applyFont="1"/>
    <xf numFmtId="0" fontId="11" fillId="0" borderId="0" xfId="2"/>
    <xf numFmtId="0" fontId="2" fillId="0" borderId="0" xfId="0" applyFont="1" applyBorder="1" applyAlignment="1">
      <alignment horizontal="right" vertical="top"/>
    </xf>
    <xf numFmtId="0" fontId="6" fillId="0" borderId="0" xfId="0" applyFont="1">
      <alignment vertical="top"/>
    </xf>
    <xf numFmtId="0" fontId="3" fillId="0" borderId="0" xfId="0" applyFont="1">
      <alignment vertical="top"/>
    </xf>
    <xf numFmtId="0" fontId="5" fillId="2" borderId="1" xfId="0" applyFont="1" applyFill="1" applyBorder="1" applyAlignment="1">
      <alignment horizontal="right" vertical="top"/>
    </xf>
    <xf numFmtId="3" fontId="8" fillId="3" borderId="2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/>
    </xf>
    <xf numFmtId="0" fontId="0" fillId="0" borderId="0" xfId="0" applyFont="1">
      <alignment vertical="top"/>
    </xf>
    <xf numFmtId="0" fontId="2" fillId="0" borderId="0" xfId="1" applyFont="1"/>
    <xf numFmtId="0" fontId="8" fillId="3" borderId="4" xfId="0" applyFont="1" applyFill="1" applyBorder="1">
      <alignment vertical="top"/>
    </xf>
    <xf numFmtId="0" fontId="3" fillId="0" borderId="0" xfId="0" applyFont="1" applyAlignment="1">
      <alignment horizontal="left" vertical="top"/>
    </xf>
    <xf numFmtId="0" fontId="2" fillId="0" borderId="0" xfId="1" applyFont="1" applyAlignment="1">
      <alignment vertical="top" wrapText="1"/>
    </xf>
    <xf numFmtId="0" fontId="6" fillId="0" borderId="0" xfId="0" applyFont="1" applyBorder="1">
      <alignment vertical="top"/>
    </xf>
    <xf numFmtId="0" fontId="3" fillId="0" borderId="0" xfId="1" applyFont="1"/>
    <xf numFmtId="0" fontId="6" fillId="0" borderId="0" xfId="1" applyFont="1"/>
    <xf numFmtId="3" fontId="10" fillId="0" borderId="0" xfId="0" applyNumberFormat="1" applyFont="1" applyFill="1" applyBorder="1" applyAlignment="1">
      <alignment horizontal="right" vertical="top"/>
    </xf>
    <xf numFmtId="3" fontId="12" fillId="3" borderId="2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Border="1" applyAlignment="1">
      <alignment horizontal="right" vertical="top"/>
    </xf>
    <xf numFmtId="3" fontId="8" fillId="4" borderId="2" xfId="0" applyNumberFormat="1" applyFont="1" applyFill="1" applyBorder="1" applyAlignment="1">
      <alignment horizontal="right" vertical="top" wrapText="1"/>
    </xf>
    <xf numFmtId="3" fontId="8" fillId="3" borderId="6" xfId="0" applyNumberFormat="1" applyFont="1" applyFill="1" applyBorder="1" applyAlignment="1">
      <alignment horizontal="right" vertical="top" wrapText="1"/>
    </xf>
    <xf numFmtId="3" fontId="8" fillId="3" borderId="6" xfId="0" applyNumberFormat="1" applyFont="1" applyFill="1" applyBorder="1" applyAlignment="1">
      <alignment horizontal="right" vertical="top"/>
    </xf>
    <xf numFmtId="0" fontId="4" fillId="2" borderId="7" xfId="0" applyFont="1" applyFill="1" applyBorder="1">
      <alignment vertical="top"/>
    </xf>
    <xf numFmtId="3" fontId="2" fillId="0" borderId="8" xfId="0" applyNumberFormat="1" applyFont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2" fillId="0" borderId="0" xfId="1" applyFont="1" applyAlignment="1">
      <alignment wrapText="1"/>
    </xf>
    <xf numFmtId="0" fontId="5" fillId="2" borderId="11" xfId="0" applyFont="1" applyFill="1" applyBorder="1" applyAlignment="1">
      <alignment horizontal="right" vertical="top"/>
    </xf>
    <xf numFmtId="0" fontId="0" fillId="0" borderId="8" xfId="0" applyFont="1" applyBorder="1">
      <alignment vertical="top"/>
    </xf>
    <xf numFmtId="0" fontId="0" fillId="0" borderId="9" xfId="0" applyFont="1" applyBorder="1">
      <alignment vertical="top"/>
    </xf>
    <xf numFmtId="3" fontId="2" fillId="0" borderId="9" xfId="0" applyNumberFormat="1" applyFont="1" applyBorder="1" applyAlignment="1">
      <alignment horizontal="right" vertical="top"/>
    </xf>
    <xf numFmtId="0" fontId="5" fillId="2" borderId="6" xfId="0" applyFont="1" applyFill="1" applyBorder="1" applyAlignment="1">
      <alignment horizontal="right" vertical="top"/>
    </xf>
    <xf numFmtId="49" fontId="15" fillId="0" borderId="13" xfId="0" applyNumberFormat="1" applyFont="1" applyBorder="1" applyAlignment="1">
      <alignment vertical="top" wrapText="1"/>
    </xf>
    <xf numFmtId="3" fontId="8" fillId="3" borderId="14" xfId="0" applyNumberFormat="1" applyFont="1" applyFill="1" applyBorder="1" applyAlignment="1">
      <alignment horizontal="right" vertical="top" wrapText="1"/>
    </xf>
    <xf numFmtId="3" fontId="8" fillId="3" borderId="15" xfId="0" applyNumberFormat="1" applyFont="1" applyFill="1" applyBorder="1" applyAlignment="1">
      <alignment horizontal="right" vertical="top"/>
    </xf>
    <xf numFmtId="49" fontId="13" fillId="0" borderId="6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horizontal="right" vertical="center"/>
    </xf>
    <xf numFmtId="0" fontId="4" fillId="2" borderId="16" xfId="0" applyFont="1" applyFill="1" applyBorder="1">
      <alignment vertical="top"/>
    </xf>
    <xf numFmtId="0" fontId="3" fillId="0" borderId="0" xfId="0" applyFont="1" applyAlignment="1">
      <alignment vertical="top"/>
    </xf>
    <xf numFmtId="0" fontId="7" fillId="0" borderId="16" xfId="0" applyFont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Alignment="1">
      <alignment vertical="top"/>
    </xf>
    <xf numFmtId="3" fontId="8" fillId="3" borderId="22" xfId="0" applyNumberFormat="1" applyFont="1" applyFill="1" applyBorder="1" applyAlignment="1">
      <alignment horizontal="right" vertical="top"/>
    </xf>
    <xf numFmtId="3" fontId="17" fillId="3" borderId="2" xfId="0" applyNumberFormat="1" applyFont="1" applyFill="1" applyBorder="1" applyAlignment="1">
      <alignment horizontal="right" vertical="top" wrapText="1"/>
    </xf>
    <xf numFmtId="3" fontId="17" fillId="3" borderId="2" xfId="0" applyNumberFormat="1" applyFont="1" applyFill="1" applyBorder="1" applyAlignment="1">
      <alignment horizontal="right" vertical="top"/>
    </xf>
    <xf numFmtId="0" fontId="0" fillId="0" borderId="0" xfId="0" applyAlignment="1"/>
    <xf numFmtId="0" fontId="2" fillId="0" borderId="0" xfId="1" applyFont="1" applyFill="1"/>
    <xf numFmtId="0" fontId="2" fillId="0" borderId="0" xfId="1" applyFont="1" applyFill="1" applyBorder="1"/>
    <xf numFmtId="0" fontId="18" fillId="0" borderId="0" xfId="0" applyFont="1" applyFill="1" applyAlignment="1"/>
    <xf numFmtId="0" fontId="0" fillId="0" borderId="0" xfId="0" applyFill="1" applyAlignment="1"/>
    <xf numFmtId="3" fontId="2" fillId="0" borderId="23" xfId="0" applyNumberFormat="1" applyFont="1" applyBorder="1" applyAlignment="1">
      <alignment horizontal="right" vertical="top"/>
    </xf>
    <xf numFmtId="0" fontId="3" fillId="0" borderId="0" xfId="0" applyFont="1" applyFill="1">
      <alignment vertical="top"/>
    </xf>
    <xf numFmtId="0" fontId="0" fillId="0" borderId="0" xfId="0" applyFill="1">
      <alignment vertical="top"/>
    </xf>
    <xf numFmtId="0" fontId="2" fillId="0" borderId="0" xfId="0" applyFont="1" applyFill="1" applyBorder="1" applyAlignment="1">
      <alignment horizontal="right" vertical="top"/>
    </xf>
    <xf numFmtId="0" fontId="6" fillId="0" borderId="0" xfId="0" applyFont="1" applyFill="1">
      <alignment vertical="top"/>
    </xf>
    <xf numFmtId="0" fontId="5" fillId="0" borderId="11" xfId="0" applyFont="1" applyFill="1" applyBorder="1" applyAlignment="1">
      <alignment horizontal="right" vertical="top"/>
    </xf>
    <xf numFmtId="3" fontId="13" fillId="0" borderId="19" xfId="0" applyNumberFormat="1" applyFont="1" applyFill="1" applyBorder="1" applyAlignment="1">
      <alignment horizontal="right" vertical="top"/>
    </xf>
    <xf numFmtId="0" fontId="5" fillId="5" borderId="3" xfId="0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vertical="center" wrapText="1"/>
    </xf>
    <xf numFmtId="0" fontId="2" fillId="0" borderId="6" xfId="1" applyFont="1" applyBorder="1" applyAlignment="1">
      <alignment wrapText="1"/>
    </xf>
    <xf numFmtId="0" fontId="2" fillId="0" borderId="6" xfId="1" applyFont="1" applyBorder="1"/>
    <xf numFmtId="0" fontId="0" fillId="0" borderId="6" xfId="0" applyBorder="1" applyAlignment="1">
      <alignment wrapText="1"/>
    </xf>
    <xf numFmtId="0" fontId="19" fillId="0" borderId="0" xfId="4">
      <alignment vertical="top"/>
    </xf>
    <xf numFmtId="0" fontId="5" fillId="0" borderId="6" xfId="0" applyFont="1" applyFill="1" applyBorder="1" applyAlignment="1">
      <alignment horizontal="center" vertical="top" wrapText="1"/>
    </xf>
    <xf numFmtId="3" fontId="13" fillId="0" borderId="8" xfId="0" applyNumberFormat="1" applyFont="1" applyFill="1" applyBorder="1" applyAlignment="1">
      <alignment horizontal="right" vertical="top"/>
    </xf>
    <xf numFmtId="3" fontId="2" fillId="0" borderId="8" xfId="0" applyNumberFormat="1" applyFont="1" applyFill="1" applyBorder="1" applyAlignment="1">
      <alignment horizontal="right" vertical="top"/>
    </xf>
    <xf numFmtId="0" fontId="0" fillId="0" borderId="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2" applyFont="1" applyFill="1"/>
    <xf numFmtId="0" fontId="5" fillId="0" borderId="6" xfId="0" applyFont="1" applyFill="1" applyBorder="1" applyAlignment="1">
      <alignment vertical="top"/>
    </xf>
    <xf numFmtId="3" fontId="13" fillId="0" borderId="26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 wrapText="1"/>
    </xf>
    <xf numFmtId="165" fontId="11" fillId="0" borderId="0" xfId="2" applyNumberFormat="1"/>
    <xf numFmtId="0" fontId="0" fillId="0" borderId="27" xfId="0" applyBorder="1" applyAlignment="1"/>
    <xf numFmtId="0" fontId="0" fillId="0" borderId="23" xfId="0" applyBorder="1" applyAlignment="1"/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3" fontId="2" fillId="0" borderId="27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3" fontId="2" fillId="0" borderId="28" xfId="5" applyNumberFormat="1" applyFont="1" applyBorder="1" applyAlignment="1">
      <alignment horizontal="right" vertical="top"/>
    </xf>
    <xf numFmtId="0" fontId="6" fillId="0" borderId="0" xfId="5" applyFont="1" applyBorder="1">
      <alignment vertical="top"/>
    </xf>
    <xf numFmtId="0" fontId="2" fillId="0" borderId="27" xfId="0" applyFont="1" applyBorder="1" applyAlignment="1">
      <alignment horizontal="right" vertical="top"/>
    </xf>
    <xf numFmtId="3" fontId="2" fillId="0" borderId="23" xfId="5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right" vertical="top"/>
    </xf>
    <xf numFmtId="0" fontId="2" fillId="0" borderId="0" xfId="1" applyFont="1" applyBorder="1"/>
    <xf numFmtId="0" fontId="2" fillId="0" borderId="0" xfId="5" applyFont="1" applyBorder="1" applyAlignment="1">
      <alignment horizontal="right" vertical="top"/>
    </xf>
    <xf numFmtId="3" fontId="2" fillId="0" borderId="0" xfId="5" applyNumberFormat="1" applyFont="1" applyBorder="1" applyAlignment="1">
      <alignment horizontal="right" vertical="top"/>
    </xf>
    <xf numFmtId="0" fontId="11" fillId="0" borderId="0" xfId="5" applyBorder="1">
      <alignment vertical="top"/>
    </xf>
    <xf numFmtId="0" fontId="4" fillId="0" borderId="0" xfId="5" applyFont="1" applyFill="1" applyBorder="1" applyAlignment="1">
      <alignment vertical="top" wrapText="1"/>
    </xf>
    <xf numFmtId="0" fontId="5" fillId="0" borderId="0" xfId="5" applyFont="1" applyFill="1" applyBorder="1" applyAlignment="1">
      <alignment horizontal="right" vertical="top"/>
    </xf>
    <xf numFmtId="3" fontId="8" fillId="0" borderId="0" xfId="5" applyNumberFormat="1" applyFont="1" applyFill="1" applyBorder="1" applyAlignment="1">
      <alignment horizontal="right" vertical="top" wrapText="1"/>
    </xf>
    <xf numFmtId="3" fontId="8" fillId="0" borderId="0" xfId="5" applyNumberFormat="1" applyFont="1" applyFill="1" applyBorder="1" applyAlignment="1">
      <alignment horizontal="right" vertical="top"/>
    </xf>
    <xf numFmtId="0" fontId="0" fillId="0" borderId="2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15" fillId="0" borderId="0" xfId="0" applyNumberFormat="1" applyFont="1" applyBorder="1" applyAlignment="1">
      <alignment vertical="top" wrapText="1"/>
    </xf>
    <xf numFmtId="0" fontId="2" fillId="0" borderId="28" xfId="1" applyFont="1" applyBorder="1"/>
    <xf numFmtId="3" fontId="8" fillId="3" borderId="22" xfId="7" applyNumberFormat="1" applyFont="1" applyFill="1" applyBorder="1" applyAlignment="1">
      <alignment horizontal="right" vertical="top"/>
    </xf>
    <xf numFmtId="3" fontId="13" fillId="0" borderId="8" xfId="7" applyNumberFormat="1" applyFont="1" applyFill="1" applyBorder="1" applyAlignment="1">
      <alignment horizontal="right" vertical="top"/>
    </xf>
    <xf numFmtId="3" fontId="2" fillId="0" borderId="8" xfId="7" applyNumberFormat="1" applyFont="1" applyFill="1" applyBorder="1" applyAlignment="1">
      <alignment horizontal="right" vertical="top"/>
    </xf>
    <xf numFmtId="0" fontId="5" fillId="2" borderId="8" xfId="7" applyFont="1" applyFill="1" applyBorder="1" applyAlignment="1">
      <alignment horizontal="right" vertical="top" wrapText="1"/>
    </xf>
    <xf numFmtId="0" fontId="5" fillId="2" borderId="9" xfId="7" applyFont="1" applyFill="1" applyBorder="1" applyAlignment="1">
      <alignment horizontal="right" vertical="top" wrapText="1"/>
    </xf>
    <xf numFmtId="3" fontId="13" fillId="0" borderId="29" xfId="7" applyNumberFormat="1" applyFont="1" applyFill="1" applyBorder="1" applyAlignment="1">
      <alignment horizontal="right" vertical="top"/>
    </xf>
    <xf numFmtId="3" fontId="13" fillId="0" borderId="18" xfId="7" applyNumberFormat="1" applyFont="1" applyFill="1" applyBorder="1" applyAlignment="1">
      <alignment horizontal="right" vertical="top"/>
    </xf>
    <xf numFmtId="3" fontId="2" fillId="0" borderId="18" xfId="7" applyNumberFormat="1" applyFont="1" applyFill="1" applyBorder="1" applyAlignment="1">
      <alignment horizontal="right" vertical="top"/>
    </xf>
    <xf numFmtId="0" fontId="2" fillId="0" borderId="27" xfId="1" applyFont="1" applyBorder="1"/>
    <xf numFmtId="3" fontId="8" fillId="3" borderId="30" xfId="7" applyNumberFormat="1" applyFont="1" applyFill="1" applyBorder="1" applyAlignment="1">
      <alignment horizontal="right" vertical="top"/>
    </xf>
    <xf numFmtId="0" fontId="2" fillId="0" borderId="0" xfId="1" applyFont="1" applyFill="1" applyAlignment="1">
      <alignment horizontal="left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3" fontId="8" fillId="3" borderId="31" xfId="0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horizontal="right" vertical="center" wrapText="1"/>
    </xf>
    <xf numFmtId="3" fontId="13" fillId="0" borderId="23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 applyAlignment="1"/>
    <xf numFmtId="0" fontId="0" fillId="0" borderId="0" xfId="0" applyFill="1" applyAlignment="1">
      <alignment horizontal="left" indent="1"/>
    </xf>
    <xf numFmtId="0" fontId="0" fillId="0" borderId="0" xfId="0" applyNumberFormat="1" applyFill="1" applyAlignment="1"/>
    <xf numFmtId="0" fontId="0" fillId="0" borderId="0" xfId="0" applyFill="1" applyAlignment="1">
      <alignment horizontal="left" wrapText="1" indent="1"/>
    </xf>
    <xf numFmtId="0" fontId="3" fillId="0" borderId="0" xfId="0" applyFont="1" applyFill="1" applyAlignment="1">
      <alignment vertical="top"/>
    </xf>
    <xf numFmtId="0" fontId="11" fillId="0" borderId="0" xfId="2" applyFill="1"/>
    <xf numFmtId="0" fontId="9" fillId="0" borderId="24" xfId="0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0" xfId="0" applyFont="1" applyBorder="1">
      <alignment vertical="top"/>
    </xf>
    <xf numFmtId="0" fontId="5" fillId="2" borderId="32" xfId="0" applyFont="1" applyFill="1" applyBorder="1" applyAlignment="1">
      <alignment horizontal="right" vertical="top"/>
    </xf>
    <xf numFmtId="0" fontId="2" fillId="0" borderId="8" xfId="1" applyFont="1" applyBorder="1" applyAlignment="1">
      <alignment vertical="center"/>
    </xf>
    <xf numFmtId="0" fontId="2" fillId="0" borderId="8" xfId="1" applyFont="1" applyBorder="1"/>
    <xf numFmtId="0" fontId="2" fillId="0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0" fillId="0" borderId="0" xfId="0" applyFont="1">
      <alignment vertical="top"/>
    </xf>
    <xf numFmtId="0" fontId="5" fillId="2" borderId="25" xfId="7" applyFont="1" applyFill="1" applyBorder="1" applyAlignment="1">
      <alignment horizontal="center" vertical="top"/>
    </xf>
    <xf numFmtId="0" fontId="5" fillId="2" borderId="9" xfId="7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0" fillId="6" borderId="0" xfId="0" applyFill="1">
      <alignment vertical="top"/>
    </xf>
    <xf numFmtId="0" fontId="2" fillId="6" borderId="0" xfId="1" applyFont="1" applyFill="1"/>
    <xf numFmtId="0" fontId="0" fillId="0" borderId="0" xfId="0" applyAlignment="1">
      <alignment horizontal="left" indent="1"/>
    </xf>
    <xf numFmtId="0" fontId="0" fillId="0" borderId="0" xfId="0" applyNumberFormat="1" applyAlignment="1"/>
    <xf numFmtId="3" fontId="16" fillId="0" borderId="17" xfId="0" applyNumberFormat="1" applyFont="1" applyBorder="1" applyAlignment="1">
      <alignment horizontal="right" vertical="center"/>
    </xf>
    <xf numFmtId="0" fontId="4" fillId="2" borderId="20" xfId="0" applyFont="1" applyFill="1" applyBorder="1">
      <alignment vertical="top"/>
    </xf>
    <xf numFmtId="0" fontId="9" fillId="0" borderId="28" xfId="0" applyFont="1" applyBorder="1" applyAlignment="1">
      <alignment horizontal="right" vertical="top"/>
    </xf>
    <xf numFmtId="3" fontId="2" fillId="0" borderId="33" xfId="0" applyNumberFormat="1" applyFont="1" applyBorder="1" applyAlignment="1">
      <alignment horizontal="right" vertical="top"/>
    </xf>
    <xf numFmtId="0" fontId="14" fillId="0" borderId="23" xfId="0" applyFont="1" applyBorder="1">
      <alignment vertical="top"/>
    </xf>
    <xf numFmtId="0" fontId="5" fillId="2" borderId="21" xfId="0" applyFont="1" applyFill="1" applyBorder="1" applyAlignment="1">
      <alignment horizontal="right" vertical="top"/>
    </xf>
    <xf numFmtId="3" fontId="13" fillId="0" borderId="33" xfId="0" applyNumberFormat="1" applyFont="1" applyFill="1" applyBorder="1" applyAlignment="1">
      <alignment horizontal="right" vertical="top"/>
    </xf>
    <xf numFmtId="3" fontId="13" fillId="0" borderId="34" xfId="0" applyNumberFormat="1" applyFont="1" applyFill="1" applyBorder="1" applyAlignment="1">
      <alignment horizontal="right" vertical="top"/>
    </xf>
    <xf numFmtId="3" fontId="13" fillId="0" borderId="27" xfId="0" applyNumberFormat="1" applyFont="1" applyFill="1" applyBorder="1" applyAlignment="1">
      <alignment horizontal="right" vertical="top"/>
    </xf>
    <xf numFmtId="3" fontId="13" fillId="0" borderId="28" xfId="0" applyNumberFormat="1" applyFont="1" applyFill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9" fillId="0" borderId="32" xfId="0" applyFont="1" applyBorder="1" applyAlignment="1">
      <alignment horizontal="right" vertical="top"/>
    </xf>
    <xf numFmtId="3" fontId="2" fillId="0" borderId="24" xfId="0" applyNumberFormat="1" applyFont="1" applyBorder="1" applyAlignment="1">
      <alignment horizontal="right" vertical="top"/>
    </xf>
    <xf numFmtId="0" fontId="0" fillId="0" borderId="3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2" borderId="37" xfId="0" applyFont="1" applyFill="1" applyBorder="1">
      <alignment vertical="top"/>
    </xf>
    <xf numFmtId="0" fontId="14" fillId="0" borderId="28" xfId="0" applyFont="1" applyBorder="1">
      <alignment vertical="top"/>
    </xf>
    <xf numFmtId="3" fontId="14" fillId="0" borderId="28" xfId="0" applyNumberFormat="1" applyFont="1" applyBorder="1">
      <alignment vertical="top"/>
    </xf>
    <xf numFmtId="0" fontId="14" fillId="0" borderId="38" xfId="0" applyFont="1" applyBorder="1">
      <alignment vertical="top"/>
    </xf>
    <xf numFmtId="3" fontId="14" fillId="0" borderId="38" xfId="0" applyNumberFormat="1" applyFont="1" applyBorder="1">
      <alignment vertical="top"/>
    </xf>
    <xf numFmtId="3" fontId="14" fillId="0" borderId="23" xfId="0" applyNumberFormat="1" applyFont="1" applyBorder="1">
      <alignment vertical="top"/>
    </xf>
    <xf numFmtId="0" fontId="0" fillId="0" borderId="38" xfId="0" applyFont="1" applyBorder="1">
      <alignment vertical="top"/>
    </xf>
    <xf numFmtId="0" fontId="2" fillId="0" borderId="28" xfId="0" applyFont="1" applyBorder="1" applyAlignment="1">
      <alignment horizontal="right" vertical="top"/>
    </xf>
    <xf numFmtId="0" fontId="0" fillId="0" borderId="28" xfId="0" applyFont="1" applyBorder="1">
      <alignment vertical="top"/>
    </xf>
    <xf numFmtId="0" fontId="2" fillId="0" borderId="38" xfId="0" applyFont="1" applyBorder="1" applyAlignment="1">
      <alignment horizontal="right" vertical="top"/>
    </xf>
    <xf numFmtId="0" fontId="0" fillId="0" borderId="23" xfId="0" applyFont="1" applyBorder="1">
      <alignment vertical="top"/>
    </xf>
    <xf numFmtId="0" fontId="2" fillId="0" borderId="28" xfId="0" applyFont="1" applyFill="1" applyBorder="1" applyAlignment="1">
      <alignment horizontal="right" vertical="top"/>
    </xf>
    <xf numFmtId="3" fontId="2" fillId="0" borderId="28" xfId="1" applyNumberFormat="1" applyFont="1" applyBorder="1"/>
    <xf numFmtId="0" fontId="2" fillId="0" borderId="38" xfId="0" applyFont="1" applyFill="1" applyBorder="1" applyAlignment="1">
      <alignment horizontal="right" vertical="top"/>
    </xf>
    <xf numFmtId="3" fontId="13" fillId="0" borderId="38" xfId="0" applyNumberFormat="1" applyFont="1" applyFill="1" applyBorder="1" applyAlignment="1">
      <alignment horizontal="right" vertical="top"/>
    </xf>
    <xf numFmtId="3" fontId="2" fillId="0" borderId="38" xfId="1" applyNumberFormat="1" applyFont="1" applyBorder="1"/>
    <xf numFmtId="3" fontId="2" fillId="0" borderId="38" xfId="1" applyNumberFormat="1" applyFont="1" applyFill="1" applyBorder="1"/>
    <xf numFmtId="3" fontId="13" fillId="0" borderId="36" xfId="0" applyNumberFormat="1" applyFont="1" applyFill="1" applyBorder="1" applyAlignment="1">
      <alignment horizontal="right" vertical="top"/>
    </xf>
    <xf numFmtId="0" fontId="4" fillId="2" borderId="37" xfId="0" applyFont="1" applyFill="1" applyBorder="1" applyAlignment="1">
      <alignment vertical="top" wrapText="1"/>
    </xf>
    <xf numFmtId="0" fontId="7" fillId="0" borderId="40" xfId="0" applyFont="1" applyBorder="1" applyAlignment="1">
      <alignment vertical="top"/>
    </xf>
    <xf numFmtId="0" fontId="9" fillId="0" borderId="42" xfId="0" applyFont="1" applyBorder="1" applyAlignment="1">
      <alignment horizontal="right" vertical="top"/>
    </xf>
    <xf numFmtId="0" fontId="9" fillId="0" borderId="43" xfId="0" applyFont="1" applyBorder="1" applyAlignment="1">
      <alignment horizontal="right" vertical="top"/>
    </xf>
    <xf numFmtId="3" fontId="2" fillId="0" borderId="36" xfId="0" applyNumberFormat="1" applyFont="1" applyBorder="1" applyAlignment="1">
      <alignment horizontal="right" vertical="top"/>
    </xf>
    <xf numFmtId="3" fontId="2" fillId="0" borderId="25" xfId="0" applyNumberFormat="1" applyFont="1" applyBorder="1" applyAlignment="1">
      <alignment horizontal="right" vertical="top"/>
    </xf>
    <xf numFmtId="0" fontId="4" fillId="2" borderId="40" xfId="0" applyFont="1" applyFill="1" applyBorder="1" applyAlignment="1">
      <alignment vertical="top" wrapText="1"/>
    </xf>
    <xf numFmtId="0" fontId="5" fillId="2" borderId="43" xfId="0" applyFont="1" applyFill="1" applyBorder="1" applyAlignment="1">
      <alignment horizontal="right" vertical="top"/>
    </xf>
    <xf numFmtId="0" fontId="0" fillId="0" borderId="38" xfId="0" applyBorder="1" applyAlignment="1">
      <alignment vertical="center" wrapText="1"/>
    </xf>
    <xf numFmtId="3" fontId="2" fillId="0" borderId="38" xfId="0" applyNumberFormat="1" applyFont="1" applyBorder="1" applyAlignment="1">
      <alignment horizontal="right" vertical="top"/>
    </xf>
    <xf numFmtId="3" fontId="2" fillId="0" borderId="28" xfId="0" applyNumberFormat="1" applyFont="1" applyBorder="1" applyAlignment="1">
      <alignment horizontal="right" vertical="top"/>
    </xf>
    <xf numFmtId="3" fontId="2" fillId="0" borderId="38" xfId="5" applyNumberFormat="1" applyFont="1" applyBorder="1" applyAlignment="1">
      <alignment horizontal="right" vertical="top"/>
    </xf>
    <xf numFmtId="0" fontId="2" fillId="0" borderId="38" xfId="5" applyFont="1" applyBorder="1" applyAlignment="1">
      <alignment horizontal="right" vertical="top"/>
    </xf>
    <xf numFmtId="0" fontId="2" fillId="0" borderId="28" xfId="0" applyFont="1" applyBorder="1" applyAlignment="1">
      <alignment horizontal="right" vertical="center"/>
    </xf>
    <xf numFmtId="0" fontId="2" fillId="0" borderId="42" xfId="1" applyFont="1" applyFill="1" applyBorder="1" applyAlignment="1">
      <alignment horizontal="right" vertical="center"/>
    </xf>
    <xf numFmtId="0" fontId="2" fillId="0" borderId="39" xfId="1" applyFont="1" applyFill="1" applyBorder="1" applyAlignment="1">
      <alignment horizontal="right" vertical="center"/>
    </xf>
    <xf numFmtId="0" fontId="2" fillId="0" borderId="43" xfId="1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36" xfId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right" vertical="top"/>
    </xf>
    <xf numFmtId="0" fontId="9" fillId="0" borderId="46" xfId="0" applyFont="1" applyBorder="1" applyAlignment="1">
      <alignment horizontal="right" vertical="top"/>
    </xf>
    <xf numFmtId="0" fontId="4" fillId="0" borderId="37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/>
    </xf>
    <xf numFmtId="3" fontId="2" fillId="0" borderId="24" xfId="0" applyNumberFormat="1" applyFont="1" applyFill="1" applyBorder="1" applyAlignment="1">
      <alignment horizontal="right" vertical="top"/>
    </xf>
    <xf numFmtId="0" fontId="0" fillId="0" borderId="28" xfId="0" applyBorder="1" applyAlignment="1">
      <alignment wrapText="1"/>
    </xf>
    <xf numFmtId="0" fontId="0" fillId="0" borderId="28" xfId="0" applyBorder="1" applyAlignment="1"/>
    <xf numFmtId="0" fontId="14" fillId="0" borderId="27" xfId="0" applyFont="1" applyBorder="1" applyAlignment="1">
      <alignment vertical="top"/>
    </xf>
    <xf numFmtId="0" fontId="14" fillId="0" borderId="23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2" fillId="0" borderId="48" xfId="0" applyFont="1" applyFill="1" applyBorder="1" applyAlignment="1">
      <alignment horizontal="right" vertical="top"/>
    </xf>
    <xf numFmtId="3" fontId="13" fillId="0" borderId="49" xfId="0" applyNumberFormat="1" applyFont="1" applyFill="1" applyBorder="1" applyAlignment="1">
      <alignment horizontal="right" vertical="top"/>
    </xf>
    <xf numFmtId="0" fontId="2" fillId="0" borderId="43" xfId="1" applyFont="1" applyBorder="1"/>
    <xf numFmtId="0" fontId="5" fillId="2" borderId="51" xfId="0" applyFont="1" applyFill="1" applyBorder="1" applyAlignment="1">
      <alignment horizontal="right" vertical="top"/>
    </xf>
    <xf numFmtId="0" fontId="2" fillId="0" borderId="50" xfId="1" applyFont="1" applyBorder="1"/>
    <xf numFmtId="0" fontId="2" fillId="0" borderId="52" xfId="1" applyFont="1" applyBorder="1"/>
    <xf numFmtId="3" fontId="13" fillId="0" borderId="50" xfId="0" applyNumberFormat="1" applyFont="1" applyFill="1" applyBorder="1" applyAlignment="1">
      <alignment horizontal="right" vertical="top"/>
    </xf>
    <xf numFmtId="3" fontId="13" fillId="0" borderId="52" xfId="0" applyNumberFormat="1" applyFont="1" applyFill="1" applyBorder="1" applyAlignment="1">
      <alignment horizontal="right" vertical="top"/>
    </xf>
    <xf numFmtId="0" fontId="2" fillId="0" borderId="18" xfId="1" applyFont="1" applyBorder="1"/>
    <xf numFmtId="3" fontId="8" fillId="3" borderId="53" xfId="0" applyNumberFormat="1" applyFont="1" applyFill="1" applyBorder="1" applyAlignment="1">
      <alignment horizontal="right" vertical="top"/>
    </xf>
    <xf numFmtId="0" fontId="5" fillId="2" borderId="54" xfId="0" applyFont="1" applyFill="1" applyBorder="1" applyAlignment="1">
      <alignment horizontal="right" vertical="top"/>
    </xf>
    <xf numFmtId="0" fontId="2" fillId="0" borderId="48" xfId="0" applyFont="1" applyBorder="1" applyAlignment="1">
      <alignment horizontal="right" vertical="top"/>
    </xf>
    <xf numFmtId="3" fontId="2" fillId="0" borderId="48" xfId="0" applyNumberFormat="1" applyFont="1" applyBorder="1" applyAlignment="1">
      <alignment horizontal="right" vertical="top"/>
    </xf>
    <xf numFmtId="3" fontId="2" fillId="0" borderId="48" xfId="5" applyNumberFormat="1" applyFont="1" applyBorder="1" applyAlignment="1">
      <alignment horizontal="right" vertical="top"/>
    </xf>
    <xf numFmtId="0" fontId="22" fillId="0" borderId="0" xfId="0" applyFont="1" applyBorder="1" applyAlignment="1">
      <alignment horizontal="left" vertical="top"/>
    </xf>
    <xf numFmtId="3" fontId="22" fillId="0" borderId="0" xfId="0" applyNumberFormat="1" applyFont="1" applyBorder="1" applyAlignment="1">
      <alignment horizontal="right" vertical="top"/>
    </xf>
    <xf numFmtId="0" fontId="2" fillId="0" borderId="23" xfId="5" applyFont="1" applyBorder="1" applyAlignment="1">
      <alignment horizontal="right" vertical="top"/>
    </xf>
    <xf numFmtId="164" fontId="5" fillId="2" borderId="43" xfId="0" applyNumberFormat="1" applyFont="1" applyFill="1" applyBorder="1">
      <alignment vertical="top"/>
    </xf>
    <xf numFmtId="165" fontId="2" fillId="0" borderId="47" xfId="3" applyNumberFormat="1" applyFont="1" applyBorder="1" applyAlignment="1">
      <alignment horizontal="right" vertical="center"/>
    </xf>
    <xf numFmtId="165" fontId="2" fillId="0" borderId="48" xfId="3" applyNumberFormat="1" applyFont="1" applyBorder="1" applyAlignment="1">
      <alignment horizontal="right" vertical="center"/>
    </xf>
    <xf numFmtId="165" fontId="2" fillId="0" borderId="23" xfId="3" applyNumberFormat="1" applyFont="1" applyBorder="1" applyAlignment="1">
      <alignment horizontal="right" vertical="center"/>
    </xf>
    <xf numFmtId="0" fontId="5" fillId="2" borderId="55" xfId="0" applyFont="1" applyFill="1" applyBorder="1" applyAlignment="1">
      <alignment horizontal="right" vertical="top"/>
    </xf>
    <xf numFmtId="3" fontId="9" fillId="0" borderId="43" xfId="0" applyNumberFormat="1" applyFont="1" applyFill="1" applyBorder="1" applyAlignment="1">
      <alignment horizontal="right" vertical="center" wrapText="1"/>
    </xf>
    <xf numFmtId="0" fontId="2" fillId="0" borderId="48" xfId="0" applyFont="1" applyBorder="1">
      <alignment vertical="top"/>
    </xf>
    <xf numFmtId="3" fontId="13" fillId="0" borderId="48" xfId="0" applyNumberFormat="1" applyFont="1" applyFill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top"/>
    </xf>
    <xf numFmtId="0" fontId="5" fillId="2" borderId="46" xfId="0" applyFont="1" applyFill="1" applyBorder="1" applyAlignment="1">
      <alignment horizontal="right" vertical="top"/>
    </xf>
    <xf numFmtId="3" fontId="2" fillId="0" borderId="47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0" fontId="2" fillId="0" borderId="48" xfId="0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/>
    </xf>
    <xf numFmtId="3" fontId="13" fillId="0" borderId="56" xfId="0" applyNumberFormat="1" applyFont="1" applyFill="1" applyBorder="1" applyAlignment="1">
      <alignment horizontal="right" vertical="top"/>
    </xf>
    <xf numFmtId="3" fontId="13" fillId="0" borderId="54" xfId="0" applyNumberFormat="1" applyFont="1" applyFill="1" applyBorder="1" applyAlignment="1">
      <alignment horizontal="right" vertical="top"/>
    </xf>
    <xf numFmtId="3" fontId="13" fillId="0" borderId="57" xfId="0" applyNumberFormat="1" applyFont="1" applyFill="1" applyBorder="1" applyAlignment="1">
      <alignment horizontal="right" vertical="top"/>
    </xf>
    <xf numFmtId="3" fontId="8" fillId="3" borderId="52" xfId="0" applyNumberFormat="1" applyFont="1" applyFill="1" applyBorder="1" applyAlignment="1">
      <alignment horizontal="right" vertical="top"/>
    </xf>
    <xf numFmtId="3" fontId="8" fillId="3" borderId="58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3" fontId="2" fillId="0" borderId="43" xfId="1" applyNumberFormat="1" applyFont="1" applyBorder="1"/>
    <xf numFmtId="3" fontId="2" fillId="0" borderId="8" xfId="1" applyNumberFormat="1" applyFont="1" applyBorder="1"/>
    <xf numFmtId="0" fontId="2" fillId="0" borderId="47" xfId="1" applyFont="1" applyBorder="1"/>
    <xf numFmtId="0" fontId="2" fillId="0" borderId="48" xfId="1" applyFont="1" applyBorder="1"/>
    <xf numFmtId="0" fontId="2" fillId="0" borderId="23" xfId="1" applyFont="1" applyBorder="1"/>
    <xf numFmtId="3" fontId="2" fillId="0" borderId="0" xfId="0" applyNumberFormat="1" applyFont="1" applyFill="1" applyBorder="1" applyAlignment="1">
      <alignment horizontal="right" vertical="top"/>
    </xf>
    <xf numFmtId="0" fontId="9" fillId="0" borderId="41" xfId="1" applyFont="1" applyFill="1" applyBorder="1" applyAlignment="1">
      <alignment horizontal="left" vertical="center" wrapText="1"/>
    </xf>
    <xf numFmtId="3" fontId="9" fillId="0" borderId="47" xfId="0" applyNumberFormat="1" applyFont="1" applyFill="1" applyBorder="1" applyAlignment="1">
      <alignment horizontal="right" vertical="center" wrapText="1"/>
    </xf>
    <xf numFmtId="3" fontId="9" fillId="0" borderId="48" xfId="0" applyNumberFormat="1" applyFont="1" applyFill="1" applyBorder="1" applyAlignment="1">
      <alignment horizontal="right" vertical="center" wrapText="1"/>
    </xf>
    <xf numFmtId="3" fontId="2" fillId="0" borderId="48" xfId="0" applyNumberFormat="1" applyFont="1" applyBorder="1">
      <alignment vertical="top"/>
    </xf>
    <xf numFmtId="3" fontId="8" fillId="3" borderId="59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center" wrapText="1"/>
    </xf>
    <xf numFmtId="3" fontId="2" fillId="0" borderId="4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13" fillId="0" borderId="9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>
      <alignment vertical="top"/>
    </xf>
    <xf numFmtId="0" fontId="9" fillId="0" borderId="34" xfId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0" fillId="0" borderId="0" xfId="0" applyFill="1" applyAlignment="1">
      <alignment horizontal="right" indent="1"/>
    </xf>
    <xf numFmtId="0" fontId="5" fillId="2" borderId="1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2" fillId="0" borderId="48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/>
    </xf>
    <xf numFmtId="0" fontId="0" fillId="0" borderId="48" xfId="0" applyNumberFormat="1" applyBorder="1" applyAlignment="1"/>
    <xf numFmtId="0" fontId="0" fillId="0" borderId="33" xfId="0" applyNumberFormat="1" applyBorder="1" applyAlignment="1"/>
    <xf numFmtId="0" fontId="0" fillId="0" borderId="23" xfId="0" applyNumberFormat="1" applyBorder="1" applyAlignment="1"/>
    <xf numFmtId="3" fontId="0" fillId="0" borderId="60" xfId="0" applyNumberFormat="1" applyBorder="1" applyAlignment="1"/>
    <xf numFmtId="3" fontId="0" fillId="0" borderId="48" xfId="0" applyNumberFormat="1" applyBorder="1" applyAlignment="1"/>
    <xf numFmtId="3" fontId="0" fillId="0" borderId="23" xfId="0" applyNumberFormat="1" applyBorder="1" applyAlignment="1"/>
    <xf numFmtId="0" fontId="0" fillId="0" borderId="47" xfId="0" applyFont="1" applyBorder="1">
      <alignment vertical="top"/>
    </xf>
    <xf numFmtId="0" fontId="0" fillId="0" borderId="48" xfId="0" applyFont="1" applyBorder="1">
      <alignment vertical="top"/>
    </xf>
    <xf numFmtId="0" fontId="0" fillId="0" borderId="47" xfId="0" applyNumberFormat="1" applyBorder="1" applyAlignment="1"/>
    <xf numFmtId="0" fontId="25" fillId="0" borderId="0" xfId="0" applyFont="1" applyBorder="1" applyAlignment="1">
      <alignment horizontal="left" vertical="top"/>
    </xf>
    <xf numFmtId="0" fontId="5" fillId="2" borderId="62" xfId="0" applyFont="1" applyFill="1" applyBorder="1" applyAlignment="1">
      <alignment horizontal="right" vertical="top"/>
    </xf>
    <xf numFmtId="0" fontId="26" fillId="0" borderId="63" xfId="0" applyNumberFormat="1" applyFont="1" applyFill="1" applyBorder="1">
      <alignment vertical="top"/>
    </xf>
    <xf numFmtId="0" fontId="27" fillId="0" borderId="63" xfId="0" applyNumberFormat="1" applyFont="1" applyFill="1" applyBorder="1" applyAlignment="1"/>
    <xf numFmtId="0" fontId="26" fillId="0" borderId="48" xfId="0" applyNumberFormat="1" applyFont="1" applyFill="1" applyBorder="1">
      <alignment vertical="top"/>
    </xf>
    <xf numFmtId="0" fontId="27" fillId="0" borderId="48" xfId="0" applyNumberFormat="1" applyFont="1" applyFill="1" applyBorder="1" applyAlignment="1"/>
    <xf numFmtId="0" fontId="26" fillId="0" borderId="23" xfId="0" applyNumberFormat="1" applyFont="1" applyFill="1" applyBorder="1">
      <alignment vertical="top"/>
    </xf>
    <xf numFmtId="0" fontId="27" fillId="0" borderId="23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26" fillId="0" borderId="63" xfId="0" applyNumberFormat="1" applyFont="1" applyFill="1" applyBorder="1" applyAlignment="1"/>
    <xf numFmtId="0" fontId="26" fillId="0" borderId="48" xfId="0" applyNumberFormat="1" applyFont="1" applyFill="1" applyBorder="1" applyAlignment="1"/>
    <xf numFmtId="0" fontId="26" fillId="0" borderId="23" xfId="0" applyNumberFormat="1" applyFont="1" applyFill="1" applyBorder="1" applyAlignment="1"/>
    <xf numFmtId="0" fontId="28" fillId="0" borderId="0" xfId="0" applyFont="1" applyBorder="1" applyAlignment="1">
      <alignment horizontal="left"/>
    </xf>
    <xf numFmtId="0" fontId="2" fillId="0" borderId="0" xfId="0" applyNumberFormat="1" applyFont="1" applyBorder="1" applyAlignment="1"/>
    <xf numFmtId="0" fontId="26" fillId="0" borderId="0" xfId="0" applyNumberFormat="1" applyFont="1" applyBorder="1" applyAlignment="1"/>
    <xf numFmtId="0" fontId="26" fillId="0" borderId="0" xfId="0" applyFont="1" applyBorder="1" applyAlignment="1">
      <alignment horizontal="left"/>
    </xf>
    <xf numFmtId="0" fontId="26" fillId="0" borderId="0" xfId="0" applyNumberFormat="1" applyFont="1" applyBorder="1">
      <alignment vertical="top"/>
    </xf>
    <xf numFmtId="0" fontId="26" fillId="0" borderId="64" xfId="0" applyNumberFormat="1" applyFont="1" applyBorder="1" applyAlignment="1"/>
    <xf numFmtId="0" fontId="26" fillId="0" borderId="48" xfId="0" applyNumberFormat="1" applyFont="1" applyBorder="1" applyAlignment="1"/>
    <xf numFmtId="0" fontId="26" fillId="0" borderId="23" xfId="0" applyNumberFormat="1" applyFont="1" applyBorder="1" applyAlignment="1"/>
    <xf numFmtId="0" fontId="26" fillId="0" borderId="65" xfId="0" applyNumberFormat="1" applyFont="1" applyBorder="1">
      <alignment vertical="top"/>
    </xf>
    <xf numFmtId="0" fontId="26" fillId="0" borderId="65" xfId="0" applyNumberFormat="1" applyFont="1" applyBorder="1" applyAlignment="1"/>
    <xf numFmtId="0" fontId="26" fillId="0" borderId="66" xfId="0" applyNumberFormat="1" applyFont="1" applyBorder="1">
      <alignment vertical="top"/>
    </xf>
    <xf numFmtId="0" fontId="26" fillId="0" borderId="66" xfId="0" applyNumberFormat="1" applyFont="1" applyBorder="1" applyAlignment="1"/>
    <xf numFmtId="0" fontId="2" fillId="0" borderId="66" xfId="1" applyFont="1" applyBorder="1"/>
    <xf numFmtId="0" fontId="26" fillId="0" borderId="67" xfId="0" applyNumberFormat="1" applyFont="1" applyBorder="1">
      <alignment vertical="top"/>
    </xf>
    <xf numFmtId="0" fontId="26" fillId="0" borderId="67" xfId="0" applyNumberFormat="1" applyFont="1" applyBorder="1" applyAlignment="1"/>
    <xf numFmtId="0" fontId="26" fillId="0" borderId="0" xfId="0" applyFont="1" applyFill="1" applyBorder="1" applyAlignment="1">
      <alignment horizontal="left"/>
    </xf>
    <xf numFmtId="0" fontId="26" fillId="0" borderId="47" xfId="0" applyNumberFormat="1" applyFont="1" applyFill="1" applyBorder="1" applyAlignment="1"/>
    <xf numFmtId="0" fontId="26" fillId="0" borderId="47" xfId="0" applyNumberFormat="1" applyFont="1" applyBorder="1" applyAlignment="1"/>
    <xf numFmtId="0" fontId="26" fillId="0" borderId="61" xfId="0" applyFont="1" applyBorder="1">
      <alignment vertical="top"/>
    </xf>
    <xf numFmtId="0" fontId="26" fillId="0" borderId="36" xfId="0" applyFont="1" applyBorder="1">
      <alignment vertical="top"/>
    </xf>
    <xf numFmtId="0" fontId="26" fillId="0" borderId="25" xfId="0" applyFont="1" applyBorder="1">
      <alignment vertical="top"/>
    </xf>
    <xf numFmtId="0" fontId="26" fillId="0" borderId="33" xfId="0" applyFont="1" applyBorder="1">
      <alignment vertical="top"/>
    </xf>
    <xf numFmtId="0" fontId="26" fillId="0" borderId="27" xfId="0" applyFont="1" applyBorder="1">
      <alignment vertical="top"/>
    </xf>
    <xf numFmtId="0" fontId="26" fillId="0" borderId="23" xfId="0" applyFont="1" applyBorder="1">
      <alignment vertical="top"/>
    </xf>
    <xf numFmtId="0" fontId="5" fillId="0" borderId="11" xfId="0" applyFont="1" applyFill="1" applyBorder="1" applyAlignment="1">
      <alignment vertical="top"/>
    </xf>
    <xf numFmtId="0" fontId="2" fillId="0" borderId="0" xfId="0" applyFont="1" applyAlignment="1"/>
    <xf numFmtId="3" fontId="13" fillId="0" borderId="48" xfId="0" applyNumberFormat="1" applyFont="1" applyFill="1" applyBorder="1" applyAlignment="1">
      <alignment horizontal="right" vertical="top"/>
    </xf>
    <xf numFmtId="3" fontId="2" fillId="0" borderId="48" xfId="1" applyNumberFormat="1" applyFont="1" applyBorder="1"/>
    <xf numFmtId="3" fontId="2" fillId="0" borderId="48" xfId="1" applyNumberFormat="1" applyFont="1" applyFill="1" applyBorder="1"/>
    <xf numFmtId="3" fontId="2" fillId="0" borderId="23" xfId="1" applyNumberFormat="1" applyFont="1" applyFill="1" applyBorder="1"/>
    <xf numFmtId="3" fontId="2" fillId="0" borderId="23" xfId="1" applyNumberFormat="1" applyFont="1" applyBorder="1"/>
    <xf numFmtId="0" fontId="0" fillId="0" borderId="38" xfId="0" applyBorder="1" applyAlignment="1">
      <alignment horizontal="right"/>
    </xf>
    <xf numFmtId="0" fontId="5" fillId="2" borderId="5" xfId="7" applyFont="1" applyFill="1" applyBorder="1" applyAlignment="1">
      <alignment horizontal="center" vertical="top"/>
    </xf>
    <xf numFmtId="3" fontId="2" fillId="0" borderId="47" xfId="0" applyNumberFormat="1" applyFont="1" applyBorder="1" applyAlignment="1"/>
    <xf numFmtId="3" fontId="2" fillId="0" borderId="48" xfId="0" applyNumberFormat="1" applyFont="1" applyBorder="1" applyAlignment="1"/>
    <xf numFmtId="3" fontId="8" fillId="3" borderId="59" xfId="7" applyNumberFormat="1" applyFont="1" applyFill="1" applyBorder="1" applyAlignment="1">
      <alignment horizontal="right" vertical="top"/>
    </xf>
    <xf numFmtId="0" fontId="2" fillId="0" borderId="47" xfId="0" applyFont="1" applyBorder="1" applyAlignment="1"/>
    <xf numFmtId="0" fontId="2" fillId="0" borderId="48" xfId="0" applyFont="1" applyBorder="1" applyAlignment="1"/>
    <xf numFmtId="3" fontId="2" fillId="0" borderId="48" xfId="7" applyNumberFormat="1" applyFont="1" applyFill="1" applyBorder="1" applyAlignment="1">
      <alignment horizontal="right" vertical="top"/>
    </xf>
    <xf numFmtId="3" fontId="13" fillId="0" borderId="48" xfId="7" applyNumberFormat="1" applyFont="1" applyFill="1" applyBorder="1" applyAlignment="1">
      <alignment horizontal="right" vertical="top"/>
    </xf>
    <xf numFmtId="3" fontId="13" fillId="0" borderId="23" xfId="7" applyNumberFormat="1" applyFont="1" applyFill="1" applyBorder="1" applyAlignment="1">
      <alignment horizontal="right" vertical="top"/>
    </xf>
    <xf numFmtId="0" fontId="2" fillId="0" borderId="27" xfId="0" applyFont="1" applyBorder="1" applyAlignment="1">
      <alignment horizontal="right"/>
    </xf>
    <xf numFmtId="0" fontId="5" fillId="0" borderId="68" xfId="0" applyFont="1" applyFill="1" applyBorder="1" applyAlignment="1">
      <alignment horizontal="right" vertical="top"/>
    </xf>
    <xf numFmtId="3" fontId="13" fillId="0" borderId="69" xfId="0" applyNumberFormat="1" applyFont="1" applyFill="1" applyBorder="1" applyAlignment="1">
      <alignment horizontal="right" vertical="top"/>
    </xf>
    <xf numFmtId="3" fontId="13" fillId="0" borderId="7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indent="1"/>
    </xf>
    <xf numFmtId="3" fontId="13" fillId="0" borderId="72" xfId="0" applyNumberFormat="1" applyFont="1" applyFill="1" applyBorder="1" applyAlignment="1">
      <alignment horizontal="right" vertical="top"/>
    </xf>
    <xf numFmtId="3" fontId="13" fillId="0" borderId="71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3" fontId="29" fillId="0" borderId="0" xfId="0" applyNumberFormat="1" applyFont="1" applyFill="1" applyBorder="1" applyAlignment="1">
      <alignment horizontal="right" vertical="top"/>
    </xf>
    <xf numFmtId="0" fontId="0" fillId="0" borderId="8" xfId="0" applyFill="1" applyBorder="1">
      <alignment vertical="top"/>
    </xf>
    <xf numFmtId="3" fontId="2" fillId="0" borderId="0" xfId="1" applyNumberFormat="1" applyFont="1" applyBorder="1"/>
    <xf numFmtId="3" fontId="2" fillId="0" borderId="0" xfId="1" applyNumberFormat="1" applyFont="1" applyFill="1" applyBorder="1"/>
    <xf numFmtId="0" fontId="4" fillId="0" borderId="4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2" borderId="40" xfId="0" applyNumberFormat="1" applyFont="1" applyFill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4" fontId="5" fillId="2" borderId="44" xfId="0" applyNumberFormat="1" applyFont="1" applyFill="1" applyBorder="1" applyAlignment="1">
      <alignment horizontal="center" vertical="top"/>
    </xf>
    <xf numFmtId="164" fontId="5" fillId="2" borderId="45" xfId="0" applyNumberFormat="1" applyFont="1" applyFill="1" applyBorder="1" applyAlignment="1">
      <alignment horizontal="center" vertical="top"/>
    </xf>
    <xf numFmtId="0" fontId="4" fillId="2" borderId="47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</cellXfs>
  <cellStyles count="9">
    <cellStyle name="Lien hypertexte" xfId="4" builtinId="8"/>
    <cellStyle name="Milliers" xfId="3" builtinId="3"/>
    <cellStyle name="Milliers 2" xfId="8"/>
    <cellStyle name="Normal" xfId="0" builtinId="0"/>
    <cellStyle name="Normal 2" xfId="5"/>
    <cellStyle name="Normal 3" xfId="7"/>
    <cellStyle name="Normal 4" xfId="6"/>
    <cellStyle name="Normal_Dépliant bibliographie livres 2009-2011" xfId="1"/>
    <cellStyle name="Normal_dépôts et déposants par tranches de dépô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2"/>
  <sheetViews>
    <sheetView topLeftCell="A298" workbookViewId="0">
      <selection activeCell="A316" sqref="A316"/>
    </sheetView>
  </sheetViews>
  <sheetFormatPr baseColWidth="10" defaultRowHeight="12.75" x14ac:dyDescent="0.2"/>
  <cols>
    <col min="1" max="1" width="94.7109375" customWidth="1"/>
    <col min="2" max="4" width="9.28515625" bestFit="1" customWidth="1"/>
    <col min="6" max="6" width="52.140625" bestFit="1" customWidth="1"/>
    <col min="7" max="7" width="34.85546875" customWidth="1"/>
  </cols>
  <sheetData>
    <row r="1" spans="1:7" ht="18" x14ac:dyDescent="0.25">
      <c r="A1" s="2" t="s">
        <v>459</v>
      </c>
      <c r="B1" s="3"/>
      <c r="C1" s="3"/>
      <c r="D1" s="3"/>
    </row>
    <row r="2" spans="1:7" ht="13.5" thickBot="1" x14ac:dyDescent="0.25">
      <c r="A2" s="24" t="s">
        <v>0</v>
      </c>
      <c r="B2" s="227">
        <v>2018</v>
      </c>
      <c r="C2" s="227">
        <v>2019</v>
      </c>
      <c r="D2" s="227">
        <v>2020</v>
      </c>
    </row>
    <row r="3" spans="1:7" ht="13.5" thickTop="1" x14ac:dyDescent="0.2">
      <c r="A3" s="251" t="s">
        <v>1</v>
      </c>
      <c r="B3" s="228">
        <v>7733</v>
      </c>
      <c r="C3" s="228">
        <v>8071</v>
      </c>
      <c r="D3" s="228">
        <v>8676</v>
      </c>
    </row>
    <row r="4" spans="1:7" x14ac:dyDescent="0.2">
      <c r="A4" s="251" t="s">
        <v>2</v>
      </c>
      <c r="B4" s="229">
        <v>5770</v>
      </c>
      <c r="C4" s="229">
        <v>9620</v>
      </c>
      <c r="D4" s="229">
        <v>4975</v>
      </c>
    </row>
    <row r="5" spans="1:7" x14ac:dyDescent="0.2">
      <c r="A5" s="253" t="s">
        <v>596</v>
      </c>
      <c r="B5" s="229">
        <v>817</v>
      </c>
      <c r="C5" s="229">
        <v>943</v>
      </c>
      <c r="D5" s="229">
        <v>508</v>
      </c>
    </row>
    <row r="6" spans="1:7" x14ac:dyDescent="0.2">
      <c r="A6" s="252" t="s">
        <v>597</v>
      </c>
      <c r="B6" s="230">
        <v>945</v>
      </c>
      <c r="C6" s="230">
        <v>972</v>
      </c>
      <c r="D6" s="230">
        <v>1131</v>
      </c>
    </row>
    <row r="7" spans="1:7" x14ac:dyDescent="0.2">
      <c r="A7" s="5" t="s">
        <v>5</v>
      </c>
      <c r="B7" s="77">
        <f>SUM(B3:B6)</f>
        <v>15265</v>
      </c>
      <c r="C7" s="77">
        <f>SUM(C2:C6)</f>
        <v>21625</v>
      </c>
      <c r="D7" s="77">
        <f>SUM(D3:D6)</f>
        <v>15290</v>
      </c>
    </row>
    <row r="8" spans="1:7" x14ac:dyDescent="0.2">
      <c r="A8" s="1"/>
      <c r="B8" s="1"/>
      <c r="C8" s="1"/>
      <c r="D8" s="1"/>
    </row>
    <row r="9" spans="1:7" x14ac:dyDescent="0.2">
      <c r="A9" s="1"/>
      <c r="B9" s="1"/>
      <c r="C9" s="1"/>
      <c r="D9" s="1"/>
    </row>
    <row r="10" spans="1:7" ht="18" x14ac:dyDescent="0.2">
      <c r="A10" s="6" t="s">
        <v>460</v>
      </c>
      <c r="B10" s="10"/>
      <c r="C10" s="10"/>
      <c r="D10" s="10"/>
    </row>
    <row r="11" spans="1:7" ht="13.5" thickBot="1" x14ac:dyDescent="0.25">
      <c r="A11" s="163" t="s">
        <v>416</v>
      </c>
      <c r="B11" s="231">
        <v>2018</v>
      </c>
      <c r="C11" s="231">
        <v>2019</v>
      </c>
      <c r="D11" s="227">
        <v>2020</v>
      </c>
    </row>
    <row r="12" spans="1:7" ht="13.5" thickTop="1" x14ac:dyDescent="0.2">
      <c r="A12" s="264" t="s">
        <v>52</v>
      </c>
      <c r="B12" s="265">
        <v>5826</v>
      </c>
      <c r="C12" s="232">
        <v>6576</v>
      </c>
      <c r="D12" s="232">
        <f>SUM(D13:D55)</f>
        <v>9390</v>
      </c>
    </row>
    <row r="13" spans="1:7" ht="15" x14ac:dyDescent="0.2">
      <c r="A13" s="111" t="s">
        <v>721</v>
      </c>
      <c r="B13" s="234">
        <v>407</v>
      </c>
      <c r="C13" s="114">
        <v>595</v>
      </c>
      <c r="D13" s="234" t="s">
        <v>547</v>
      </c>
      <c r="F13" s="274"/>
      <c r="G13" s="274"/>
    </row>
    <row r="14" spans="1:7" ht="15" x14ac:dyDescent="0.2">
      <c r="A14" s="111" t="s">
        <v>722</v>
      </c>
      <c r="B14" s="234">
        <v>114</v>
      </c>
      <c r="C14" s="114">
        <v>79</v>
      </c>
      <c r="D14" s="234" t="s">
        <v>547</v>
      </c>
      <c r="F14" s="274"/>
      <c r="G14" s="274"/>
    </row>
    <row r="15" spans="1:7" ht="15" x14ac:dyDescent="0.2">
      <c r="A15" s="111" t="s">
        <v>723</v>
      </c>
      <c r="B15" s="234">
        <v>471</v>
      </c>
      <c r="C15" s="114">
        <v>533</v>
      </c>
      <c r="D15" s="234">
        <v>1</v>
      </c>
      <c r="F15" s="274"/>
      <c r="G15" s="274"/>
    </row>
    <row r="16" spans="1:7" ht="15" x14ac:dyDescent="0.2">
      <c r="A16" s="111" t="s">
        <v>724</v>
      </c>
      <c r="B16" s="234">
        <v>630</v>
      </c>
      <c r="C16" s="114">
        <v>654</v>
      </c>
      <c r="D16" s="234" t="s">
        <v>547</v>
      </c>
      <c r="F16" s="274"/>
      <c r="G16" s="274"/>
    </row>
    <row r="17" spans="1:7" ht="15" x14ac:dyDescent="0.2">
      <c r="A17" s="111" t="s">
        <v>725</v>
      </c>
      <c r="B17" s="234">
        <v>93</v>
      </c>
      <c r="C17" s="114">
        <v>89</v>
      </c>
      <c r="D17" s="234" t="s">
        <v>547</v>
      </c>
      <c r="F17" s="274"/>
      <c r="G17" s="274"/>
    </row>
    <row r="18" spans="1:7" ht="15" x14ac:dyDescent="0.2">
      <c r="A18" s="111" t="s">
        <v>726</v>
      </c>
      <c r="B18" s="234">
        <v>3329</v>
      </c>
      <c r="C18" s="114">
        <v>3771</v>
      </c>
      <c r="D18" s="234">
        <v>1</v>
      </c>
      <c r="F18" s="274"/>
      <c r="G18" s="274"/>
    </row>
    <row r="19" spans="1:7" ht="15" x14ac:dyDescent="0.2">
      <c r="A19" s="111" t="s">
        <v>727</v>
      </c>
      <c r="B19" s="234">
        <v>153</v>
      </c>
      <c r="C19" s="114">
        <v>104</v>
      </c>
      <c r="D19" s="234" t="s">
        <v>547</v>
      </c>
      <c r="F19" s="274"/>
      <c r="G19" s="274"/>
    </row>
    <row r="20" spans="1:7" ht="15" x14ac:dyDescent="0.2">
      <c r="A20" s="111" t="s">
        <v>728</v>
      </c>
      <c r="B20" s="234">
        <v>210</v>
      </c>
      <c r="C20" s="114">
        <v>203</v>
      </c>
      <c r="D20" s="234" t="s">
        <v>547</v>
      </c>
      <c r="F20" s="274"/>
      <c r="G20" s="274"/>
    </row>
    <row r="21" spans="1:7" ht="15" x14ac:dyDescent="0.2">
      <c r="A21" s="111" t="s">
        <v>729</v>
      </c>
      <c r="B21" s="234">
        <v>309</v>
      </c>
      <c r="C21" s="114">
        <v>327</v>
      </c>
      <c r="D21" s="234">
        <v>1</v>
      </c>
      <c r="F21" s="274"/>
      <c r="G21" s="274"/>
    </row>
    <row r="22" spans="1:7" ht="15" x14ac:dyDescent="0.2">
      <c r="A22" s="111" t="s">
        <v>730</v>
      </c>
      <c r="B22" s="234">
        <v>4</v>
      </c>
      <c r="C22" s="114">
        <v>1</v>
      </c>
      <c r="D22" s="234" t="s">
        <v>547</v>
      </c>
      <c r="F22" s="274"/>
      <c r="G22" s="274"/>
    </row>
    <row r="23" spans="1:7" ht="15" x14ac:dyDescent="0.2">
      <c r="A23" s="270" t="s">
        <v>731</v>
      </c>
      <c r="B23" s="234">
        <v>106</v>
      </c>
      <c r="C23" s="234">
        <v>220</v>
      </c>
      <c r="D23" s="234" t="s">
        <v>547</v>
      </c>
      <c r="F23" s="274"/>
      <c r="G23" s="274"/>
    </row>
    <row r="24" spans="1:7" ht="15" x14ac:dyDescent="0.2">
      <c r="A24" s="270" t="s">
        <v>732</v>
      </c>
      <c r="B24" s="234" t="s">
        <v>547</v>
      </c>
      <c r="C24" s="234" t="s">
        <v>547</v>
      </c>
      <c r="D24" s="114">
        <v>986</v>
      </c>
      <c r="F24" s="274"/>
      <c r="G24" s="274"/>
    </row>
    <row r="25" spans="1:7" ht="15" x14ac:dyDescent="0.2">
      <c r="A25" s="270" t="s">
        <v>733</v>
      </c>
      <c r="B25" s="234" t="s">
        <v>547</v>
      </c>
      <c r="C25" s="234" t="s">
        <v>547</v>
      </c>
      <c r="D25" s="114">
        <v>88</v>
      </c>
      <c r="F25" s="274"/>
      <c r="G25" s="274"/>
    </row>
    <row r="26" spans="1:7" ht="15" x14ac:dyDescent="0.2">
      <c r="A26" s="270" t="s">
        <v>734</v>
      </c>
      <c r="B26" s="234" t="s">
        <v>547</v>
      </c>
      <c r="C26" s="234" t="s">
        <v>547</v>
      </c>
      <c r="D26" s="114">
        <v>50</v>
      </c>
      <c r="F26" s="274"/>
      <c r="G26" s="274"/>
    </row>
    <row r="27" spans="1:7" ht="15" x14ac:dyDescent="0.2">
      <c r="A27" s="270" t="s">
        <v>760</v>
      </c>
      <c r="B27" s="234" t="s">
        <v>547</v>
      </c>
      <c r="C27" s="234" t="s">
        <v>547</v>
      </c>
      <c r="D27" s="114">
        <v>6</v>
      </c>
      <c r="F27" s="274"/>
      <c r="G27" s="274"/>
    </row>
    <row r="28" spans="1:7" ht="15" x14ac:dyDescent="0.2">
      <c r="A28" s="270" t="s">
        <v>735</v>
      </c>
      <c r="B28" s="234" t="s">
        <v>547</v>
      </c>
      <c r="C28" s="234" t="s">
        <v>547</v>
      </c>
      <c r="D28" s="114">
        <v>797</v>
      </c>
      <c r="F28" s="274"/>
      <c r="G28" s="274"/>
    </row>
    <row r="29" spans="1:7" ht="15" x14ac:dyDescent="0.2">
      <c r="A29" s="270" t="s">
        <v>736</v>
      </c>
      <c r="B29" s="234" t="s">
        <v>547</v>
      </c>
      <c r="C29" s="234" t="s">
        <v>547</v>
      </c>
      <c r="D29" s="114">
        <v>1560</v>
      </c>
      <c r="F29" s="274"/>
      <c r="G29" s="274"/>
    </row>
    <row r="30" spans="1:7" ht="15" x14ac:dyDescent="0.2">
      <c r="A30" s="270" t="s">
        <v>737</v>
      </c>
      <c r="B30" s="234" t="s">
        <v>547</v>
      </c>
      <c r="C30" s="234" t="s">
        <v>547</v>
      </c>
      <c r="D30" s="114">
        <v>48</v>
      </c>
      <c r="F30" s="274"/>
      <c r="G30" s="274"/>
    </row>
    <row r="31" spans="1:7" ht="15" x14ac:dyDescent="0.2">
      <c r="A31" s="270" t="s">
        <v>738</v>
      </c>
      <c r="B31" s="234" t="s">
        <v>547</v>
      </c>
      <c r="C31" s="234" t="s">
        <v>547</v>
      </c>
      <c r="D31" s="114">
        <v>57</v>
      </c>
      <c r="F31" s="274"/>
      <c r="G31" s="274"/>
    </row>
    <row r="32" spans="1:7" ht="15" x14ac:dyDescent="0.2">
      <c r="A32" s="270" t="s">
        <v>739</v>
      </c>
      <c r="B32" s="234" t="s">
        <v>547</v>
      </c>
      <c r="C32" s="234" t="s">
        <v>547</v>
      </c>
      <c r="D32" s="114">
        <v>1</v>
      </c>
      <c r="F32" s="274"/>
      <c r="G32" s="274"/>
    </row>
    <row r="33" spans="1:7" ht="15" x14ac:dyDescent="0.2">
      <c r="A33" s="270" t="s">
        <v>740</v>
      </c>
      <c r="B33" s="234" t="s">
        <v>547</v>
      </c>
      <c r="C33" s="234" t="s">
        <v>547</v>
      </c>
      <c r="D33" s="114">
        <v>59</v>
      </c>
      <c r="F33" s="274"/>
      <c r="G33" s="274"/>
    </row>
    <row r="34" spans="1:7" ht="15" x14ac:dyDescent="0.2">
      <c r="A34" s="270" t="s">
        <v>741</v>
      </c>
      <c r="B34" s="234" t="s">
        <v>547</v>
      </c>
      <c r="C34" s="234" t="s">
        <v>547</v>
      </c>
      <c r="D34" s="114">
        <v>10</v>
      </c>
      <c r="F34" s="274"/>
      <c r="G34" s="274"/>
    </row>
    <row r="35" spans="1:7" ht="15" x14ac:dyDescent="0.2">
      <c r="A35" s="270" t="s">
        <v>742</v>
      </c>
      <c r="B35" s="234" t="s">
        <v>547</v>
      </c>
      <c r="C35" s="234" t="s">
        <v>547</v>
      </c>
      <c r="D35" s="114">
        <v>16</v>
      </c>
      <c r="F35" s="274"/>
      <c r="G35" s="274"/>
    </row>
    <row r="36" spans="1:7" ht="15" x14ac:dyDescent="0.2">
      <c r="A36" s="270" t="s">
        <v>743</v>
      </c>
      <c r="B36" s="234" t="s">
        <v>547</v>
      </c>
      <c r="C36" s="234" t="s">
        <v>547</v>
      </c>
      <c r="D36" s="114">
        <v>99</v>
      </c>
      <c r="F36" s="274"/>
      <c r="G36" s="274"/>
    </row>
    <row r="37" spans="1:7" ht="15" x14ac:dyDescent="0.2">
      <c r="A37" s="270" t="s">
        <v>744</v>
      </c>
      <c r="B37" s="234" t="s">
        <v>547</v>
      </c>
      <c r="C37" s="234" t="s">
        <v>547</v>
      </c>
      <c r="D37" s="114">
        <v>14</v>
      </c>
      <c r="F37" s="274"/>
      <c r="G37" s="274"/>
    </row>
    <row r="38" spans="1:7" ht="15" x14ac:dyDescent="0.2">
      <c r="A38" s="270" t="s">
        <v>745</v>
      </c>
      <c r="B38" s="234" t="s">
        <v>547</v>
      </c>
      <c r="C38" s="234" t="s">
        <v>547</v>
      </c>
      <c r="D38" s="114">
        <v>1585</v>
      </c>
      <c r="F38" s="274"/>
      <c r="G38" s="274"/>
    </row>
    <row r="39" spans="1:7" ht="15" x14ac:dyDescent="0.2">
      <c r="A39" s="270" t="s">
        <v>763</v>
      </c>
      <c r="B39" s="234" t="s">
        <v>547</v>
      </c>
      <c r="C39" s="234" t="s">
        <v>547</v>
      </c>
      <c r="D39" s="114">
        <v>79</v>
      </c>
      <c r="F39" s="274"/>
      <c r="G39" s="274"/>
    </row>
    <row r="40" spans="1:7" ht="15" x14ac:dyDescent="0.2">
      <c r="A40" s="270" t="s">
        <v>746</v>
      </c>
      <c r="B40" s="234" t="s">
        <v>547</v>
      </c>
      <c r="C40" s="234" t="s">
        <v>547</v>
      </c>
      <c r="D40" s="114">
        <v>626</v>
      </c>
      <c r="F40" s="274"/>
      <c r="G40" s="274"/>
    </row>
    <row r="41" spans="1:7" ht="15" x14ac:dyDescent="0.2">
      <c r="A41" s="270" t="s">
        <v>747</v>
      </c>
      <c r="B41" s="234" t="s">
        <v>547</v>
      </c>
      <c r="C41" s="234" t="s">
        <v>547</v>
      </c>
      <c r="D41" s="114">
        <v>186</v>
      </c>
      <c r="F41" s="274"/>
      <c r="G41" s="274"/>
    </row>
    <row r="42" spans="1:7" ht="15" x14ac:dyDescent="0.2">
      <c r="A42" s="270" t="s">
        <v>748</v>
      </c>
      <c r="B42" s="234" t="s">
        <v>547</v>
      </c>
      <c r="C42" s="234" t="s">
        <v>547</v>
      </c>
      <c r="D42" s="114">
        <v>960</v>
      </c>
      <c r="F42" s="274"/>
      <c r="G42" s="274"/>
    </row>
    <row r="43" spans="1:7" ht="15" x14ac:dyDescent="0.2">
      <c r="A43" s="270" t="s">
        <v>749</v>
      </c>
      <c r="B43" s="234" t="s">
        <v>547</v>
      </c>
      <c r="C43" s="234" t="s">
        <v>547</v>
      </c>
      <c r="D43" s="114">
        <v>224</v>
      </c>
      <c r="F43" s="274"/>
      <c r="G43" s="274"/>
    </row>
    <row r="44" spans="1:7" ht="15" x14ac:dyDescent="0.2">
      <c r="A44" s="270" t="s">
        <v>761</v>
      </c>
      <c r="B44" s="234" t="s">
        <v>547</v>
      </c>
      <c r="C44" s="234" t="s">
        <v>547</v>
      </c>
      <c r="D44" s="114">
        <v>421</v>
      </c>
      <c r="F44" s="274"/>
      <c r="G44" s="274"/>
    </row>
    <row r="45" spans="1:7" ht="15" x14ac:dyDescent="0.2">
      <c r="A45" s="270" t="s">
        <v>750</v>
      </c>
      <c r="B45" s="234" t="s">
        <v>547</v>
      </c>
      <c r="C45" s="234" t="s">
        <v>547</v>
      </c>
      <c r="D45" s="114">
        <v>149</v>
      </c>
      <c r="F45" s="274"/>
      <c r="G45" s="275"/>
    </row>
    <row r="46" spans="1:7" ht="15" x14ac:dyDescent="0.2">
      <c r="A46" s="270" t="s">
        <v>751</v>
      </c>
      <c r="B46" s="234" t="s">
        <v>547</v>
      </c>
      <c r="C46" s="234" t="s">
        <v>547</v>
      </c>
      <c r="D46" s="114">
        <v>137</v>
      </c>
      <c r="F46" s="274"/>
      <c r="G46" s="275"/>
    </row>
    <row r="47" spans="1:7" ht="15" x14ac:dyDescent="0.2">
      <c r="A47" s="270" t="s">
        <v>762</v>
      </c>
      <c r="B47" s="234" t="s">
        <v>547</v>
      </c>
      <c r="C47" s="234" t="s">
        <v>547</v>
      </c>
      <c r="D47" s="114">
        <v>271</v>
      </c>
      <c r="F47" s="274"/>
      <c r="G47" s="275"/>
    </row>
    <row r="48" spans="1:7" ht="15" x14ac:dyDescent="0.2">
      <c r="A48" s="270" t="s">
        <v>752</v>
      </c>
      <c r="B48" s="234" t="s">
        <v>547</v>
      </c>
      <c r="C48" s="234" t="s">
        <v>547</v>
      </c>
      <c r="D48" s="114">
        <v>60</v>
      </c>
      <c r="F48" s="274"/>
      <c r="G48" s="275"/>
    </row>
    <row r="49" spans="1:8" ht="15" x14ac:dyDescent="0.2">
      <c r="A49" s="270" t="s">
        <v>753</v>
      </c>
      <c r="B49" s="234" t="s">
        <v>547</v>
      </c>
      <c r="C49" s="234" t="s">
        <v>547</v>
      </c>
      <c r="D49" s="114">
        <v>6</v>
      </c>
      <c r="F49" s="274"/>
      <c r="G49" s="275"/>
    </row>
    <row r="50" spans="1:8" ht="15" x14ac:dyDescent="0.2">
      <c r="A50" s="270" t="s">
        <v>754</v>
      </c>
      <c r="B50" s="234" t="s">
        <v>547</v>
      </c>
      <c r="C50" s="234" t="s">
        <v>547</v>
      </c>
      <c r="D50" s="114">
        <v>243</v>
      </c>
      <c r="F50" s="274"/>
      <c r="G50" s="275"/>
    </row>
    <row r="51" spans="1:8" ht="15" x14ac:dyDescent="0.2">
      <c r="A51" s="270" t="s">
        <v>755</v>
      </c>
      <c r="B51" s="234" t="s">
        <v>547</v>
      </c>
      <c r="C51" s="234" t="s">
        <v>547</v>
      </c>
      <c r="D51" s="114">
        <v>32</v>
      </c>
      <c r="F51" s="274"/>
      <c r="G51" s="275"/>
    </row>
    <row r="52" spans="1:8" ht="15" x14ac:dyDescent="0.2">
      <c r="A52" s="270" t="s">
        <v>756</v>
      </c>
      <c r="B52" s="234" t="s">
        <v>547</v>
      </c>
      <c r="C52" s="234" t="s">
        <v>547</v>
      </c>
      <c r="D52" s="114">
        <v>1</v>
      </c>
      <c r="F52" s="274"/>
      <c r="G52" s="275"/>
    </row>
    <row r="53" spans="1:8" ht="15" x14ac:dyDescent="0.2">
      <c r="A53" s="270" t="s">
        <v>757</v>
      </c>
      <c r="B53" s="234" t="s">
        <v>547</v>
      </c>
      <c r="C53" s="234" t="s">
        <v>547</v>
      </c>
      <c r="D53" s="114">
        <v>32</v>
      </c>
      <c r="F53" s="274"/>
      <c r="G53" s="275"/>
    </row>
    <row r="54" spans="1:8" ht="15" x14ac:dyDescent="0.2">
      <c r="A54" s="270" t="s">
        <v>758</v>
      </c>
      <c r="B54" s="234" t="s">
        <v>547</v>
      </c>
      <c r="C54" s="234" t="s">
        <v>547</v>
      </c>
      <c r="D54" s="114">
        <v>582</v>
      </c>
      <c r="F54" s="274"/>
      <c r="G54" s="275"/>
    </row>
    <row r="55" spans="1:8" ht="15" x14ac:dyDescent="0.2">
      <c r="A55" s="270" t="s">
        <v>759</v>
      </c>
      <c r="B55" s="115" t="s">
        <v>547</v>
      </c>
      <c r="C55" s="115" t="s">
        <v>547</v>
      </c>
      <c r="D55" s="273">
        <v>2</v>
      </c>
      <c r="F55" s="274"/>
      <c r="G55" s="275"/>
    </row>
    <row r="56" spans="1:8" ht="15" x14ac:dyDescent="0.2">
      <c r="A56" s="276" t="s">
        <v>375</v>
      </c>
      <c r="B56" s="266">
        <v>4210</v>
      </c>
      <c r="C56" s="116">
        <v>4202</v>
      </c>
      <c r="D56" s="116">
        <f>SUM(D57:D67)</f>
        <v>2651</v>
      </c>
      <c r="F56" s="277"/>
      <c r="G56" s="277"/>
      <c r="H56" s="277"/>
    </row>
    <row r="57" spans="1:8" ht="15" x14ac:dyDescent="0.2">
      <c r="A57" s="111" t="s">
        <v>715</v>
      </c>
      <c r="B57" s="234">
        <v>555</v>
      </c>
      <c r="C57" s="114">
        <v>447</v>
      </c>
      <c r="D57" s="114">
        <v>83</v>
      </c>
      <c r="F57" s="274"/>
      <c r="G57" s="274"/>
      <c r="H57" s="274"/>
    </row>
    <row r="58" spans="1:8" ht="15" x14ac:dyDescent="0.2">
      <c r="A58" s="111" t="s">
        <v>716</v>
      </c>
      <c r="B58" s="234">
        <v>223</v>
      </c>
      <c r="C58" s="114">
        <v>110</v>
      </c>
      <c r="D58" s="114">
        <v>215</v>
      </c>
      <c r="F58" s="274"/>
      <c r="G58" s="274"/>
      <c r="H58" s="274"/>
    </row>
    <row r="59" spans="1:8" ht="15" x14ac:dyDescent="0.2">
      <c r="A59" s="111" t="s">
        <v>717</v>
      </c>
      <c r="B59" s="234">
        <v>611</v>
      </c>
      <c r="C59" s="114">
        <v>324</v>
      </c>
      <c r="D59" s="114">
        <v>254</v>
      </c>
      <c r="F59" s="274"/>
      <c r="G59" s="274"/>
      <c r="H59" s="274"/>
    </row>
    <row r="60" spans="1:8" ht="15" x14ac:dyDescent="0.2">
      <c r="A60" s="111" t="s">
        <v>718</v>
      </c>
      <c r="B60" s="234">
        <v>508</v>
      </c>
      <c r="C60" s="233">
        <v>326</v>
      </c>
      <c r="D60" s="233">
        <v>9</v>
      </c>
      <c r="F60" s="274"/>
      <c r="G60" s="274"/>
      <c r="H60" s="274"/>
    </row>
    <row r="61" spans="1:8" ht="15" x14ac:dyDescent="0.2">
      <c r="A61" s="111" t="s">
        <v>53</v>
      </c>
      <c r="B61" s="234">
        <v>290</v>
      </c>
      <c r="C61" s="233">
        <v>262</v>
      </c>
      <c r="D61" s="233">
        <v>108</v>
      </c>
      <c r="F61" s="274"/>
      <c r="G61" s="274"/>
      <c r="H61" s="274"/>
    </row>
    <row r="62" spans="1:8" ht="15" x14ac:dyDescent="0.2">
      <c r="A62" s="111" t="s">
        <v>719</v>
      </c>
      <c r="B62" s="234">
        <v>133</v>
      </c>
      <c r="C62" s="234">
        <v>86</v>
      </c>
      <c r="D62" s="234">
        <v>68</v>
      </c>
      <c r="F62" s="274"/>
      <c r="G62" s="274"/>
      <c r="H62" s="274"/>
    </row>
    <row r="63" spans="1:8" ht="15" x14ac:dyDescent="0.2">
      <c r="A63" s="111" t="s">
        <v>54</v>
      </c>
      <c r="B63" s="234">
        <v>1602</v>
      </c>
      <c r="C63" s="114">
        <v>2219</v>
      </c>
      <c r="D63" s="114">
        <v>1378</v>
      </c>
      <c r="F63" s="274"/>
      <c r="G63" s="274"/>
      <c r="H63" s="274"/>
    </row>
    <row r="64" spans="1:8" ht="15" x14ac:dyDescent="0.2">
      <c r="A64" s="111" t="s">
        <v>55</v>
      </c>
      <c r="B64" s="234">
        <v>180</v>
      </c>
      <c r="C64" s="114">
        <v>365</v>
      </c>
      <c r="D64" s="114">
        <v>134</v>
      </c>
      <c r="F64" s="274"/>
      <c r="G64" s="274"/>
      <c r="H64" s="274"/>
    </row>
    <row r="65" spans="1:8" ht="15" x14ac:dyDescent="0.2">
      <c r="A65" s="111" t="s">
        <v>720</v>
      </c>
      <c r="B65" s="234">
        <v>108</v>
      </c>
      <c r="C65" s="114">
        <v>63</v>
      </c>
      <c r="D65" s="114">
        <v>180</v>
      </c>
      <c r="F65" s="274"/>
      <c r="G65" s="274"/>
      <c r="H65" s="274"/>
    </row>
    <row r="66" spans="1:8" ht="15" x14ac:dyDescent="0.2">
      <c r="A66" s="111" t="s">
        <v>764</v>
      </c>
      <c r="B66" s="234" t="s">
        <v>547</v>
      </c>
      <c r="C66" s="234" t="s">
        <v>547</v>
      </c>
      <c r="D66" s="114">
        <v>123</v>
      </c>
      <c r="F66" s="274"/>
      <c r="G66" s="274"/>
      <c r="H66" s="274"/>
    </row>
    <row r="67" spans="1:8" ht="15" x14ac:dyDescent="0.2">
      <c r="A67" s="111" t="s">
        <v>765</v>
      </c>
      <c r="B67" s="115" t="s">
        <v>547</v>
      </c>
      <c r="C67" s="115" t="s">
        <v>547</v>
      </c>
      <c r="D67" s="115">
        <v>99</v>
      </c>
      <c r="F67" s="274"/>
      <c r="G67" s="274"/>
      <c r="H67" s="274"/>
    </row>
    <row r="68" spans="1:8" ht="15" x14ac:dyDescent="0.2">
      <c r="A68" s="264" t="s">
        <v>56</v>
      </c>
      <c r="B68" s="266">
        <v>453</v>
      </c>
      <c r="C68" s="116">
        <v>473</v>
      </c>
      <c r="D68" s="116">
        <f>SUM(D69:D83)</f>
        <v>1189</v>
      </c>
      <c r="F68" s="277"/>
      <c r="G68" s="277"/>
      <c r="H68" s="274"/>
    </row>
    <row r="69" spans="1:8" ht="15" x14ac:dyDescent="0.2">
      <c r="A69" s="111" t="s">
        <v>766</v>
      </c>
      <c r="B69" s="234">
        <v>3</v>
      </c>
      <c r="C69" s="114">
        <v>5</v>
      </c>
      <c r="D69" s="114">
        <v>107</v>
      </c>
      <c r="F69" s="274"/>
      <c r="G69" s="274"/>
      <c r="H69" s="274"/>
    </row>
    <row r="70" spans="1:8" ht="15" x14ac:dyDescent="0.2">
      <c r="A70" s="111" t="s">
        <v>767</v>
      </c>
      <c r="B70" s="234">
        <v>147</v>
      </c>
      <c r="C70" s="114">
        <v>96</v>
      </c>
      <c r="D70" s="114">
        <v>7</v>
      </c>
      <c r="F70" s="274"/>
      <c r="G70" s="274"/>
    </row>
    <row r="71" spans="1:8" ht="15" x14ac:dyDescent="0.2">
      <c r="A71" s="111" t="s">
        <v>768</v>
      </c>
      <c r="B71" s="234">
        <v>4</v>
      </c>
      <c r="C71" s="114">
        <v>1</v>
      </c>
      <c r="D71" s="114">
        <v>10</v>
      </c>
      <c r="F71" s="274"/>
      <c r="G71" s="274"/>
    </row>
    <row r="72" spans="1:8" ht="15" x14ac:dyDescent="0.2">
      <c r="A72" s="111" t="s">
        <v>769</v>
      </c>
      <c r="B72" s="234">
        <v>11</v>
      </c>
      <c r="C72" s="114">
        <v>11</v>
      </c>
      <c r="D72" s="114">
        <v>18</v>
      </c>
      <c r="F72" s="274"/>
      <c r="G72" s="274"/>
    </row>
    <row r="73" spans="1:8" ht="15" x14ac:dyDescent="0.2">
      <c r="A73" s="111" t="s">
        <v>57</v>
      </c>
      <c r="B73" s="234">
        <v>4</v>
      </c>
      <c r="C73" s="114">
        <v>1</v>
      </c>
      <c r="D73" s="114">
        <v>3</v>
      </c>
      <c r="F73" s="274"/>
      <c r="G73" s="274"/>
    </row>
    <row r="74" spans="1:8" ht="15" x14ac:dyDescent="0.2">
      <c r="A74" s="111" t="s">
        <v>770</v>
      </c>
      <c r="B74" s="234">
        <v>7</v>
      </c>
      <c r="C74" s="114">
        <v>2</v>
      </c>
      <c r="D74" s="114">
        <v>7</v>
      </c>
      <c r="F74" s="274"/>
      <c r="G74" s="274"/>
    </row>
    <row r="75" spans="1:8" ht="15" x14ac:dyDescent="0.2">
      <c r="A75" s="111" t="s">
        <v>771</v>
      </c>
      <c r="B75" s="234">
        <v>0</v>
      </c>
      <c r="C75" s="114">
        <v>0</v>
      </c>
      <c r="D75" s="114" t="s">
        <v>547</v>
      </c>
      <c r="F75" s="274"/>
      <c r="G75" s="274"/>
    </row>
    <row r="76" spans="1:8" ht="15" x14ac:dyDescent="0.2">
      <c r="A76" s="111" t="s">
        <v>772</v>
      </c>
      <c r="B76" s="234">
        <v>37</v>
      </c>
      <c r="C76" s="114">
        <v>19</v>
      </c>
      <c r="D76" s="114">
        <v>3</v>
      </c>
      <c r="F76" s="274"/>
      <c r="G76" s="274"/>
    </row>
    <row r="77" spans="1:8" ht="15" x14ac:dyDescent="0.2">
      <c r="A77" s="111" t="s">
        <v>773</v>
      </c>
      <c r="B77" s="234">
        <v>3</v>
      </c>
      <c r="C77" s="114">
        <v>0</v>
      </c>
      <c r="D77" s="114">
        <v>3</v>
      </c>
      <c r="F77" s="274"/>
      <c r="G77" s="274"/>
    </row>
    <row r="78" spans="1:8" ht="15" x14ac:dyDescent="0.2">
      <c r="A78" s="111" t="s">
        <v>774</v>
      </c>
      <c r="B78" s="234">
        <v>3</v>
      </c>
      <c r="C78" s="114">
        <v>2</v>
      </c>
      <c r="D78" s="114">
        <v>0</v>
      </c>
      <c r="F78" s="274"/>
      <c r="G78" s="274"/>
    </row>
    <row r="79" spans="1:8" ht="15" x14ac:dyDescent="0.2">
      <c r="A79" s="111" t="s">
        <v>775</v>
      </c>
      <c r="B79" s="234">
        <v>3</v>
      </c>
      <c r="C79" s="114">
        <v>2</v>
      </c>
      <c r="D79" s="114" t="s">
        <v>547</v>
      </c>
      <c r="F79" s="274"/>
      <c r="G79" s="274"/>
    </row>
    <row r="80" spans="1:8" ht="15" x14ac:dyDescent="0.2">
      <c r="A80" s="111" t="s">
        <v>776</v>
      </c>
      <c r="B80" s="234">
        <v>11</v>
      </c>
      <c r="C80" s="114">
        <v>8</v>
      </c>
      <c r="D80" s="114">
        <v>1</v>
      </c>
      <c r="F80" s="274"/>
      <c r="G80" s="274"/>
    </row>
    <row r="81" spans="1:7" ht="15" x14ac:dyDescent="0.2">
      <c r="A81" s="111" t="s">
        <v>777</v>
      </c>
      <c r="B81" s="234">
        <v>196</v>
      </c>
      <c r="C81" s="114">
        <v>311</v>
      </c>
      <c r="D81" s="114">
        <v>1027</v>
      </c>
      <c r="F81" s="274"/>
      <c r="G81" s="274"/>
    </row>
    <row r="82" spans="1:7" ht="15" x14ac:dyDescent="0.2">
      <c r="A82" s="111" t="s">
        <v>58</v>
      </c>
      <c r="B82" s="234">
        <v>24</v>
      </c>
      <c r="C82" s="114">
        <v>15</v>
      </c>
      <c r="D82" s="114">
        <v>0</v>
      </c>
      <c r="F82" s="274"/>
      <c r="G82" s="274"/>
    </row>
    <row r="83" spans="1:7" ht="15" x14ac:dyDescent="0.2">
      <c r="A83" s="111" t="s">
        <v>778</v>
      </c>
      <c r="B83" s="115">
        <v>0</v>
      </c>
      <c r="C83" s="115">
        <v>0</v>
      </c>
      <c r="D83" s="115">
        <v>3</v>
      </c>
      <c r="F83" s="274"/>
      <c r="G83" s="274"/>
    </row>
    <row r="84" spans="1:7" ht="15" x14ac:dyDescent="0.2">
      <c r="A84" s="264" t="s">
        <v>59</v>
      </c>
      <c r="B84" s="266">
        <v>793</v>
      </c>
      <c r="C84" s="116">
        <v>1277</v>
      </c>
      <c r="D84" s="116">
        <f>SUM(D85:D98)</f>
        <v>725</v>
      </c>
      <c r="F84" s="277"/>
      <c r="G84" s="277"/>
    </row>
    <row r="85" spans="1:7" ht="15" x14ac:dyDescent="0.2">
      <c r="A85" s="270" t="s">
        <v>71</v>
      </c>
      <c r="B85" s="271">
        <v>0</v>
      </c>
      <c r="C85" s="272">
        <v>0</v>
      </c>
      <c r="D85" s="272">
        <v>3</v>
      </c>
      <c r="F85" s="274"/>
      <c r="G85" s="274"/>
    </row>
    <row r="86" spans="1:7" ht="15" x14ac:dyDescent="0.2">
      <c r="A86" s="111" t="s">
        <v>788</v>
      </c>
      <c r="B86" s="234">
        <v>4</v>
      </c>
      <c r="C86" s="114">
        <v>2</v>
      </c>
      <c r="D86" s="114">
        <v>0</v>
      </c>
      <c r="F86" s="274"/>
      <c r="G86" s="274"/>
    </row>
    <row r="87" spans="1:7" ht="12.75" customHeight="1" x14ac:dyDescent="0.2">
      <c r="A87" s="111" t="s">
        <v>789</v>
      </c>
      <c r="B87" s="234">
        <v>54</v>
      </c>
      <c r="C87" s="114">
        <v>100</v>
      </c>
      <c r="D87" s="114">
        <v>46</v>
      </c>
      <c r="F87" s="274"/>
      <c r="G87" s="274"/>
    </row>
    <row r="88" spans="1:7" ht="15" x14ac:dyDescent="0.2">
      <c r="A88" s="111" t="s">
        <v>779</v>
      </c>
      <c r="B88" s="234">
        <v>14</v>
      </c>
      <c r="C88" s="114">
        <v>48</v>
      </c>
      <c r="D88" s="114">
        <v>3</v>
      </c>
      <c r="F88" s="274"/>
      <c r="G88" s="274"/>
    </row>
    <row r="89" spans="1:7" ht="24" x14ac:dyDescent="0.2">
      <c r="A89" s="111" t="s">
        <v>780</v>
      </c>
      <c r="B89" s="234">
        <v>76</v>
      </c>
      <c r="C89" s="114">
        <v>140</v>
      </c>
      <c r="D89" s="114">
        <v>78</v>
      </c>
      <c r="F89" s="274"/>
      <c r="G89" s="274"/>
    </row>
    <row r="90" spans="1:7" ht="15" x14ac:dyDescent="0.2">
      <c r="A90" s="111" t="s">
        <v>781</v>
      </c>
      <c r="B90" s="234">
        <v>135</v>
      </c>
      <c r="C90" s="114">
        <v>249</v>
      </c>
      <c r="D90" s="114">
        <v>138</v>
      </c>
      <c r="F90" s="274"/>
      <c r="G90" s="274"/>
    </row>
    <row r="91" spans="1:7" ht="15" x14ac:dyDescent="0.2">
      <c r="A91" s="111" t="s">
        <v>782</v>
      </c>
      <c r="B91" s="234">
        <v>30</v>
      </c>
      <c r="C91" s="114">
        <v>45</v>
      </c>
      <c r="D91" s="114">
        <v>23</v>
      </c>
      <c r="F91" s="274"/>
      <c r="G91" s="274"/>
    </row>
    <row r="92" spans="1:7" ht="15" x14ac:dyDescent="0.2">
      <c r="A92" s="111" t="s">
        <v>783</v>
      </c>
      <c r="B92" s="234">
        <v>46</v>
      </c>
      <c r="C92" s="114">
        <v>50</v>
      </c>
      <c r="D92" s="114">
        <v>51</v>
      </c>
      <c r="F92" s="274"/>
      <c r="G92" s="274"/>
    </row>
    <row r="93" spans="1:7" ht="15" x14ac:dyDescent="0.2">
      <c r="A93" s="111" t="s">
        <v>60</v>
      </c>
      <c r="B93" s="234">
        <v>116</v>
      </c>
      <c r="C93" s="114">
        <v>139</v>
      </c>
      <c r="D93" s="114">
        <v>55</v>
      </c>
      <c r="F93" s="274"/>
      <c r="G93" s="274"/>
    </row>
    <row r="94" spans="1:7" ht="15" x14ac:dyDescent="0.2">
      <c r="A94" s="111" t="s">
        <v>784</v>
      </c>
      <c r="B94" s="234">
        <v>3</v>
      </c>
      <c r="C94" s="114">
        <v>13</v>
      </c>
      <c r="D94" s="114">
        <v>16</v>
      </c>
      <c r="F94" s="274"/>
      <c r="G94" s="274"/>
    </row>
    <row r="95" spans="1:7" ht="15" x14ac:dyDescent="0.2">
      <c r="A95" s="111" t="s">
        <v>785</v>
      </c>
      <c r="B95" s="234">
        <v>38</v>
      </c>
      <c r="C95" s="114">
        <v>35</v>
      </c>
      <c r="D95" s="114">
        <v>5</v>
      </c>
      <c r="F95" s="274"/>
      <c r="G95" s="274"/>
    </row>
    <row r="96" spans="1:7" ht="15" x14ac:dyDescent="0.2">
      <c r="A96" s="111" t="s">
        <v>786</v>
      </c>
      <c r="B96" s="234">
        <v>50</v>
      </c>
      <c r="C96" s="114">
        <v>79</v>
      </c>
      <c r="D96" s="114">
        <v>47</v>
      </c>
      <c r="F96" s="274"/>
      <c r="G96" s="274"/>
    </row>
    <row r="97" spans="1:7" ht="15" x14ac:dyDescent="0.2">
      <c r="A97" s="111" t="s">
        <v>787</v>
      </c>
      <c r="B97" s="234">
        <v>40</v>
      </c>
      <c r="C97" s="114">
        <v>67</v>
      </c>
      <c r="D97" s="114">
        <v>38</v>
      </c>
      <c r="F97" s="274"/>
      <c r="G97" s="274"/>
    </row>
    <row r="98" spans="1:7" x14ac:dyDescent="0.2">
      <c r="A98" s="111" t="s">
        <v>61</v>
      </c>
      <c r="B98" s="115">
        <v>187</v>
      </c>
      <c r="C98" s="115">
        <v>310</v>
      </c>
      <c r="D98" s="115">
        <v>222</v>
      </c>
    </row>
    <row r="99" spans="1:7" ht="13.5" thickBot="1" x14ac:dyDescent="0.25">
      <c r="A99" s="112" t="s">
        <v>62</v>
      </c>
      <c r="B99" s="113">
        <v>11282</v>
      </c>
      <c r="C99" s="113">
        <v>12528</v>
      </c>
      <c r="D99" s="113">
        <f>D84+D68+D56+D12</f>
        <v>13955</v>
      </c>
    </row>
    <row r="100" spans="1:7" ht="13.5" thickTop="1" x14ac:dyDescent="0.2">
      <c r="A100" s="5" t="s">
        <v>51</v>
      </c>
      <c r="B100" s="1"/>
      <c r="C100" s="1"/>
      <c r="D100" s="1"/>
    </row>
    <row r="101" spans="1:7" x14ac:dyDescent="0.2">
      <c r="A101" s="1"/>
      <c r="B101" s="1"/>
      <c r="C101" s="1"/>
      <c r="D101" s="1"/>
    </row>
    <row r="102" spans="1:7" ht="18" x14ac:dyDescent="0.2">
      <c r="A102" s="6" t="s">
        <v>461</v>
      </c>
      <c r="B102" s="1"/>
      <c r="C102" s="1"/>
      <c r="D102" s="1"/>
    </row>
    <row r="103" spans="1:7" ht="13.5" thickBot="1" x14ac:dyDescent="0.25">
      <c r="A103" s="163" t="s">
        <v>417</v>
      </c>
      <c r="B103" s="7">
        <v>2018</v>
      </c>
      <c r="C103" s="7">
        <v>2019</v>
      </c>
      <c r="D103" s="7">
        <v>2020</v>
      </c>
    </row>
    <row r="104" spans="1:7" ht="13.5" thickTop="1" x14ac:dyDescent="0.2">
      <c r="A104" s="249" t="s">
        <v>64</v>
      </c>
      <c r="B104" s="235">
        <v>3557</v>
      </c>
      <c r="C104" s="235">
        <v>3831</v>
      </c>
      <c r="D104" s="235">
        <v>4097</v>
      </c>
    </row>
    <row r="105" spans="1:7" x14ac:dyDescent="0.2">
      <c r="A105" s="249" t="s">
        <v>66</v>
      </c>
      <c r="B105" s="222">
        <v>1105</v>
      </c>
      <c r="C105" s="222">
        <v>1251</v>
      </c>
      <c r="D105" s="222">
        <v>1595</v>
      </c>
    </row>
    <row r="106" spans="1:7" x14ac:dyDescent="0.2">
      <c r="A106" s="249" t="s">
        <v>65</v>
      </c>
      <c r="B106" s="222">
        <v>2141</v>
      </c>
      <c r="C106" s="222">
        <v>2773</v>
      </c>
      <c r="D106" s="222">
        <v>1540</v>
      </c>
    </row>
    <row r="107" spans="1:7" x14ac:dyDescent="0.2">
      <c r="A107" s="249" t="s">
        <v>67</v>
      </c>
      <c r="B107" s="222">
        <v>1310</v>
      </c>
      <c r="C107" s="222">
        <v>1519</v>
      </c>
      <c r="D107" s="222">
        <v>1262</v>
      </c>
    </row>
    <row r="108" spans="1:7" x14ac:dyDescent="0.2">
      <c r="A108" s="249" t="s">
        <v>63</v>
      </c>
      <c r="B108" s="222">
        <v>2319</v>
      </c>
      <c r="C108" s="222">
        <v>1512</v>
      </c>
      <c r="D108" s="222">
        <v>1127</v>
      </c>
    </row>
    <row r="109" spans="1:7" x14ac:dyDescent="0.2">
      <c r="A109" s="249" t="s">
        <v>69</v>
      </c>
      <c r="B109" s="222">
        <v>276</v>
      </c>
      <c r="C109" s="222">
        <v>379</v>
      </c>
      <c r="D109" s="222">
        <v>1018</v>
      </c>
    </row>
    <row r="110" spans="1:7" x14ac:dyDescent="0.2">
      <c r="A110" s="249" t="s">
        <v>68</v>
      </c>
      <c r="B110" s="222">
        <v>761</v>
      </c>
      <c r="C110" s="222">
        <v>1112</v>
      </c>
      <c r="D110" s="222">
        <v>924</v>
      </c>
    </row>
    <row r="111" spans="1:7" x14ac:dyDescent="0.2">
      <c r="A111" s="249" t="s">
        <v>594</v>
      </c>
      <c r="B111" s="222">
        <v>553</v>
      </c>
      <c r="C111" s="222">
        <v>623</v>
      </c>
      <c r="D111" s="222">
        <v>904</v>
      </c>
    </row>
    <row r="112" spans="1:7" x14ac:dyDescent="0.2">
      <c r="A112" s="249" t="s">
        <v>595</v>
      </c>
      <c r="B112" s="222">
        <v>314</v>
      </c>
      <c r="C112" s="222">
        <v>324</v>
      </c>
      <c r="D112" s="222">
        <v>386</v>
      </c>
    </row>
    <row r="113" spans="1:4" x14ac:dyDescent="0.2">
      <c r="A113" s="249" t="s">
        <v>445</v>
      </c>
      <c r="B113" s="222">
        <v>156</v>
      </c>
      <c r="C113" s="222">
        <v>361</v>
      </c>
      <c r="D113" s="222">
        <v>298</v>
      </c>
    </row>
    <row r="114" spans="1:4" x14ac:dyDescent="0.2">
      <c r="A114" s="249" t="s">
        <v>72</v>
      </c>
      <c r="B114" s="222">
        <v>281</v>
      </c>
      <c r="C114" s="222">
        <v>265</v>
      </c>
      <c r="D114" s="222">
        <v>248</v>
      </c>
    </row>
    <row r="115" spans="1:4" x14ac:dyDescent="0.2">
      <c r="A115" s="249" t="s">
        <v>71</v>
      </c>
      <c r="B115" s="222">
        <v>0</v>
      </c>
      <c r="C115" s="222">
        <v>0</v>
      </c>
      <c r="D115" s="222">
        <v>219</v>
      </c>
    </row>
    <row r="116" spans="1:4" x14ac:dyDescent="0.2">
      <c r="A116" s="249" t="s">
        <v>75</v>
      </c>
      <c r="B116" s="222">
        <v>216</v>
      </c>
      <c r="C116" s="222">
        <v>127</v>
      </c>
      <c r="D116" s="222">
        <v>129</v>
      </c>
    </row>
    <row r="117" spans="1:4" x14ac:dyDescent="0.2">
      <c r="A117" s="249" t="s">
        <v>70</v>
      </c>
      <c r="B117" s="222">
        <v>170</v>
      </c>
      <c r="C117" s="222">
        <v>102</v>
      </c>
      <c r="D117" s="222">
        <v>117</v>
      </c>
    </row>
    <row r="118" spans="1:4" x14ac:dyDescent="0.2">
      <c r="A118" s="249" t="s">
        <v>79</v>
      </c>
      <c r="B118" s="222">
        <v>39</v>
      </c>
      <c r="C118" s="222">
        <v>45</v>
      </c>
      <c r="D118" s="222">
        <v>38</v>
      </c>
    </row>
    <row r="119" spans="1:4" x14ac:dyDescent="0.2">
      <c r="A119" s="249" t="s">
        <v>74</v>
      </c>
      <c r="B119" s="222">
        <v>2</v>
      </c>
      <c r="C119" s="222">
        <v>33</v>
      </c>
      <c r="D119" s="222">
        <v>29</v>
      </c>
    </row>
    <row r="120" spans="1:4" x14ac:dyDescent="0.2">
      <c r="A120" s="249" t="s">
        <v>76</v>
      </c>
      <c r="B120" s="222">
        <v>16</v>
      </c>
      <c r="C120" s="222">
        <v>12</v>
      </c>
      <c r="D120" s="222">
        <v>13</v>
      </c>
    </row>
    <row r="121" spans="1:4" x14ac:dyDescent="0.2">
      <c r="A121" s="249" t="s">
        <v>73</v>
      </c>
      <c r="B121" s="222">
        <v>15</v>
      </c>
      <c r="C121" s="222">
        <v>20</v>
      </c>
      <c r="D121" s="222">
        <v>7</v>
      </c>
    </row>
    <row r="122" spans="1:4" x14ac:dyDescent="0.2">
      <c r="A122" s="249" t="s">
        <v>82</v>
      </c>
      <c r="B122" s="222">
        <v>26</v>
      </c>
      <c r="C122" s="222">
        <v>11</v>
      </c>
      <c r="D122" s="222">
        <v>6</v>
      </c>
    </row>
    <row r="123" spans="1:4" x14ac:dyDescent="0.2">
      <c r="A123" s="249" t="s">
        <v>77</v>
      </c>
      <c r="B123" s="222">
        <v>3</v>
      </c>
      <c r="C123" s="222">
        <v>21</v>
      </c>
      <c r="D123" s="222">
        <v>3</v>
      </c>
    </row>
    <row r="124" spans="1:4" x14ac:dyDescent="0.2">
      <c r="A124" s="249" t="s">
        <v>78</v>
      </c>
      <c r="B124" s="222">
        <v>3</v>
      </c>
      <c r="C124" s="222">
        <v>9</v>
      </c>
      <c r="D124" s="222">
        <v>1</v>
      </c>
    </row>
    <row r="125" spans="1:4" x14ac:dyDescent="0.2">
      <c r="A125" s="249" t="s">
        <v>80</v>
      </c>
      <c r="B125" s="222">
        <v>7</v>
      </c>
      <c r="C125" s="222">
        <v>2</v>
      </c>
      <c r="D125" s="222">
        <v>1</v>
      </c>
    </row>
    <row r="126" spans="1:4" x14ac:dyDescent="0.2">
      <c r="A126" s="249" t="s">
        <v>81</v>
      </c>
      <c r="B126" s="222">
        <v>3</v>
      </c>
      <c r="C126" s="222">
        <v>1</v>
      </c>
      <c r="D126" s="222">
        <v>1</v>
      </c>
    </row>
    <row r="127" spans="1:4" ht="13.5" thickBot="1" x14ac:dyDescent="0.25">
      <c r="A127" s="8" t="s">
        <v>50</v>
      </c>
      <c r="B127" s="9">
        <f>SUM(B104:B126)</f>
        <v>13273</v>
      </c>
      <c r="C127" s="9">
        <f>SUM(C104:C126)</f>
        <v>14333</v>
      </c>
      <c r="D127" s="9">
        <f>SUM(D104:D126)</f>
        <v>13963</v>
      </c>
    </row>
    <row r="128" spans="1:4" ht="13.5" thickTop="1" x14ac:dyDescent="0.2">
      <c r="A128" s="5" t="s">
        <v>51</v>
      </c>
      <c r="B128" s="1"/>
      <c r="C128" s="1"/>
      <c r="D128" s="1"/>
    </row>
    <row r="129" spans="1:4" x14ac:dyDescent="0.2">
      <c r="A129" s="1"/>
      <c r="B129" s="1"/>
      <c r="C129" s="1"/>
      <c r="D129" s="1"/>
    </row>
    <row r="130" spans="1:4" ht="18" x14ac:dyDescent="0.2">
      <c r="A130" s="6" t="s">
        <v>462</v>
      </c>
      <c r="B130" s="1"/>
      <c r="C130" s="1"/>
      <c r="D130" s="1"/>
    </row>
    <row r="131" spans="1:4" ht="13.5" thickBot="1" x14ac:dyDescent="0.25">
      <c r="A131" s="163" t="s">
        <v>83</v>
      </c>
      <c r="B131" s="236">
        <v>2018</v>
      </c>
      <c r="C131" s="236">
        <v>2019</v>
      </c>
      <c r="D131" s="236">
        <v>2020</v>
      </c>
    </row>
    <row r="132" spans="1:4" ht="13.5" thickTop="1" x14ac:dyDescent="0.2">
      <c r="A132" s="249" t="s">
        <v>84</v>
      </c>
      <c r="B132" s="237">
        <v>5815</v>
      </c>
      <c r="C132" s="237">
        <v>6569</v>
      </c>
      <c r="D132" s="237">
        <v>9376</v>
      </c>
    </row>
    <row r="133" spans="1:4" x14ac:dyDescent="0.2">
      <c r="A133" s="249" t="s">
        <v>85</v>
      </c>
      <c r="B133" s="238">
        <v>1988</v>
      </c>
      <c r="C133" s="238">
        <v>2942</v>
      </c>
      <c r="D133" s="238">
        <v>1410</v>
      </c>
    </row>
    <row r="134" spans="1:4" x14ac:dyDescent="0.2">
      <c r="A134" s="250" t="s">
        <v>86</v>
      </c>
      <c r="B134" s="129">
        <v>1222</v>
      </c>
      <c r="C134" s="129">
        <v>1586</v>
      </c>
      <c r="D134" s="129">
        <v>982</v>
      </c>
    </row>
    <row r="135" spans="1:4" x14ac:dyDescent="0.2">
      <c r="A135" s="250" t="s">
        <v>535</v>
      </c>
      <c r="B135" s="240">
        <v>1</v>
      </c>
      <c r="C135" s="240">
        <v>159</v>
      </c>
      <c r="D135" s="240">
        <v>901</v>
      </c>
    </row>
    <row r="136" spans="1:4" x14ac:dyDescent="0.2">
      <c r="A136" s="250" t="s">
        <v>407</v>
      </c>
      <c r="B136" s="129">
        <v>280</v>
      </c>
      <c r="C136" s="129">
        <v>18</v>
      </c>
      <c r="D136" s="129">
        <v>543</v>
      </c>
    </row>
    <row r="137" spans="1:4" x14ac:dyDescent="0.2">
      <c r="A137" s="250" t="s">
        <v>71</v>
      </c>
      <c r="B137" s="129">
        <v>1650</v>
      </c>
      <c r="C137" s="129">
        <v>1167</v>
      </c>
      <c r="D137" s="129">
        <v>493</v>
      </c>
    </row>
    <row r="138" spans="1:4" x14ac:dyDescent="0.2">
      <c r="A138" s="250" t="s">
        <v>87</v>
      </c>
      <c r="B138" s="129">
        <v>302</v>
      </c>
      <c r="C138" s="129">
        <v>79</v>
      </c>
      <c r="D138" s="129">
        <v>242</v>
      </c>
    </row>
    <row r="139" spans="1:4" x14ac:dyDescent="0.2">
      <c r="A139" s="250" t="s">
        <v>449</v>
      </c>
      <c r="B139" s="238">
        <v>23</v>
      </c>
      <c r="C139" s="238">
        <v>6</v>
      </c>
      <c r="D139" s="238">
        <v>7</v>
      </c>
    </row>
    <row r="140" spans="1:4" x14ac:dyDescent="0.2">
      <c r="A140" s="250" t="s">
        <v>406</v>
      </c>
      <c r="B140" s="129">
        <v>1</v>
      </c>
      <c r="C140" s="129">
        <v>0</v>
      </c>
      <c r="D140" s="129">
        <v>1</v>
      </c>
    </row>
    <row r="141" spans="1:4" x14ac:dyDescent="0.2">
      <c r="A141" s="250" t="s">
        <v>593</v>
      </c>
      <c r="B141" s="130">
        <v>0</v>
      </c>
      <c r="C141" s="130">
        <v>2</v>
      </c>
      <c r="D141" s="130">
        <v>0</v>
      </c>
    </row>
    <row r="142" spans="1:4" x14ac:dyDescent="0.2">
      <c r="A142" s="250" t="s">
        <v>88</v>
      </c>
      <c r="B142" s="130">
        <v>4</v>
      </c>
      <c r="C142" s="130">
        <v>0</v>
      </c>
      <c r="D142" s="130">
        <v>0</v>
      </c>
    </row>
    <row r="143" spans="1:4" ht="13.5" thickBot="1" x14ac:dyDescent="0.25">
      <c r="A143" s="8" t="s">
        <v>50</v>
      </c>
      <c r="B143" s="45">
        <f>SUM(B132:B142)</f>
        <v>11286</v>
      </c>
      <c r="C143" s="45">
        <f>SUM(C132:C142)</f>
        <v>12528</v>
      </c>
      <c r="D143" s="45">
        <f>SUM(D132:D142)</f>
        <v>13955</v>
      </c>
    </row>
    <row r="144" spans="1:4" ht="13.5" thickTop="1" x14ac:dyDescent="0.2">
      <c r="A144" s="5" t="s">
        <v>51</v>
      </c>
      <c r="B144" s="1"/>
      <c r="C144" s="1"/>
      <c r="D144" s="1"/>
    </row>
    <row r="145" spans="1:4" x14ac:dyDescent="0.2">
      <c r="A145" s="1"/>
      <c r="B145" s="1"/>
      <c r="C145" s="1"/>
      <c r="D145" s="1"/>
    </row>
    <row r="146" spans="1:4" ht="18" x14ac:dyDescent="0.2">
      <c r="A146" s="6" t="s">
        <v>463</v>
      </c>
      <c r="B146" s="1"/>
      <c r="C146" s="1"/>
      <c r="D146" s="1"/>
    </row>
    <row r="147" spans="1:4" ht="13.5" thickBot="1" x14ac:dyDescent="0.25">
      <c r="A147" s="163" t="s">
        <v>89</v>
      </c>
      <c r="B147" s="7">
        <v>2018</v>
      </c>
      <c r="C147" s="231">
        <v>2019</v>
      </c>
      <c r="D147" s="231">
        <v>2020</v>
      </c>
    </row>
    <row r="148" spans="1:4" ht="13.5" thickTop="1" x14ac:dyDescent="0.2">
      <c r="A148" s="249" t="s">
        <v>71</v>
      </c>
      <c r="B148" s="235">
        <v>9228</v>
      </c>
      <c r="C148" s="235">
        <v>10207</v>
      </c>
      <c r="D148" s="235">
        <v>12924</v>
      </c>
    </row>
    <row r="149" spans="1:4" x14ac:dyDescent="0.2">
      <c r="A149" s="249" t="s">
        <v>92</v>
      </c>
      <c r="B149" s="222">
        <v>137</v>
      </c>
      <c r="C149" s="222">
        <v>404</v>
      </c>
      <c r="D149" s="222">
        <v>239</v>
      </c>
    </row>
    <row r="150" spans="1:4" x14ac:dyDescent="0.2">
      <c r="A150" s="249" t="s">
        <v>91</v>
      </c>
      <c r="B150" s="222">
        <v>246</v>
      </c>
      <c r="C150" s="222">
        <v>380</v>
      </c>
      <c r="D150" s="222">
        <v>218</v>
      </c>
    </row>
    <row r="151" spans="1:4" x14ac:dyDescent="0.2">
      <c r="A151" s="249" t="s">
        <v>90</v>
      </c>
      <c r="B151" s="222">
        <v>91</v>
      </c>
      <c r="C151" s="222">
        <v>198</v>
      </c>
      <c r="D151" s="222">
        <v>76</v>
      </c>
    </row>
    <row r="152" spans="1:4" x14ac:dyDescent="0.2">
      <c r="A152" s="249" t="s">
        <v>408</v>
      </c>
      <c r="B152" s="222">
        <v>330</v>
      </c>
      <c r="C152" s="222">
        <v>280</v>
      </c>
      <c r="D152" s="222">
        <v>67</v>
      </c>
    </row>
    <row r="153" spans="1:4" x14ac:dyDescent="0.2">
      <c r="A153" s="249" t="s">
        <v>98</v>
      </c>
      <c r="B153" s="222">
        <v>84</v>
      </c>
      <c r="C153" s="222">
        <v>140</v>
      </c>
      <c r="D153" s="222">
        <v>62</v>
      </c>
    </row>
    <row r="154" spans="1:4" x14ac:dyDescent="0.2">
      <c r="A154" s="249" t="s">
        <v>93</v>
      </c>
      <c r="B154" s="222">
        <v>123</v>
      </c>
      <c r="C154" s="222">
        <v>202</v>
      </c>
      <c r="D154" s="222">
        <v>57</v>
      </c>
    </row>
    <row r="155" spans="1:4" x14ac:dyDescent="0.2">
      <c r="A155" s="249" t="s">
        <v>97</v>
      </c>
      <c r="B155" s="222">
        <v>58</v>
      </c>
      <c r="C155" s="222">
        <v>104</v>
      </c>
      <c r="D155" s="222">
        <v>40</v>
      </c>
    </row>
    <row r="156" spans="1:4" x14ac:dyDescent="0.2">
      <c r="A156" s="249" t="s">
        <v>96</v>
      </c>
      <c r="B156" s="222">
        <v>545</v>
      </c>
      <c r="C156" s="222">
        <v>220</v>
      </c>
      <c r="D156" s="222">
        <v>33</v>
      </c>
    </row>
    <row r="157" spans="1:4" x14ac:dyDescent="0.2">
      <c r="A157" s="249" t="s">
        <v>673</v>
      </c>
      <c r="B157" s="222">
        <v>0</v>
      </c>
      <c r="C157" s="222">
        <v>0</v>
      </c>
      <c r="D157" s="222">
        <v>28</v>
      </c>
    </row>
    <row r="158" spans="1:4" x14ac:dyDescent="0.2">
      <c r="A158" s="249" t="s">
        <v>94</v>
      </c>
      <c r="B158" s="222">
        <v>69</v>
      </c>
      <c r="C158" s="222">
        <v>71</v>
      </c>
      <c r="D158" s="222">
        <v>24</v>
      </c>
    </row>
    <row r="159" spans="1:4" x14ac:dyDescent="0.2">
      <c r="A159" s="249" t="s">
        <v>95</v>
      </c>
      <c r="B159" s="222">
        <v>52</v>
      </c>
      <c r="C159" s="222">
        <v>72</v>
      </c>
      <c r="D159" s="222">
        <v>21</v>
      </c>
    </row>
    <row r="160" spans="1:4" x14ac:dyDescent="0.2">
      <c r="A160" s="249" t="s">
        <v>102</v>
      </c>
      <c r="B160" s="222">
        <v>36</v>
      </c>
      <c r="C160" s="222">
        <v>69</v>
      </c>
      <c r="D160" s="222">
        <v>20</v>
      </c>
    </row>
    <row r="161" spans="1:4" x14ac:dyDescent="0.2">
      <c r="A161" s="249" t="s">
        <v>676</v>
      </c>
      <c r="B161" s="222">
        <v>0</v>
      </c>
      <c r="C161" s="222">
        <v>0</v>
      </c>
      <c r="D161" s="222">
        <v>20</v>
      </c>
    </row>
    <row r="162" spans="1:4" x14ac:dyDescent="0.2">
      <c r="A162" s="249" t="s">
        <v>688</v>
      </c>
      <c r="B162" s="222">
        <v>0</v>
      </c>
      <c r="C162" s="222">
        <v>0</v>
      </c>
      <c r="D162" s="222">
        <v>17</v>
      </c>
    </row>
    <row r="163" spans="1:4" x14ac:dyDescent="0.2">
      <c r="A163" s="249" t="s">
        <v>104</v>
      </c>
      <c r="B163" s="222">
        <v>133</v>
      </c>
      <c r="C163" s="222">
        <v>58</v>
      </c>
      <c r="D163" s="222">
        <v>16</v>
      </c>
    </row>
    <row r="164" spans="1:4" x14ac:dyDescent="0.2">
      <c r="A164" s="249" t="s">
        <v>100</v>
      </c>
      <c r="B164" s="222">
        <v>29</v>
      </c>
      <c r="C164" s="222">
        <v>40</v>
      </c>
      <c r="D164" s="222">
        <v>10</v>
      </c>
    </row>
    <row r="165" spans="1:4" x14ac:dyDescent="0.2">
      <c r="A165" s="249" t="s">
        <v>105</v>
      </c>
      <c r="B165" s="222">
        <v>14</v>
      </c>
      <c r="C165" s="222">
        <v>16</v>
      </c>
      <c r="D165" s="222">
        <v>7</v>
      </c>
    </row>
    <row r="166" spans="1:4" x14ac:dyDescent="0.2">
      <c r="A166" s="249" t="s">
        <v>678</v>
      </c>
      <c r="B166" s="222">
        <v>0</v>
      </c>
      <c r="C166" s="222">
        <v>0</v>
      </c>
      <c r="D166" s="222">
        <v>7</v>
      </c>
    </row>
    <row r="167" spans="1:4" x14ac:dyDescent="0.2">
      <c r="A167" s="249" t="s">
        <v>675</v>
      </c>
      <c r="B167" s="222">
        <v>0</v>
      </c>
      <c r="C167" s="222">
        <v>0</v>
      </c>
      <c r="D167" s="222">
        <v>6</v>
      </c>
    </row>
    <row r="168" spans="1:4" x14ac:dyDescent="0.2">
      <c r="A168" s="249" t="s">
        <v>103</v>
      </c>
      <c r="B168" s="222">
        <v>41</v>
      </c>
      <c r="C168" s="222">
        <v>14</v>
      </c>
      <c r="D168" s="222">
        <v>5</v>
      </c>
    </row>
    <row r="169" spans="1:4" x14ac:dyDescent="0.2">
      <c r="A169" s="249" t="s">
        <v>672</v>
      </c>
      <c r="B169" s="222">
        <v>0</v>
      </c>
      <c r="C169" s="222">
        <v>0</v>
      </c>
      <c r="D169" s="222">
        <v>5</v>
      </c>
    </row>
    <row r="170" spans="1:4" x14ac:dyDescent="0.2">
      <c r="A170" s="249" t="s">
        <v>696</v>
      </c>
      <c r="B170" s="222">
        <v>0</v>
      </c>
      <c r="C170" s="222">
        <v>0</v>
      </c>
      <c r="D170" s="222">
        <v>5</v>
      </c>
    </row>
    <row r="171" spans="1:4" x14ac:dyDescent="0.2">
      <c r="A171" s="249" t="s">
        <v>99</v>
      </c>
      <c r="B171" s="222">
        <v>9</v>
      </c>
      <c r="C171" s="222">
        <v>10</v>
      </c>
      <c r="D171" s="222">
        <v>4</v>
      </c>
    </row>
    <row r="172" spans="1:4" x14ac:dyDescent="0.2">
      <c r="A172" s="249" t="s">
        <v>671</v>
      </c>
      <c r="B172" s="222">
        <v>0</v>
      </c>
      <c r="C172" s="222">
        <v>0</v>
      </c>
      <c r="D172" s="222">
        <v>4</v>
      </c>
    </row>
    <row r="173" spans="1:4" x14ac:dyDescent="0.2">
      <c r="A173" s="249" t="s">
        <v>685</v>
      </c>
      <c r="B173" s="222">
        <v>0</v>
      </c>
      <c r="C173" s="222">
        <v>0</v>
      </c>
      <c r="D173" s="222">
        <v>4</v>
      </c>
    </row>
    <row r="174" spans="1:4" x14ac:dyDescent="0.2">
      <c r="A174" s="249" t="s">
        <v>107</v>
      </c>
      <c r="B174" s="222">
        <v>0</v>
      </c>
      <c r="C174" s="222">
        <v>0</v>
      </c>
      <c r="D174" s="222">
        <v>4</v>
      </c>
    </row>
    <row r="175" spans="1:4" x14ac:dyDescent="0.2">
      <c r="A175" s="249" t="s">
        <v>106</v>
      </c>
      <c r="B175" s="222">
        <v>9</v>
      </c>
      <c r="C175" s="222">
        <v>16</v>
      </c>
      <c r="D175" s="222">
        <v>3</v>
      </c>
    </row>
    <row r="176" spans="1:4" x14ac:dyDescent="0.2">
      <c r="A176" s="249" t="s">
        <v>684</v>
      </c>
      <c r="B176" s="222">
        <v>0</v>
      </c>
      <c r="C176" s="222">
        <v>0</v>
      </c>
      <c r="D176" s="222">
        <v>3</v>
      </c>
    </row>
    <row r="177" spans="1:4" x14ac:dyDescent="0.2">
      <c r="A177" s="249" t="s">
        <v>687</v>
      </c>
      <c r="B177" s="222">
        <v>0</v>
      </c>
      <c r="C177" s="222">
        <v>0</v>
      </c>
      <c r="D177" s="222">
        <v>3</v>
      </c>
    </row>
    <row r="178" spans="1:4" x14ac:dyDescent="0.2">
      <c r="A178" s="249" t="s">
        <v>692</v>
      </c>
      <c r="B178" s="222">
        <v>0</v>
      </c>
      <c r="C178" s="222">
        <v>0</v>
      </c>
      <c r="D178" s="222">
        <v>3</v>
      </c>
    </row>
    <row r="179" spans="1:4" x14ac:dyDescent="0.2">
      <c r="A179" s="249" t="s">
        <v>677</v>
      </c>
      <c r="B179" s="222">
        <v>0</v>
      </c>
      <c r="C179" s="222">
        <v>0</v>
      </c>
      <c r="D179" s="222">
        <v>2</v>
      </c>
    </row>
    <row r="180" spans="1:4" x14ac:dyDescent="0.2">
      <c r="A180" s="249" t="s">
        <v>694</v>
      </c>
      <c r="B180" s="222">
        <v>0</v>
      </c>
      <c r="C180" s="222">
        <v>0</v>
      </c>
      <c r="D180" s="222">
        <v>2</v>
      </c>
    </row>
    <row r="181" spans="1:4" x14ac:dyDescent="0.2">
      <c r="A181" s="249" t="s">
        <v>536</v>
      </c>
      <c r="B181" s="222">
        <v>1</v>
      </c>
      <c r="C181" s="222">
        <v>6</v>
      </c>
      <c r="D181" s="222">
        <v>1</v>
      </c>
    </row>
    <row r="182" spans="1:4" x14ac:dyDescent="0.2">
      <c r="A182" s="249" t="s">
        <v>674</v>
      </c>
      <c r="B182" s="222">
        <v>0</v>
      </c>
      <c r="C182" s="222">
        <v>0</v>
      </c>
      <c r="D182" s="222">
        <v>1</v>
      </c>
    </row>
    <row r="183" spans="1:4" x14ac:dyDescent="0.2">
      <c r="A183" s="269" t="s">
        <v>680</v>
      </c>
      <c r="B183" s="222">
        <v>0</v>
      </c>
      <c r="C183" s="222">
        <v>0</v>
      </c>
      <c r="D183" s="222">
        <v>1</v>
      </c>
    </row>
    <row r="184" spans="1:4" x14ac:dyDescent="0.2">
      <c r="A184" s="249" t="s">
        <v>679</v>
      </c>
      <c r="B184" s="222">
        <v>0</v>
      </c>
      <c r="C184" s="222">
        <v>0</v>
      </c>
      <c r="D184" s="222">
        <v>1</v>
      </c>
    </row>
    <row r="185" spans="1:4" x14ac:dyDescent="0.2">
      <c r="A185" s="249" t="s">
        <v>681</v>
      </c>
      <c r="B185" s="222">
        <v>0</v>
      </c>
      <c r="C185" s="222">
        <v>0</v>
      </c>
      <c r="D185" s="222">
        <v>1</v>
      </c>
    </row>
    <row r="186" spans="1:4" x14ac:dyDescent="0.2">
      <c r="A186" s="249" t="s">
        <v>683</v>
      </c>
      <c r="B186" s="222">
        <v>0</v>
      </c>
      <c r="C186" s="222">
        <v>0</v>
      </c>
      <c r="D186" s="222">
        <v>1</v>
      </c>
    </row>
    <row r="187" spans="1:4" x14ac:dyDescent="0.2">
      <c r="A187" s="249" t="s">
        <v>682</v>
      </c>
      <c r="B187" s="222">
        <v>0</v>
      </c>
      <c r="C187" s="222">
        <v>0</v>
      </c>
      <c r="D187" s="222">
        <v>1</v>
      </c>
    </row>
    <row r="188" spans="1:4" x14ac:dyDescent="0.2">
      <c r="A188" s="249" t="s">
        <v>690</v>
      </c>
      <c r="B188" s="222">
        <v>0</v>
      </c>
      <c r="C188" s="222">
        <v>0</v>
      </c>
      <c r="D188" s="222">
        <v>1</v>
      </c>
    </row>
    <row r="189" spans="1:4" x14ac:dyDescent="0.2">
      <c r="A189" s="249" t="s">
        <v>686</v>
      </c>
      <c r="B189" s="222">
        <v>0</v>
      </c>
      <c r="C189" s="222">
        <v>0</v>
      </c>
      <c r="D189" s="222">
        <v>1</v>
      </c>
    </row>
    <row r="190" spans="1:4" x14ac:dyDescent="0.2">
      <c r="A190" s="249" t="s">
        <v>689</v>
      </c>
      <c r="B190" s="222">
        <v>0</v>
      </c>
      <c r="C190" s="222">
        <v>0</v>
      </c>
      <c r="D190" s="222">
        <v>1</v>
      </c>
    </row>
    <row r="191" spans="1:4" x14ac:dyDescent="0.2">
      <c r="A191" s="249" t="s">
        <v>691</v>
      </c>
      <c r="B191" s="222">
        <v>0</v>
      </c>
      <c r="C191" s="222">
        <v>0</v>
      </c>
      <c r="D191" s="222">
        <v>1</v>
      </c>
    </row>
    <row r="192" spans="1:4" x14ac:dyDescent="0.2">
      <c r="A192" s="249" t="s">
        <v>693</v>
      </c>
      <c r="B192" s="222">
        <v>0</v>
      </c>
      <c r="C192" s="222">
        <v>0</v>
      </c>
      <c r="D192" s="222">
        <v>1</v>
      </c>
    </row>
    <row r="193" spans="1:4" x14ac:dyDescent="0.2">
      <c r="A193" s="249" t="s">
        <v>695</v>
      </c>
      <c r="B193" s="222">
        <v>0</v>
      </c>
      <c r="C193" s="222">
        <v>0</v>
      </c>
      <c r="D193" s="222">
        <v>1</v>
      </c>
    </row>
    <row r="194" spans="1:4" x14ac:dyDescent="0.2">
      <c r="A194" s="249" t="s">
        <v>697</v>
      </c>
      <c r="B194" s="222">
        <v>0</v>
      </c>
      <c r="C194" s="222">
        <v>0</v>
      </c>
      <c r="D194" s="222">
        <v>1</v>
      </c>
    </row>
    <row r="195" spans="1:4" x14ac:dyDescent="0.2">
      <c r="A195" s="249" t="s">
        <v>698</v>
      </c>
      <c r="B195" s="222">
        <v>0</v>
      </c>
      <c r="C195" s="222">
        <v>0</v>
      </c>
      <c r="D195" s="222">
        <v>1</v>
      </c>
    </row>
    <row r="196" spans="1:4" x14ac:dyDescent="0.2">
      <c r="A196" s="249" t="s">
        <v>699</v>
      </c>
      <c r="B196" s="222">
        <v>0</v>
      </c>
      <c r="C196" s="222">
        <v>0</v>
      </c>
      <c r="D196" s="222">
        <v>1</v>
      </c>
    </row>
    <row r="197" spans="1:4" x14ac:dyDescent="0.2">
      <c r="A197" s="249" t="s">
        <v>446</v>
      </c>
      <c r="B197" s="222">
        <v>7</v>
      </c>
      <c r="C197" s="222">
        <v>11</v>
      </c>
      <c r="D197" s="222">
        <v>0</v>
      </c>
    </row>
    <row r="198" spans="1:4" x14ac:dyDescent="0.2">
      <c r="A198" s="249" t="s">
        <v>101</v>
      </c>
      <c r="B198" s="222">
        <v>4</v>
      </c>
      <c r="C198" s="222">
        <v>5</v>
      </c>
      <c r="D198" s="222">
        <v>0</v>
      </c>
    </row>
    <row r="199" spans="1:4" x14ac:dyDescent="0.2">
      <c r="A199" s="249" t="s">
        <v>592</v>
      </c>
      <c r="B199" s="222">
        <v>0</v>
      </c>
      <c r="C199" s="222">
        <v>2</v>
      </c>
      <c r="D199" s="222">
        <v>0</v>
      </c>
    </row>
    <row r="200" spans="1:4" x14ac:dyDescent="0.2">
      <c r="A200" s="249" t="s">
        <v>108</v>
      </c>
      <c r="B200" s="222">
        <v>39</v>
      </c>
      <c r="C200" s="222">
        <v>1</v>
      </c>
      <c r="D200" s="222">
        <v>0</v>
      </c>
    </row>
    <row r="201" spans="1:4" x14ac:dyDescent="0.2">
      <c r="A201" s="249" t="s">
        <v>409</v>
      </c>
      <c r="B201" s="222">
        <v>1</v>
      </c>
      <c r="C201" s="222">
        <v>1</v>
      </c>
      <c r="D201" s="222">
        <v>0</v>
      </c>
    </row>
    <row r="202" spans="1:4" x14ac:dyDescent="0.2">
      <c r="A202" s="249" t="s">
        <v>394</v>
      </c>
      <c r="B202" s="222">
        <v>0</v>
      </c>
      <c r="C202" s="222">
        <v>1</v>
      </c>
      <c r="D202" s="222">
        <v>0</v>
      </c>
    </row>
    <row r="203" spans="1:4" ht="13.5" thickBot="1" x14ac:dyDescent="0.25">
      <c r="A203" s="8" t="s">
        <v>50</v>
      </c>
      <c r="B203" s="9">
        <f>SUM(B148:B202)</f>
        <v>11286</v>
      </c>
      <c r="C203" s="9">
        <f>SUM(C148:C202)</f>
        <v>12528</v>
      </c>
      <c r="D203" s="9">
        <f>SUM(D148:D202)</f>
        <v>13955</v>
      </c>
    </row>
    <row r="204" spans="1:4" ht="13.5" thickTop="1" x14ac:dyDescent="0.2">
      <c r="A204" s="5" t="s">
        <v>51</v>
      </c>
      <c r="B204" s="1"/>
      <c r="C204" s="1"/>
      <c r="D204" s="1"/>
    </row>
    <row r="205" spans="1:4" x14ac:dyDescent="0.2">
      <c r="A205" s="1"/>
      <c r="B205" s="1"/>
      <c r="C205" s="1"/>
      <c r="D205" s="1"/>
    </row>
    <row r="206" spans="1:4" ht="18" x14ac:dyDescent="0.2">
      <c r="A206" s="6" t="s">
        <v>464</v>
      </c>
      <c r="B206" s="1"/>
      <c r="C206" s="1"/>
      <c r="D206" s="1"/>
    </row>
    <row r="207" spans="1:4" ht="13.5" thickBot="1" x14ac:dyDescent="0.25">
      <c r="A207" s="163" t="s">
        <v>109</v>
      </c>
      <c r="B207" s="231">
        <v>2018</v>
      </c>
      <c r="C207" s="231">
        <v>2019</v>
      </c>
      <c r="D207" s="231">
        <v>2020</v>
      </c>
    </row>
    <row r="208" spans="1:4" ht="13.5" thickTop="1" x14ac:dyDescent="0.2">
      <c r="A208" s="249" t="s">
        <v>71</v>
      </c>
      <c r="B208" s="238">
        <v>7197</v>
      </c>
      <c r="C208" s="235">
        <v>8347</v>
      </c>
      <c r="D208" s="235">
        <v>10060</v>
      </c>
    </row>
    <row r="209" spans="1:4" x14ac:dyDescent="0.2">
      <c r="A209" s="249" t="s">
        <v>447</v>
      </c>
      <c r="B209" s="239">
        <v>475</v>
      </c>
      <c r="C209" s="221">
        <v>844</v>
      </c>
      <c r="D209" s="221">
        <v>1120</v>
      </c>
    </row>
    <row r="210" spans="1:4" x14ac:dyDescent="0.2">
      <c r="A210" s="249" t="s">
        <v>112</v>
      </c>
      <c r="B210" s="239">
        <v>392</v>
      </c>
      <c r="C210" s="221">
        <v>530</v>
      </c>
      <c r="D210" s="221">
        <v>662</v>
      </c>
    </row>
    <row r="211" spans="1:4" x14ac:dyDescent="0.2">
      <c r="A211" s="249" t="s">
        <v>117</v>
      </c>
      <c r="B211" s="239">
        <v>841</v>
      </c>
      <c r="C211" s="221">
        <v>392</v>
      </c>
      <c r="D211" s="221">
        <v>627</v>
      </c>
    </row>
    <row r="212" spans="1:4" x14ac:dyDescent="0.2">
      <c r="A212" s="249" t="s">
        <v>110</v>
      </c>
      <c r="B212" s="239">
        <v>210</v>
      </c>
      <c r="C212" s="221">
        <v>188</v>
      </c>
      <c r="D212" s="221">
        <v>263</v>
      </c>
    </row>
    <row r="213" spans="1:4" x14ac:dyDescent="0.2">
      <c r="A213" s="249" t="s">
        <v>115</v>
      </c>
      <c r="B213" s="239">
        <v>284</v>
      </c>
      <c r="C213" s="221">
        <v>389</v>
      </c>
      <c r="D213" s="221">
        <v>175</v>
      </c>
    </row>
    <row r="214" spans="1:4" x14ac:dyDescent="0.2">
      <c r="A214" s="249" t="s">
        <v>114</v>
      </c>
      <c r="B214" s="239">
        <v>154</v>
      </c>
      <c r="C214" s="221">
        <v>113</v>
      </c>
      <c r="D214" s="221">
        <v>120</v>
      </c>
    </row>
    <row r="215" spans="1:4" x14ac:dyDescent="0.2">
      <c r="A215" s="249" t="s">
        <v>136</v>
      </c>
      <c r="B215" s="239">
        <v>98</v>
      </c>
      <c r="C215" s="221">
        <v>142</v>
      </c>
      <c r="D215" s="221">
        <v>113</v>
      </c>
    </row>
    <row r="216" spans="1:4" x14ac:dyDescent="0.2">
      <c r="A216" s="249" t="s">
        <v>121</v>
      </c>
      <c r="B216" s="239">
        <v>282</v>
      </c>
      <c r="C216" s="221">
        <v>377</v>
      </c>
      <c r="D216" s="221">
        <v>106</v>
      </c>
    </row>
    <row r="217" spans="1:4" x14ac:dyDescent="0.2">
      <c r="A217" s="249" t="s">
        <v>111</v>
      </c>
      <c r="B217" s="239">
        <v>282</v>
      </c>
      <c r="C217" s="221">
        <v>127</v>
      </c>
      <c r="D217" s="221">
        <v>89</v>
      </c>
    </row>
    <row r="218" spans="1:4" x14ac:dyDescent="0.2">
      <c r="A218" s="249" t="s">
        <v>119</v>
      </c>
      <c r="B218" s="239">
        <v>125</v>
      </c>
      <c r="C218" s="221">
        <v>211</v>
      </c>
      <c r="D218" s="221">
        <v>83</v>
      </c>
    </row>
    <row r="219" spans="1:4" x14ac:dyDescent="0.2">
      <c r="A219" s="249" t="s">
        <v>116</v>
      </c>
      <c r="B219" s="239">
        <v>260</v>
      </c>
      <c r="C219" s="221">
        <v>198</v>
      </c>
      <c r="D219" s="221">
        <v>63</v>
      </c>
    </row>
    <row r="220" spans="1:4" x14ac:dyDescent="0.2">
      <c r="A220" s="249" t="s">
        <v>131</v>
      </c>
      <c r="B220" s="239">
        <v>28</v>
      </c>
      <c r="C220" s="221">
        <v>9</v>
      </c>
      <c r="D220" s="221">
        <v>39</v>
      </c>
    </row>
    <row r="221" spans="1:4" x14ac:dyDescent="0.2">
      <c r="A221" s="249" t="s">
        <v>122</v>
      </c>
      <c r="B221" s="239">
        <v>98</v>
      </c>
      <c r="C221" s="221">
        <v>148</v>
      </c>
      <c r="D221" s="221">
        <v>37</v>
      </c>
    </row>
    <row r="222" spans="1:4" x14ac:dyDescent="0.2">
      <c r="A222" s="249" t="s">
        <v>118</v>
      </c>
      <c r="B222" s="239">
        <v>106</v>
      </c>
      <c r="C222" s="221">
        <v>83</v>
      </c>
      <c r="D222" s="221">
        <v>30</v>
      </c>
    </row>
    <row r="223" spans="1:4" x14ac:dyDescent="0.2">
      <c r="A223" s="249" t="s">
        <v>626</v>
      </c>
      <c r="B223" s="239">
        <v>0</v>
      </c>
      <c r="C223" s="221">
        <v>0</v>
      </c>
      <c r="D223" s="221">
        <v>30</v>
      </c>
    </row>
    <row r="224" spans="1:4" x14ac:dyDescent="0.2">
      <c r="A224" s="249" t="s">
        <v>662</v>
      </c>
      <c r="B224" s="239">
        <v>0</v>
      </c>
      <c r="C224" s="221">
        <v>0</v>
      </c>
      <c r="D224" s="221">
        <v>28</v>
      </c>
    </row>
    <row r="225" spans="1:4" x14ac:dyDescent="0.2">
      <c r="A225" s="249" t="s">
        <v>628</v>
      </c>
      <c r="B225" s="239">
        <v>0</v>
      </c>
      <c r="C225" s="221">
        <v>0</v>
      </c>
      <c r="D225" s="221">
        <v>24</v>
      </c>
    </row>
    <row r="226" spans="1:4" x14ac:dyDescent="0.2">
      <c r="A226" s="249" t="s">
        <v>120</v>
      </c>
      <c r="B226" s="239">
        <v>121</v>
      </c>
      <c r="C226" s="221">
        <v>62</v>
      </c>
      <c r="D226" s="221">
        <v>19</v>
      </c>
    </row>
    <row r="227" spans="1:4" x14ac:dyDescent="0.2">
      <c r="A227" s="249" t="s">
        <v>130</v>
      </c>
      <c r="B227" s="239">
        <v>21</v>
      </c>
      <c r="C227" s="221">
        <v>29</v>
      </c>
      <c r="D227" s="221">
        <v>19</v>
      </c>
    </row>
    <row r="228" spans="1:4" x14ac:dyDescent="0.2">
      <c r="A228" s="249" t="s">
        <v>113</v>
      </c>
      <c r="B228" s="239">
        <v>68</v>
      </c>
      <c r="C228" s="221">
        <v>80</v>
      </c>
      <c r="D228" s="221">
        <v>18</v>
      </c>
    </row>
    <row r="229" spans="1:4" x14ac:dyDescent="0.2">
      <c r="A229" s="249" t="s">
        <v>623</v>
      </c>
      <c r="B229" s="239">
        <v>0</v>
      </c>
      <c r="C229" s="221">
        <v>0</v>
      </c>
      <c r="D229" s="221">
        <v>18</v>
      </c>
    </row>
    <row r="230" spans="1:4" x14ac:dyDescent="0.2">
      <c r="A230" s="249" t="s">
        <v>142</v>
      </c>
      <c r="B230" s="239">
        <v>18</v>
      </c>
      <c r="C230" s="221">
        <v>17</v>
      </c>
      <c r="D230" s="221">
        <v>16</v>
      </c>
    </row>
    <row r="231" spans="1:4" x14ac:dyDescent="0.2">
      <c r="A231" s="249" t="s">
        <v>660</v>
      </c>
      <c r="B231" s="239">
        <v>0</v>
      </c>
      <c r="C231" s="221">
        <v>0</v>
      </c>
      <c r="D231" s="221">
        <v>14</v>
      </c>
    </row>
    <row r="232" spans="1:4" x14ac:dyDescent="0.2">
      <c r="A232" s="249" t="s">
        <v>133</v>
      </c>
      <c r="B232" s="239">
        <v>24</v>
      </c>
      <c r="C232" s="221">
        <v>14</v>
      </c>
      <c r="D232" s="221">
        <v>13</v>
      </c>
    </row>
    <row r="233" spans="1:4" x14ac:dyDescent="0.2">
      <c r="A233" s="249" t="s">
        <v>653</v>
      </c>
      <c r="B233" s="239">
        <v>0</v>
      </c>
      <c r="C233" s="221">
        <v>0</v>
      </c>
      <c r="D233" s="221">
        <v>12</v>
      </c>
    </row>
    <row r="234" spans="1:4" x14ac:dyDescent="0.2">
      <c r="A234" s="249" t="s">
        <v>648</v>
      </c>
      <c r="B234" s="239">
        <v>0</v>
      </c>
      <c r="C234" s="221">
        <v>0</v>
      </c>
      <c r="D234" s="221">
        <v>11</v>
      </c>
    </row>
    <row r="235" spans="1:4" x14ac:dyDescent="0.2">
      <c r="A235" s="249" t="s">
        <v>629</v>
      </c>
      <c r="B235" s="239">
        <v>0</v>
      </c>
      <c r="C235" s="221">
        <v>0</v>
      </c>
      <c r="D235" s="221">
        <v>10</v>
      </c>
    </row>
    <row r="236" spans="1:4" x14ac:dyDescent="0.2">
      <c r="A236" s="249" t="s">
        <v>125</v>
      </c>
      <c r="B236" s="239">
        <v>5</v>
      </c>
      <c r="C236" s="221">
        <v>9</v>
      </c>
      <c r="D236" s="221">
        <v>9</v>
      </c>
    </row>
    <row r="237" spans="1:4" x14ac:dyDescent="0.2">
      <c r="A237" s="249" t="s">
        <v>640</v>
      </c>
      <c r="B237" s="239">
        <v>0</v>
      </c>
      <c r="C237" s="221">
        <v>0</v>
      </c>
      <c r="D237" s="221">
        <v>9</v>
      </c>
    </row>
    <row r="238" spans="1:4" x14ac:dyDescent="0.2">
      <c r="A238" s="249" t="s">
        <v>650</v>
      </c>
      <c r="B238" s="239">
        <v>0</v>
      </c>
      <c r="C238" s="221">
        <v>0</v>
      </c>
      <c r="D238" s="221">
        <v>8</v>
      </c>
    </row>
    <row r="239" spans="1:4" x14ac:dyDescent="0.2">
      <c r="A239" s="249" t="s">
        <v>651</v>
      </c>
      <c r="B239" s="239">
        <v>0</v>
      </c>
      <c r="C239" s="221">
        <v>0</v>
      </c>
      <c r="D239" s="221">
        <v>8</v>
      </c>
    </row>
    <row r="240" spans="1:4" x14ac:dyDescent="0.2">
      <c r="A240" s="249" t="s">
        <v>126</v>
      </c>
      <c r="B240" s="239">
        <v>32</v>
      </c>
      <c r="C240" s="221">
        <v>40</v>
      </c>
      <c r="D240" s="221">
        <v>6</v>
      </c>
    </row>
    <row r="241" spans="1:4" x14ac:dyDescent="0.2">
      <c r="A241" s="249" t="s">
        <v>631</v>
      </c>
      <c r="B241" s="239">
        <v>0</v>
      </c>
      <c r="C241" s="221">
        <v>0</v>
      </c>
      <c r="D241" s="221">
        <v>5</v>
      </c>
    </row>
    <row r="242" spans="1:4" x14ac:dyDescent="0.2">
      <c r="A242" s="249" t="s">
        <v>634</v>
      </c>
      <c r="B242" s="239">
        <v>0</v>
      </c>
      <c r="C242" s="221">
        <v>0</v>
      </c>
      <c r="D242" s="221">
        <v>5</v>
      </c>
    </row>
    <row r="243" spans="1:4" x14ac:dyDescent="0.2">
      <c r="A243" s="249" t="s">
        <v>646</v>
      </c>
      <c r="B243" s="239">
        <v>0</v>
      </c>
      <c r="C243" s="221">
        <v>0</v>
      </c>
      <c r="D243" s="221">
        <v>5</v>
      </c>
    </row>
    <row r="244" spans="1:4" x14ac:dyDescent="0.2">
      <c r="A244" s="249" t="s">
        <v>146</v>
      </c>
      <c r="B244" s="239">
        <v>61</v>
      </c>
      <c r="C244" s="221">
        <v>61</v>
      </c>
      <c r="D244" s="221">
        <v>4</v>
      </c>
    </row>
    <row r="245" spans="1:4" x14ac:dyDescent="0.2">
      <c r="A245" s="249" t="s">
        <v>137</v>
      </c>
      <c r="B245" s="239">
        <v>1</v>
      </c>
      <c r="C245" s="221">
        <v>3</v>
      </c>
      <c r="D245" s="221">
        <v>4</v>
      </c>
    </row>
    <row r="246" spans="1:4" x14ac:dyDescent="0.2">
      <c r="A246" s="249" t="s">
        <v>538</v>
      </c>
      <c r="B246" s="240">
        <v>3</v>
      </c>
      <c r="C246" s="221">
        <v>2</v>
      </c>
      <c r="D246" s="221">
        <v>4</v>
      </c>
    </row>
    <row r="247" spans="1:4" x14ac:dyDescent="0.2">
      <c r="A247" s="249" t="s">
        <v>625</v>
      </c>
      <c r="B247" s="239">
        <v>0</v>
      </c>
      <c r="C247" s="221">
        <v>0</v>
      </c>
      <c r="D247" s="221">
        <v>3</v>
      </c>
    </row>
    <row r="248" spans="1:4" x14ac:dyDescent="0.2">
      <c r="A248" s="249" t="s">
        <v>633</v>
      </c>
      <c r="B248" s="239">
        <v>0</v>
      </c>
      <c r="C248" s="221">
        <v>0</v>
      </c>
      <c r="D248" s="221">
        <v>3</v>
      </c>
    </row>
    <row r="249" spans="1:4" x14ac:dyDescent="0.2">
      <c r="A249" s="249" t="s">
        <v>641</v>
      </c>
      <c r="B249" s="239">
        <v>0</v>
      </c>
      <c r="C249" s="221">
        <v>0</v>
      </c>
      <c r="D249" s="221">
        <v>3</v>
      </c>
    </row>
    <row r="250" spans="1:4" x14ac:dyDescent="0.2">
      <c r="A250" s="249" t="s">
        <v>658</v>
      </c>
      <c r="B250" s="239">
        <v>0</v>
      </c>
      <c r="C250" s="221">
        <v>0</v>
      </c>
      <c r="D250" s="221">
        <v>3</v>
      </c>
    </row>
    <row r="251" spans="1:4" x14ac:dyDescent="0.2">
      <c r="A251" s="249" t="s">
        <v>666</v>
      </c>
      <c r="B251" s="240">
        <v>0</v>
      </c>
      <c r="C251" s="221">
        <v>0</v>
      </c>
      <c r="D251" s="221">
        <v>3</v>
      </c>
    </row>
    <row r="252" spans="1:4" x14ac:dyDescent="0.2">
      <c r="A252" s="249" t="s">
        <v>670</v>
      </c>
      <c r="B252" s="239">
        <v>0</v>
      </c>
      <c r="C252" s="221">
        <v>0</v>
      </c>
      <c r="D252" s="221">
        <v>3</v>
      </c>
    </row>
    <row r="253" spans="1:4" x14ac:dyDescent="0.2">
      <c r="A253" s="249" t="s">
        <v>129</v>
      </c>
      <c r="B253" s="239">
        <v>25</v>
      </c>
      <c r="C253" s="221">
        <v>14</v>
      </c>
      <c r="D253" s="221">
        <v>2</v>
      </c>
    </row>
    <row r="254" spans="1:4" x14ac:dyDescent="0.2">
      <c r="A254" s="249" t="s">
        <v>140</v>
      </c>
      <c r="B254" s="239">
        <v>3</v>
      </c>
      <c r="C254" s="221">
        <v>13</v>
      </c>
      <c r="D254" s="221">
        <v>2</v>
      </c>
    </row>
    <row r="255" spans="1:4" x14ac:dyDescent="0.2">
      <c r="A255" s="249" t="s">
        <v>49</v>
      </c>
      <c r="B255" s="240">
        <v>3</v>
      </c>
      <c r="C255" s="221">
        <v>6</v>
      </c>
      <c r="D255" s="221">
        <v>2</v>
      </c>
    </row>
    <row r="256" spans="1:4" x14ac:dyDescent="0.2">
      <c r="A256" s="249" t="s">
        <v>139</v>
      </c>
      <c r="B256" s="239">
        <v>0</v>
      </c>
      <c r="C256" s="221">
        <v>1</v>
      </c>
      <c r="D256" s="221">
        <v>2</v>
      </c>
    </row>
    <row r="257" spans="1:4" x14ac:dyDescent="0.2">
      <c r="A257" s="249" t="s">
        <v>636</v>
      </c>
      <c r="B257" s="239">
        <v>0</v>
      </c>
      <c r="C257" s="221">
        <v>0</v>
      </c>
      <c r="D257" s="221">
        <v>2</v>
      </c>
    </row>
    <row r="258" spans="1:4" x14ac:dyDescent="0.2">
      <c r="A258" s="249" t="s">
        <v>622</v>
      </c>
      <c r="B258" s="239">
        <v>0</v>
      </c>
      <c r="C258" s="221">
        <v>0</v>
      </c>
      <c r="D258" s="221">
        <v>2</v>
      </c>
    </row>
    <row r="259" spans="1:4" x14ac:dyDescent="0.2">
      <c r="A259" s="249" t="s">
        <v>642</v>
      </c>
      <c r="B259" s="239">
        <v>0</v>
      </c>
      <c r="C259" s="221">
        <v>0</v>
      </c>
      <c r="D259" s="221">
        <v>2</v>
      </c>
    </row>
    <row r="260" spans="1:4" x14ac:dyDescent="0.2">
      <c r="A260" s="249" t="s">
        <v>647</v>
      </c>
      <c r="B260" s="239">
        <v>0</v>
      </c>
      <c r="C260" s="221">
        <v>0</v>
      </c>
      <c r="D260" s="221">
        <v>2</v>
      </c>
    </row>
    <row r="261" spans="1:4" x14ac:dyDescent="0.2">
      <c r="A261" s="249" t="s">
        <v>652</v>
      </c>
      <c r="B261" s="239">
        <v>0</v>
      </c>
      <c r="C261" s="221">
        <v>0</v>
      </c>
      <c r="D261" s="221">
        <v>2</v>
      </c>
    </row>
    <row r="262" spans="1:4" x14ac:dyDescent="0.2">
      <c r="A262" s="249" t="s">
        <v>656</v>
      </c>
      <c r="B262" s="239">
        <v>0</v>
      </c>
      <c r="C262" s="221">
        <v>0</v>
      </c>
      <c r="D262" s="221">
        <v>2</v>
      </c>
    </row>
    <row r="263" spans="1:4" x14ac:dyDescent="0.2">
      <c r="A263" s="249" t="s">
        <v>664</v>
      </c>
      <c r="B263" s="239">
        <v>0</v>
      </c>
      <c r="C263" s="221">
        <v>0</v>
      </c>
      <c r="D263" s="221">
        <v>2</v>
      </c>
    </row>
    <row r="264" spans="1:4" x14ac:dyDescent="0.2">
      <c r="A264" s="249" t="s">
        <v>668</v>
      </c>
      <c r="B264" s="239">
        <v>0</v>
      </c>
      <c r="C264" s="221">
        <v>0</v>
      </c>
      <c r="D264" s="221">
        <v>2</v>
      </c>
    </row>
    <row r="265" spans="1:4" x14ac:dyDescent="0.2">
      <c r="A265" s="249" t="s">
        <v>134</v>
      </c>
      <c r="B265" s="240">
        <v>4</v>
      </c>
      <c r="C265" s="221">
        <v>25</v>
      </c>
      <c r="D265" s="221">
        <v>1</v>
      </c>
    </row>
    <row r="266" spans="1:4" x14ac:dyDescent="0.2">
      <c r="A266" s="249" t="s">
        <v>135</v>
      </c>
      <c r="B266" s="239">
        <v>11</v>
      </c>
      <c r="C266" s="221">
        <v>12</v>
      </c>
      <c r="D266" s="221">
        <v>1</v>
      </c>
    </row>
    <row r="267" spans="1:4" x14ac:dyDescent="0.2">
      <c r="A267" s="249" t="s">
        <v>144</v>
      </c>
      <c r="B267" s="239">
        <v>9</v>
      </c>
      <c r="C267" s="221">
        <v>4</v>
      </c>
      <c r="D267" s="221">
        <v>1</v>
      </c>
    </row>
    <row r="268" spans="1:4" x14ac:dyDescent="0.2">
      <c r="A268" s="249" t="s">
        <v>524</v>
      </c>
      <c r="B268" s="240">
        <v>2</v>
      </c>
      <c r="C268" s="221">
        <v>4</v>
      </c>
      <c r="D268" s="221">
        <v>1</v>
      </c>
    </row>
    <row r="269" spans="1:4" x14ac:dyDescent="0.2">
      <c r="A269" s="249" t="s">
        <v>141</v>
      </c>
      <c r="B269" s="239">
        <v>11</v>
      </c>
      <c r="C269" s="221">
        <v>0</v>
      </c>
      <c r="D269" s="221">
        <v>1</v>
      </c>
    </row>
    <row r="270" spans="1:4" x14ac:dyDescent="0.2">
      <c r="A270" s="249" t="s">
        <v>624</v>
      </c>
      <c r="B270" s="239">
        <v>0</v>
      </c>
      <c r="C270" s="221">
        <v>0</v>
      </c>
      <c r="D270" s="221">
        <v>1</v>
      </c>
    </row>
    <row r="271" spans="1:4" x14ac:dyDescent="0.2">
      <c r="A271" s="249" t="s">
        <v>627</v>
      </c>
      <c r="B271" s="239">
        <v>0</v>
      </c>
      <c r="C271" s="221">
        <v>0</v>
      </c>
      <c r="D271" s="221">
        <v>1</v>
      </c>
    </row>
    <row r="272" spans="1:4" x14ac:dyDescent="0.2">
      <c r="A272" s="249" t="s">
        <v>630</v>
      </c>
      <c r="B272" s="239">
        <v>0</v>
      </c>
      <c r="C272" s="221">
        <v>0</v>
      </c>
      <c r="D272" s="221">
        <v>1</v>
      </c>
    </row>
    <row r="273" spans="1:4" x14ac:dyDescent="0.2">
      <c r="A273" s="249" t="s">
        <v>632</v>
      </c>
      <c r="B273" s="239">
        <v>0</v>
      </c>
      <c r="C273" s="221">
        <v>0</v>
      </c>
      <c r="D273" s="221">
        <v>1</v>
      </c>
    </row>
    <row r="274" spans="1:4" x14ac:dyDescent="0.2">
      <c r="A274" s="249" t="s">
        <v>635</v>
      </c>
      <c r="B274" s="239">
        <v>0</v>
      </c>
      <c r="C274" s="221">
        <v>0</v>
      </c>
      <c r="D274" s="221">
        <v>1</v>
      </c>
    </row>
    <row r="275" spans="1:4" x14ac:dyDescent="0.2">
      <c r="A275" s="249" t="s">
        <v>621</v>
      </c>
      <c r="B275" s="239">
        <v>0</v>
      </c>
      <c r="C275" s="221">
        <v>0</v>
      </c>
      <c r="D275" s="221">
        <v>1</v>
      </c>
    </row>
    <row r="276" spans="1:4" x14ac:dyDescent="0.2">
      <c r="A276" s="249" t="s">
        <v>637</v>
      </c>
      <c r="B276" s="239">
        <v>0</v>
      </c>
      <c r="C276" s="221">
        <v>0</v>
      </c>
      <c r="D276" s="221">
        <v>1</v>
      </c>
    </row>
    <row r="277" spans="1:4" x14ac:dyDescent="0.2">
      <c r="A277" s="249" t="s">
        <v>638</v>
      </c>
      <c r="B277" s="239">
        <v>0</v>
      </c>
      <c r="C277" s="221">
        <v>0</v>
      </c>
      <c r="D277" s="221">
        <v>1</v>
      </c>
    </row>
    <row r="278" spans="1:4" x14ac:dyDescent="0.2">
      <c r="A278" s="249" t="s">
        <v>639</v>
      </c>
      <c r="B278" s="239">
        <v>0</v>
      </c>
      <c r="C278" s="221">
        <v>0</v>
      </c>
      <c r="D278" s="221">
        <v>1</v>
      </c>
    </row>
    <row r="279" spans="1:4" x14ac:dyDescent="0.2">
      <c r="A279" s="249" t="s">
        <v>643</v>
      </c>
      <c r="B279" s="239">
        <v>0</v>
      </c>
      <c r="C279" s="221">
        <v>0</v>
      </c>
      <c r="D279" s="221">
        <v>1</v>
      </c>
    </row>
    <row r="280" spans="1:4" x14ac:dyDescent="0.2">
      <c r="A280" s="249" t="s">
        <v>644</v>
      </c>
      <c r="B280" s="239">
        <v>0</v>
      </c>
      <c r="C280" s="221">
        <v>0</v>
      </c>
      <c r="D280" s="221">
        <v>1</v>
      </c>
    </row>
    <row r="281" spans="1:4" x14ac:dyDescent="0.2">
      <c r="A281" s="249" t="s">
        <v>645</v>
      </c>
      <c r="B281" s="239">
        <v>0</v>
      </c>
      <c r="C281" s="221">
        <v>0</v>
      </c>
      <c r="D281" s="221">
        <v>1</v>
      </c>
    </row>
    <row r="282" spans="1:4" x14ac:dyDescent="0.2">
      <c r="A282" s="249" t="s">
        <v>649</v>
      </c>
      <c r="B282" s="239">
        <v>0</v>
      </c>
      <c r="C282" s="221">
        <v>0</v>
      </c>
      <c r="D282" s="221">
        <v>1</v>
      </c>
    </row>
    <row r="283" spans="1:4" x14ac:dyDescent="0.2">
      <c r="A283" s="249" t="s">
        <v>654</v>
      </c>
      <c r="B283" s="239">
        <v>0</v>
      </c>
      <c r="C283" s="221">
        <v>0</v>
      </c>
      <c r="D283" s="221">
        <v>1</v>
      </c>
    </row>
    <row r="284" spans="1:4" x14ac:dyDescent="0.2">
      <c r="A284" s="249" t="s">
        <v>655</v>
      </c>
      <c r="B284" s="239">
        <v>0</v>
      </c>
      <c r="C284" s="221">
        <v>0</v>
      </c>
      <c r="D284" s="221">
        <v>1</v>
      </c>
    </row>
    <row r="285" spans="1:4" x14ac:dyDescent="0.2">
      <c r="A285" s="249" t="s">
        <v>657</v>
      </c>
      <c r="B285" s="239">
        <v>0</v>
      </c>
      <c r="C285" s="221">
        <v>0</v>
      </c>
      <c r="D285" s="221">
        <v>1</v>
      </c>
    </row>
    <row r="286" spans="1:4" x14ac:dyDescent="0.2">
      <c r="A286" s="249" t="s">
        <v>659</v>
      </c>
      <c r="B286" s="239">
        <v>0</v>
      </c>
      <c r="C286" s="221">
        <v>0</v>
      </c>
      <c r="D286" s="221">
        <v>1</v>
      </c>
    </row>
    <row r="287" spans="1:4" x14ac:dyDescent="0.2">
      <c r="A287" s="249" t="s">
        <v>661</v>
      </c>
      <c r="B287" s="239">
        <v>0</v>
      </c>
      <c r="C287" s="221">
        <v>0</v>
      </c>
      <c r="D287" s="221">
        <v>1</v>
      </c>
    </row>
    <row r="288" spans="1:4" x14ac:dyDescent="0.2">
      <c r="A288" s="249" t="s">
        <v>663</v>
      </c>
      <c r="B288" s="239">
        <v>0</v>
      </c>
      <c r="C288" s="221">
        <v>0</v>
      </c>
      <c r="D288" s="221">
        <v>1</v>
      </c>
    </row>
    <row r="289" spans="1:4" x14ac:dyDescent="0.2">
      <c r="A289" s="249" t="s">
        <v>665</v>
      </c>
      <c r="B289" s="239">
        <v>0</v>
      </c>
      <c r="C289" s="221">
        <v>0</v>
      </c>
      <c r="D289" s="221">
        <v>1</v>
      </c>
    </row>
    <row r="290" spans="1:4" x14ac:dyDescent="0.2">
      <c r="A290" s="249" t="s">
        <v>667</v>
      </c>
      <c r="B290" s="239">
        <v>0</v>
      </c>
      <c r="C290" s="221">
        <v>0</v>
      </c>
      <c r="D290" s="221">
        <v>1</v>
      </c>
    </row>
    <row r="291" spans="1:4" x14ac:dyDescent="0.2">
      <c r="A291" s="249" t="s">
        <v>669</v>
      </c>
      <c r="B291" s="239">
        <v>0</v>
      </c>
      <c r="C291" s="221">
        <v>0</v>
      </c>
      <c r="D291" s="221">
        <v>1</v>
      </c>
    </row>
    <row r="292" spans="1:4" x14ac:dyDescent="0.2">
      <c r="A292" s="249" t="s">
        <v>123</v>
      </c>
      <c r="B292" s="239">
        <v>18</v>
      </c>
      <c r="C292" s="221">
        <v>13</v>
      </c>
      <c r="D292" s="221">
        <v>0</v>
      </c>
    </row>
    <row r="293" spans="1:4" x14ac:dyDescent="0.2">
      <c r="A293" s="249" t="s">
        <v>591</v>
      </c>
      <c r="B293" s="239">
        <v>0</v>
      </c>
      <c r="C293" s="221">
        <v>8</v>
      </c>
      <c r="D293" s="221">
        <v>0</v>
      </c>
    </row>
    <row r="294" spans="1:4" x14ac:dyDescent="0.2">
      <c r="A294" s="249" t="s">
        <v>138</v>
      </c>
      <c r="B294" s="240">
        <v>2</v>
      </c>
      <c r="C294" s="221">
        <v>7</v>
      </c>
      <c r="D294" s="221">
        <v>0</v>
      </c>
    </row>
    <row r="295" spans="1:4" x14ac:dyDescent="0.2">
      <c r="A295" s="249" t="s">
        <v>145</v>
      </c>
      <c r="B295" s="239">
        <v>0</v>
      </c>
      <c r="C295" s="221">
        <v>2</v>
      </c>
      <c r="D295" s="221">
        <v>0</v>
      </c>
    </row>
    <row r="296" spans="1:4" x14ac:dyDescent="0.2">
      <c r="A296" s="249" t="s">
        <v>124</v>
      </c>
      <c r="B296" s="239">
        <v>3</v>
      </c>
      <c r="C296" s="221">
        <v>1</v>
      </c>
      <c r="D296" s="221">
        <v>0</v>
      </c>
    </row>
    <row r="297" spans="1:4" x14ac:dyDescent="0.2">
      <c r="A297" s="249" t="s">
        <v>143</v>
      </c>
      <c r="B297" s="240">
        <v>2</v>
      </c>
      <c r="C297" s="221">
        <v>1</v>
      </c>
      <c r="D297" s="221">
        <v>0</v>
      </c>
    </row>
    <row r="298" spans="1:4" x14ac:dyDescent="0.2">
      <c r="A298" s="249" t="s">
        <v>128</v>
      </c>
      <c r="B298" s="240">
        <v>0</v>
      </c>
      <c r="C298" s="221">
        <v>1</v>
      </c>
      <c r="D298" s="221">
        <v>0</v>
      </c>
    </row>
    <row r="299" spans="1:4" x14ac:dyDescent="0.2">
      <c r="A299" s="249" t="s">
        <v>448</v>
      </c>
      <c r="B299" s="241">
        <v>0</v>
      </c>
      <c r="C299" s="221">
        <v>1</v>
      </c>
      <c r="D299" s="221">
        <v>0</v>
      </c>
    </row>
    <row r="300" spans="1:4" x14ac:dyDescent="0.2">
      <c r="A300" s="249" t="s">
        <v>132</v>
      </c>
      <c r="B300" s="240">
        <v>4</v>
      </c>
      <c r="C300" s="221">
        <v>0</v>
      </c>
      <c r="D300" s="221">
        <v>0</v>
      </c>
    </row>
    <row r="301" spans="1:4" x14ac:dyDescent="0.2">
      <c r="A301" s="249" t="s">
        <v>127</v>
      </c>
      <c r="B301" s="240">
        <v>2</v>
      </c>
      <c r="C301" s="221">
        <v>0</v>
      </c>
      <c r="D301" s="221">
        <v>0</v>
      </c>
    </row>
    <row r="302" spans="1:4" x14ac:dyDescent="0.2">
      <c r="A302" s="249" t="s">
        <v>537</v>
      </c>
      <c r="B302" s="240">
        <v>1</v>
      </c>
      <c r="C302" s="221">
        <v>0</v>
      </c>
      <c r="D302" s="221">
        <v>0</v>
      </c>
    </row>
    <row r="303" spans="1:4" ht="13.5" thickBot="1" x14ac:dyDescent="0.25">
      <c r="A303" s="8" t="s">
        <v>50</v>
      </c>
      <c r="B303" s="9">
        <f>SUM(B208:B302)</f>
        <v>11286</v>
      </c>
      <c r="C303" s="9">
        <f>SUM(C208:C302)</f>
        <v>12528</v>
      </c>
      <c r="D303" s="9">
        <f>SUM(D208:D302)</f>
        <v>13955</v>
      </c>
    </row>
    <row r="304" spans="1:4" ht="13.5" thickTop="1" x14ac:dyDescent="0.2">
      <c r="A304" s="5" t="s">
        <v>51</v>
      </c>
      <c r="B304" s="1"/>
      <c r="C304" s="1"/>
      <c r="D304" s="1"/>
    </row>
    <row r="305" spans="1:6" x14ac:dyDescent="0.2">
      <c r="A305" s="1"/>
      <c r="B305" s="1"/>
      <c r="C305" s="1"/>
      <c r="D305" s="1"/>
    </row>
    <row r="306" spans="1:6" ht="18" x14ac:dyDescent="0.2">
      <c r="A306" s="6" t="s">
        <v>465</v>
      </c>
      <c r="B306" s="1"/>
      <c r="C306" s="1"/>
      <c r="D306" s="1"/>
    </row>
    <row r="307" spans="1:6" ht="13.5" thickBot="1" x14ac:dyDescent="0.25">
      <c r="A307" s="163" t="s">
        <v>147</v>
      </c>
      <c r="B307" s="7">
        <v>2018</v>
      </c>
      <c r="C307" s="7">
        <v>2019</v>
      </c>
      <c r="D307" s="7">
        <v>2020</v>
      </c>
    </row>
    <row r="308" spans="1:6" ht="13.5" thickTop="1" x14ac:dyDescent="0.2">
      <c r="A308" s="249" t="s">
        <v>148</v>
      </c>
      <c r="B308" s="235">
        <v>7731</v>
      </c>
      <c r="C308" s="235">
        <v>8589</v>
      </c>
      <c r="D308" s="235">
        <v>8732</v>
      </c>
      <c r="F308" s="55"/>
    </row>
    <row r="309" spans="1:6" x14ac:dyDescent="0.2">
      <c r="A309" s="249" t="s">
        <v>149</v>
      </c>
      <c r="B309" s="222">
        <v>1927</v>
      </c>
      <c r="C309" s="222">
        <v>2138</v>
      </c>
      <c r="D309" s="267">
        <v>2377</v>
      </c>
    </row>
    <row r="310" spans="1:6" x14ac:dyDescent="0.2">
      <c r="A310" s="249" t="s">
        <v>151</v>
      </c>
      <c r="B310" s="222">
        <v>291</v>
      </c>
      <c r="C310" s="233">
        <v>392</v>
      </c>
      <c r="D310" s="267">
        <v>1173</v>
      </c>
    </row>
    <row r="311" spans="1:6" x14ac:dyDescent="0.2">
      <c r="A311" s="249" t="s">
        <v>152</v>
      </c>
      <c r="B311" s="222">
        <v>642</v>
      </c>
      <c r="C311" s="222">
        <v>860</v>
      </c>
      <c r="D311" s="222">
        <v>920</v>
      </c>
    </row>
    <row r="312" spans="1:6" x14ac:dyDescent="0.2">
      <c r="A312" s="249" t="s">
        <v>150</v>
      </c>
      <c r="B312" s="222">
        <v>458</v>
      </c>
      <c r="C312" s="222">
        <v>383</v>
      </c>
      <c r="D312" s="222">
        <v>516</v>
      </c>
    </row>
    <row r="313" spans="1:6" x14ac:dyDescent="0.2">
      <c r="A313" s="249" t="s">
        <v>156</v>
      </c>
      <c r="B313" s="222">
        <v>43</v>
      </c>
      <c r="C313" s="222">
        <v>35</v>
      </c>
      <c r="D313" s="222">
        <v>37</v>
      </c>
    </row>
    <row r="314" spans="1:6" x14ac:dyDescent="0.2">
      <c r="A314" s="249" t="s">
        <v>155</v>
      </c>
      <c r="B314" s="222">
        <v>8</v>
      </c>
      <c r="C314" s="222">
        <v>11</v>
      </c>
      <c r="D314" s="222">
        <v>22</v>
      </c>
    </row>
    <row r="315" spans="1:6" x14ac:dyDescent="0.2">
      <c r="A315" s="249" t="s">
        <v>157</v>
      </c>
      <c r="B315" s="222">
        <v>19</v>
      </c>
      <c r="C315" s="222">
        <v>9</v>
      </c>
      <c r="D315" s="222">
        <v>20</v>
      </c>
    </row>
    <row r="316" spans="1:6" x14ac:dyDescent="0.2">
      <c r="A316" s="249" t="s">
        <v>153</v>
      </c>
      <c r="B316" s="222">
        <v>41</v>
      </c>
      <c r="C316" s="222">
        <v>9</v>
      </c>
      <c r="D316" s="222">
        <v>15</v>
      </c>
    </row>
    <row r="317" spans="1:6" x14ac:dyDescent="0.2">
      <c r="A317" s="249" t="s">
        <v>172</v>
      </c>
      <c r="B317" s="222">
        <v>7</v>
      </c>
      <c r="C317" s="222">
        <v>5</v>
      </c>
      <c r="D317" s="222">
        <v>15</v>
      </c>
    </row>
    <row r="318" spans="1:6" x14ac:dyDescent="0.2">
      <c r="A318" s="249" t="s">
        <v>174</v>
      </c>
      <c r="B318" s="222">
        <v>11</v>
      </c>
      <c r="C318" s="222">
        <v>11</v>
      </c>
      <c r="D318" s="222">
        <v>13</v>
      </c>
    </row>
    <row r="319" spans="1:6" x14ac:dyDescent="0.2">
      <c r="A319" s="249" t="s">
        <v>165</v>
      </c>
      <c r="B319" s="222">
        <v>2</v>
      </c>
      <c r="C319" s="222">
        <v>2</v>
      </c>
      <c r="D319" s="222">
        <v>13</v>
      </c>
    </row>
    <row r="320" spans="1:6" x14ac:dyDescent="0.2">
      <c r="A320" s="249" t="s">
        <v>167</v>
      </c>
      <c r="B320" s="222">
        <v>3</v>
      </c>
      <c r="C320" s="222">
        <v>21</v>
      </c>
      <c r="D320" s="222">
        <v>11</v>
      </c>
    </row>
    <row r="321" spans="1:4" x14ac:dyDescent="0.2">
      <c r="A321" s="249" t="s">
        <v>154</v>
      </c>
      <c r="B321" s="222">
        <v>12</v>
      </c>
      <c r="C321" s="222">
        <v>6</v>
      </c>
      <c r="D321" s="222">
        <v>11</v>
      </c>
    </row>
    <row r="322" spans="1:4" x14ac:dyDescent="0.2">
      <c r="A322" s="249" t="s">
        <v>159</v>
      </c>
      <c r="B322" s="222">
        <v>5</v>
      </c>
      <c r="C322" s="222">
        <v>7</v>
      </c>
      <c r="D322" s="222">
        <v>9</v>
      </c>
    </row>
    <row r="323" spans="1:4" x14ac:dyDescent="0.2">
      <c r="A323" s="249" t="s">
        <v>169</v>
      </c>
      <c r="B323" s="222">
        <v>6</v>
      </c>
      <c r="C323" s="222">
        <v>5</v>
      </c>
      <c r="D323" s="222">
        <v>7</v>
      </c>
    </row>
    <row r="324" spans="1:4" x14ac:dyDescent="0.2">
      <c r="A324" s="249" t="s">
        <v>163</v>
      </c>
      <c r="B324" s="222">
        <v>8</v>
      </c>
      <c r="C324" s="222">
        <v>1</v>
      </c>
      <c r="D324" s="222">
        <v>6</v>
      </c>
    </row>
    <row r="325" spans="1:4" x14ac:dyDescent="0.2">
      <c r="A325" s="249" t="s">
        <v>575</v>
      </c>
      <c r="B325" s="222">
        <v>0</v>
      </c>
      <c r="C325" s="222">
        <v>1</v>
      </c>
      <c r="D325" s="222">
        <v>5</v>
      </c>
    </row>
    <row r="326" spans="1:4" x14ac:dyDescent="0.2">
      <c r="A326" s="249" t="s">
        <v>164</v>
      </c>
      <c r="B326" s="222">
        <v>0</v>
      </c>
      <c r="C326" s="222">
        <v>0</v>
      </c>
      <c r="D326" s="222">
        <v>5</v>
      </c>
    </row>
    <row r="327" spans="1:4" x14ac:dyDescent="0.2">
      <c r="A327" s="249" t="s">
        <v>387</v>
      </c>
      <c r="B327" s="222">
        <v>0</v>
      </c>
      <c r="C327" s="222">
        <v>1</v>
      </c>
      <c r="D327" s="222">
        <v>4</v>
      </c>
    </row>
    <row r="328" spans="1:4" x14ac:dyDescent="0.2">
      <c r="A328" s="249" t="s">
        <v>579</v>
      </c>
      <c r="B328" s="222">
        <v>0</v>
      </c>
      <c r="C328" s="222">
        <v>8</v>
      </c>
      <c r="D328" s="222">
        <v>3</v>
      </c>
    </row>
    <row r="329" spans="1:4" x14ac:dyDescent="0.2">
      <c r="A329" s="249" t="s">
        <v>161</v>
      </c>
      <c r="B329" s="222">
        <v>14</v>
      </c>
      <c r="C329" s="222">
        <v>3</v>
      </c>
      <c r="D329" s="222">
        <v>3</v>
      </c>
    </row>
    <row r="330" spans="1:4" x14ac:dyDescent="0.2">
      <c r="A330" s="249" t="s">
        <v>581</v>
      </c>
      <c r="B330" s="222">
        <v>0</v>
      </c>
      <c r="C330" s="222">
        <v>1</v>
      </c>
      <c r="D330" s="222">
        <v>3</v>
      </c>
    </row>
    <row r="331" spans="1:4" x14ac:dyDescent="0.2">
      <c r="A331" s="249" t="s">
        <v>168</v>
      </c>
      <c r="B331" s="222">
        <v>1</v>
      </c>
      <c r="C331" s="222">
        <v>0</v>
      </c>
      <c r="D331" s="222">
        <v>3</v>
      </c>
    </row>
    <row r="332" spans="1:4" x14ac:dyDescent="0.2">
      <c r="A332" s="249" t="s">
        <v>714</v>
      </c>
      <c r="B332" s="222">
        <v>0</v>
      </c>
      <c r="C332" s="222">
        <v>0</v>
      </c>
      <c r="D332" s="222">
        <v>3</v>
      </c>
    </row>
    <row r="333" spans="1:4" x14ac:dyDescent="0.2">
      <c r="A333" s="249" t="s">
        <v>173</v>
      </c>
      <c r="B333" s="222">
        <v>4</v>
      </c>
      <c r="C333" s="222">
        <v>4</v>
      </c>
      <c r="D333" s="222">
        <v>2</v>
      </c>
    </row>
    <row r="334" spans="1:4" x14ac:dyDescent="0.2">
      <c r="A334" s="249" t="s">
        <v>160</v>
      </c>
      <c r="B334" s="222">
        <v>11</v>
      </c>
      <c r="C334" s="222">
        <v>2</v>
      </c>
      <c r="D334" s="222">
        <v>2</v>
      </c>
    </row>
    <row r="335" spans="1:4" x14ac:dyDescent="0.2">
      <c r="A335" s="249" t="s">
        <v>170</v>
      </c>
      <c r="B335" s="222">
        <v>2</v>
      </c>
      <c r="C335" s="222">
        <v>1</v>
      </c>
      <c r="D335" s="222">
        <v>2</v>
      </c>
    </row>
    <row r="336" spans="1:4" x14ac:dyDescent="0.2">
      <c r="A336" s="249" t="s">
        <v>529</v>
      </c>
      <c r="B336" s="222">
        <v>1</v>
      </c>
      <c r="C336" s="222">
        <v>1</v>
      </c>
      <c r="D336" s="222">
        <v>2</v>
      </c>
    </row>
    <row r="337" spans="1:4" x14ac:dyDescent="0.2">
      <c r="A337" s="249" t="s">
        <v>386</v>
      </c>
      <c r="B337" s="222">
        <v>1</v>
      </c>
      <c r="C337" s="222">
        <v>0</v>
      </c>
      <c r="D337" s="222">
        <v>2</v>
      </c>
    </row>
    <row r="338" spans="1:4" x14ac:dyDescent="0.2">
      <c r="A338" s="249" t="s">
        <v>605</v>
      </c>
      <c r="B338" s="222">
        <v>0</v>
      </c>
      <c r="C338" s="233">
        <v>0</v>
      </c>
      <c r="D338" s="233">
        <v>2</v>
      </c>
    </row>
    <row r="339" spans="1:4" x14ac:dyDescent="0.2">
      <c r="A339" s="249" t="s">
        <v>611</v>
      </c>
      <c r="B339" s="222">
        <v>0</v>
      </c>
      <c r="C339" s="222">
        <v>0</v>
      </c>
      <c r="D339" s="222">
        <v>2</v>
      </c>
    </row>
    <row r="340" spans="1:4" x14ac:dyDescent="0.2">
      <c r="A340" s="249" t="s">
        <v>171</v>
      </c>
      <c r="B340" s="222">
        <v>1</v>
      </c>
      <c r="C340" s="222">
        <v>1</v>
      </c>
      <c r="D340" s="222">
        <v>1</v>
      </c>
    </row>
    <row r="341" spans="1:4" x14ac:dyDescent="0.2">
      <c r="A341" s="249" t="s">
        <v>574</v>
      </c>
      <c r="B341" s="222">
        <v>0</v>
      </c>
      <c r="C341" s="222">
        <v>1</v>
      </c>
      <c r="D341" s="222">
        <v>1</v>
      </c>
    </row>
    <row r="342" spans="1:4" x14ac:dyDescent="0.2">
      <c r="A342" s="249" t="s">
        <v>176</v>
      </c>
      <c r="B342" s="222">
        <v>0</v>
      </c>
      <c r="C342" s="222">
        <v>1</v>
      </c>
      <c r="D342" s="222">
        <v>1</v>
      </c>
    </row>
    <row r="343" spans="1:4" x14ac:dyDescent="0.2">
      <c r="A343" s="249" t="s">
        <v>71</v>
      </c>
      <c r="B343" s="222">
        <v>21</v>
      </c>
      <c r="C343" s="222">
        <v>0</v>
      </c>
      <c r="D343" s="222">
        <v>1</v>
      </c>
    </row>
    <row r="344" spans="1:4" x14ac:dyDescent="0.2">
      <c r="A344" s="249" t="s">
        <v>527</v>
      </c>
      <c r="B344" s="222">
        <v>3</v>
      </c>
      <c r="C344" s="222">
        <v>0</v>
      </c>
      <c r="D344" s="222">
        <v>1</v>
      </c>
    </row>
    <row r="345" spans="1:4" x14ac:dyDescent="0.2">
      <c r="A345" s="249" t="s">
        <v>166</v>
      </c>
      <c r="B345" s="222">
        <v>2</v>
      </c>
      <c r="C345" s="222">
        <v>0</v>
      </c>
      <c r="D345" s="222">
        <v>1</v>
      </c>
    </row>
    <row r="346" spans="1:4" x14ac:dyDescent="0.2">
      <c r="A346" s="249" t="s">
        <v>601</v>
      </c>
      <c r="B346" s="222">
        <v>0</v>
      </c>
      <c r="C346" s="222">
        <v>0</v>
      </c>
      <c r="D346" s="222">
        <v>1</v>
      </c>
    </row>
    <row r="347" spans="1:4" x14ac:dyDescent="0.2">
      <c r="A347" s="249" t="s">
        <v>603</v>
      </c>
      <c r="B347" s="222">
        <v>0</v>
      </c>
      <c r="C347" s="222">
        <v>0</v>
      </c>
      <c r="D347" s="222">
        <v>1</v>
      </c>
    </row>
    <row r="348" spans="1:4" x14ac:dyDescent="0.2">
      <c r="A348" s="249" t="s">
        <v>602</v>
      </c>
      <c r="B348" s="222">
        <v>0</v>
      </c>
      <c r="C348" s="222">
        <v>0</v>
      </c>
      <c r="D348" s="222">
        <v>1</v>
      </c>
    </row>
    <row r="349" spans="1:4" x14ac:dyDescent="0.2">
      <c r="A349" s="249" t="s">
        <v>604</v>
      </c>
      <c r="B349" s="222">
        <v>0</v>
      </c>
      <c r="C349" s="222">
        <v>0</v>
      </c>
      <c r="D349" s="222">
        <v>1</v>
      </c>
    </row>
    <row r="350" spans="1:4" x14ac:dyDescent="0.2">
      <c r="A350" s="249" t="s">
        <v>606</v>
      </c>
      <c r="B350" s="222">
        <v>0</v>
      </c>
      <c r="C350" s="222">
        <v>0</v>
      </c>
      <c r="D350" s="222">
        <v>1</v>
      </c>
    </row>
    <row r="351" spans="1:4" x14ac:dyDescent="0.2">
      <c r="A351" s="249" t="s">
        <v>607</v>
      </c>
      <c r="B351" s="222">
        <v>0</v>
      </c>
      <c r="C351" s="222">
        <v>0</v>
      </c>
      <c r="D351" s="222">
        <v>1</v>
      </c>
    </row>
    <row r="352" spans="1:4" x14ac:dyDescent="0.2">
      <c r="A352" s="249" t="s">
        <v>608</v>
      </c>
      <c r="B352" s="222">
        <v>0</v>
      </c>
      <c r="C352" s="222">
        <v>0</v>
      </c>
      <c r="D352" s="222">
        <v>1</v>
      </c>
    </row>
    <row r="353" spans="1:4" x14ac:dyDescent="0.2">
      <c r="A353" s="249" t="s">
        <v>609</v>
      </c>
      <c r="B353" s="222">
        <v>0</v>
      </c>
      <c r="C353" s="222">
        <v>0</v>
      </c>
      <c r="D353" s="222">
        <v>1</v>
      </c>
    </row>
    <row r="354" spans="1:4" x14ac:dyDescent="0.2">
      <c r="A354" s="249" t="s">
        <v>610</v>
      </c>
      <c r="B354" s="222">
        <v>0</v>
      </c>
      <c r="C354" s="222">
        <v>0</v>
      </c>
      <c r="D354" s="222">
        <v>1</v>
      </c>
    </row>
    <row r="355" spans="1:4" x14ac:dyDescent="0.2">
      <c r="A355" s="249" t="s">
        <v>576</v>
      </c>
      <c r="B355" s="222">
        <v>4</v>
      </c>
      <c r="C355" s="222">
        <v>3</v>
      </c>
      <c r="D355" s="222">
        <v>0</v>
      </c>
    </row>
    <row r="356" spans="1:4" x14ac:dyDescent="0.2">
      <c r="A356" s="249" t="s">
        <v>450</v>
      </c>
      <c r="B356" s="222">
        <v>0</v>
      </c>
      <c r="C356" s="222">
        <v>3</v>
      </c>
      <c r="D356" s="222">
        <v>0</v>
      </c>
    </row>
    <row r="357" spans="1:4" x14ac:dyDescent="0.2">
      <c r="A357" s="249" t="s">
        <v>580</v>
      </c>
      <c r="B357" s="222">
        <v>0</v>
      </c>
      <c r="C357" s="222">
        <v>3</v>
      </c>
      <c r="D357" s="222">
        <v>0</v>
      </c>
    </row>
    <row r="358" spans="1:4" x14ac:dyDescent="0.2">
      <c r="A358" s="249" t="s">
        <v>525</v>
      </c>
      <c r="B358" s="222">
        <v>1</v>
      </c>
      <c r="C358" s="222">
        <v>2</v>
      </c>
      <c r="D358" s="222">
        <v>0</v>
      </c>
    </row>
    <row r="359" spans="1:4" x14ac:dyDescent="0.2">
      <c r="A359" s="249" t="s">
        <v>413</v>
      </c>
      <c r="B359" s="222">
        <v>0</v>
      </c>
      <c r="C359" s="222">
        <v>2</v>
      </c>
      <c r="D359" s="222">
        <v>0</v>
      </c>
    </row>
    <row r="360" spans="1:4" x14ac:dyDescent="0.2">
      <c r="A360" s="249" t="s">
        <v>578</v>
      </c>
      <c r="B360" s="222">
        <v>0</v>
      </c>
      <c r="C360" s="222">
        <v>2</v>
      </c>
      <c r="D360" s="222">
        <v>0</v>
      </c>
    </row>
    <row r="361" spans="1:4" x14ac:dyDescent="0.2">
      <c r="A361" s="249" t="s">
        <v>573</v>
      </c>
      <c r="B361" s="222">
        <v>0</v>
      </c>
      <c r="C361" s="222">
        <v>1</v>
      </c>
      <c r="D361" s="222">
        <v>0</v>
      </c>
    </row>
    <row r="362" spans="1:4" x14ac:dyDescent="0.2">
      <c r="A362" s="249" t="s">
        <v>395</v>
      </c>
      <c r="B362" s="222">
        <v>0</v>
      </c>
      <c r="C362" s="222">
        <v>1</v>
      </c>
      <c r="D362" s="222">
        <v>0</v>
      </c>
    </row>
    <row r="363" spans="1:4" x14ac:dyDescent="0.2">
      <c r="A363" s="249" t="s">
        <v>577</v>
      </c>
      <c r="B363" s="222">
        <v>0</v>
      </c>
      <c r="C363" s="222">
        <v>1</v>
      </c>
      <c r="D363" s="222">
        <v>0</v>
      </c>
    </row>
    <row r="364" spans="1:4" x14ac:dyDescent="0.2">
      <c r="A364" s="249" t="s">
        <v>158</v>
      </c>
      <c r="B364" s="222">
        <v>0</v>
      </c>
      <c r="C364" s="222">
        <v>1</v>
      </c>
      <c r="D364" s="222">
        <v>0</v>
      </c>
    </row>
    <row r="365" spans="1:4" x14ac:dyDescent="0.2">
      <c r="A365" s="249" t="s">
        <v>451</v>
      </c>
      <c r="B365" s="222">
        <v>2</v>
      </c>
      <c r="C365" s="222">
        <v>0</v>
      </c>
      <c r="D365" s="222">
        <v>0</v>
      </c>
    </row>
    <row r="366" spans="1:4" x14ac:dyDescent="0.2">
      <c r="A366" s="249" t="s">
        <v>528</v>
      </c>
      <c r="B366" s="222">
        <v>1</v>
      </c>
      <c r="C366" s="222">
        <v>0</v>
      </c>
      <c r="D366" s="222">
        <v>0</v>
      </c>
    </row>
    <row r="367" spans="1:4" x14ac:dyDescent="0.2">
      <c r="A367" s="249" t="s">
        <v>526</v>
      </c>
      <c r="B367" s="222">
        <v>1</v>
      </c>
      <c r="C367" s="222">
        <v>0</v>
      </c>
      <c r="D367" s="222">
        <v>0</v>
      </c>
    </row>
    <row r="368" spans="1:4" ht="13.5" thickBot="1" x14ac:dyDescent="0.25">
      <c r="A368" s="8" t="s">
        <v>50</v>
      </c>
      <c r="B368" s="268">
        <f>SUM(B307:B367)</f>
        <v>13302</v>
      </c>
      <c r="C368" s="268">
        <f>SUM(C307:C367)</f>
        <v>14547</v>
      </c>
      <c r="D368" s="268">
        <f>SUM(D308:D367)</f>
        <v>13955</v>
      </c>
    </row>
    <row r="369" spans="1:4" ht="13.5" thickTop="1" x14ac:dyDescent="0.2">
      <c r="A369" s="5" t="s">
        <v>51</v>
      </c>
      <c r="B369" s="1"/>
      <c r="C369" s="1"/>
      <c r="D369" s="1"/>
    </row>
    <row r="370" spans="1:4" x14ac:dyDescent="0.2">
      <c r="A370" s="1"/>
      <c r="B370" s="1"/>
      <c r="C370" s="1"/>
      <c r="D370" s="1"/>
    </row>
    <row r="371" spans="1:4" ht="18" x14ac:dyDescent="0.2">
      <c r="A371" s="6" t="s">
        <v>466</v>
      </c>
      <c r="B371" s="1"/>
      <c r="C371" s="1"/>
      <c r="D371" s="1"/>
    </row>
    <row r="372" spans="1:4" ht="13.5" thickBot="1" x14ac:dyDescent="0.25">
      <c r="A372" s="163" t="s">
        <v>177</v>
      </c>
      <c r="B372" s="7">
        <v>2018</v>
      </c>
      <c r="C372" s="7">
        <v>2019</v>
      </c>
      <c r="D372" s="7">
        <v>2020</v>
      </c>
    </row>
    <row r="373" spans="1:4" ht="13.5" thickTop="1" x14ac:dyDescent="0.2">
      <c r="A373" s="249" t="s">
        <v>71</v>
      </c>
      <c r="B373" s="235">
        <v>50</v>
      </c>
      <c r="C373" s="235">
        <v>171</v>
      </c>
      <c r="D373" s="235">
        <v>92</v>
      </c>
    </row>
    <row r="374" spans="1:4" x14ac:dyDescent="0.2">
      <c r="A374" s="249" t="s">
        <v>183</v>
      </c>
      <c r="B374" s="222">
        <v>77</v>
      </c>
      <c r="C374" s="222">
        <v>56</v>
      </c>
      <c r="D374" s="222">
        <v>107</v>
      </c>
    </row>
    <row r="375" spans="1:4" x14ac:dyDescent="0.2">
      <c r="A375" s="249" t="s">
        <v>238</v>
      </c>
      <c r="B375" s="222">
        <v>0</v>
      </c>
      <c r="C375" s="222">
        <v>1</v>
      </c>
      <c r="D375" s="222">
        <v>0</v>
      </c>
    </row>
    <row r="376" spans="1:4" x14ac:dyDescent="0.2">
      <c r="A376" s="249" t="s">
        <v>179</v>
      </c>
      <c r="B376" s="222">
        <v>2912</v>
      </c>
      <c r="C376" s="222">
        <v>3343</v>
      </c>
      <c r="D376" s="222">
        <v>4274</v>
      </c>
    </row>
    <row r="377" spans="1:4" x14ac:dyDescent="0.2">
      <c r="A377" s="249" t="s">
        <v>616</v>
      </c>
      <c r="B377" s="222">
        <v>0</v>
      </c>
      <c r="C377" s="222">
        <v>0</v>
      </c>
      <c r="D377" s="222">
        <v>1</v>
      </c>
    </row>
    <row r="378" spans="1:4" x14ac:dyDescent="0.2">
      <c r="A378" s="249" t="s">
        <v>190</v>
      </c>
      <c r="B378" s="222">
        <v>5</v>
      </c>
      <c r="C378" s="222">
        <v>3</v>
      </c>
      <c r="D378" s="222">
        <v>15</v>
      </c>
    </row>
    <row r="379" spans="1:4" x14ac:dyDescent="0.2">
      <c r="A379" s="249" t="s">
        <v>239</v>
      </c>
      <c r="B379" s="222">
        <v>0</v>
      </c>
      <c r="C379" s="222">
        <v>0</v>
      </c>
      <c r="D379" s="222">
        <v>1</v>
      </c>
    </row>
    <row r="380" spans="1:4" x14ac:dyDescent="0.2">
      <c r="A380" s="249" t="s">
        <v>414</v>
      </c>
      <c r="B380" s="222">
        <v>0</v>
      </c>
      <c r="C380" s="222">
        <v>1</v>
      </c>
      <c r="D380" s="222">
        <v>0</v>
      </c>
    </row>
    <row r="381" spans="1:4" x14ac:dyDescent="0.2">
      <c r="A381" s="249" t="s">
        <v>210</v>
      </c>
      <c r="B381" s="222">
        <v>0</v>
      </c>
      <c r="C381" s="222">
        <v>2</v>
      </c>
      <c r="D381" s="222">
        <v>5</v>
      </c>
    </row>
    <row r="382" spans="1:4" x14ac:dyDescent="0.2">
      <c r="A382" s="249" t="s">
        <v>191</v>
      </c>
      <c r="B382" s="222">
        <v>13</v>
      </c>
      <c r="C382" s="222">
        <v>2</v>
      </c>
      <c r="D382" s="222">
        <v>5</v>
      </c>
    </row>
    <row r="383" spans="1:4" x14ac:dyDescent="0.2">
      <c r="A383" s="249" t="s">
        <v>582</v>
      </c>
      <c r="B383" s="222">
        <v>0</v>
      </c>
      <c r="C383" s="222">
        <v>1</v>
      </c>
      <c r="D383" s="222">
        <v>0</v>
      </c>
    </row>
    <row r="384" spans="1:4" x14ac:dyDescent="0.2">
      <c r="A384" s="249" t="s">
        <v>195</v>
      </c>
      <c r="B384" s="222">
        <v>4</v>
      </c>
      <c r="C384" s="222">
        <v>8</v>
      </c>
      <c r="D384" s="222">
        <v>18</v>
      </c>
    </row>
    <row r="385" spans="1:4" x14ac:dyDescent="0.2">
      <c r="A385" s="249" t="s">
        <v>214</v>
      </c>
      <c r="B385" s="222">
        <v>0</v>
      </c>
      <c r="C385" s="222">
        <v>1</v>
      </c>
      <c r="D385" s="222">
        <v>6</v>
      </c>
    </row>
    <row r="386" spans="1:4" x14ac:dyDescent="0.2">
      <c r="A386" s="249" t="s">
        <v>247</v>
      </c>
      <c r="B386" s="222">
        <v>0</v>
      </c>
      <c r="C386" s="222">
        <v>1</v>
      </c>
      <c r="D386" s="222">
        <v>1</v>
      </c>
    </row>
    <row r="387" spans="1:4" x14ac:dyDescent="0.2">
      <c r="A387" s="249" t="s">
        <v>192</v>
      </c>
      <c r="B387" s="222">
        <v>5</v>
      </c>
      <c r="C387" s="222">
        <v>3</v>
      </c>
      <c r="D387" s="222">
        <v>2</v>
      </c>
    </row>
    <row r="388" spans="1:4" x14ac:dyDescent="0.2">
      <c r="A388" s="249" t="s">
        <v>618</v>
      </c>
      <c r="B388" s="222">
        <v>0</v>
      </c>
      <c r="C388" s="222">
        <v>0</v>
      </c>
      <c r="D388" s="222">
        <v>1</v>
      </c>
    </row>
    <row r="389" spans="1:4" x14ac:dyDescent="0.2">
      <c r="A389" s="249" t="s">
        <v>188</v>
      </c>
      <c r="B389" s="222">
        <v>0</v>
      </c>
      <c r="C389" s="222">
        <v>1</v>
      </c>
      <c r="D389" s="222">
        <v>5</v>
      </c>
    </row>
    <row r="390" spans="1:4" x14ac:dyDescent="0.2">
      <c r="A390" s="249" t="s">
        <v>619</v>
      </c>
      <c r="B390" s="222">
        <v>0</v>
      </c>
      <c r="C390" s="222">
        <v>1</v>
      </c>
      <c r="D390" s="222">
        <v>0</v>
      </c>
    </row>
    <row r="391" spans="1:4" x14ac:dyDescent="0.2">
      <c r="A391" s="249" t="s">
        <v>249</v>
      </c>
      <c r="B391" s="222">
        <v>0</v>
      </c>
      <c r="C391" s="222">
        <v>0</v>
      </c>
      <c r="D391" s="222">
        <v>2</v>
      </c>
    </row>
    <row r="392" spans="1:4" x14ac:dyDescent="0.2">
      <c r="A392" s="249" t="s">
        <v>207</v>
      </c>
      <c r="B392" s="222">
        <v>1</v>
      </c>
      <c r="C392" s="222">
        <v>0</v>
      </c>
      <c r="D392" s="222">
        <v>0</v>
      </c>
    </row>
    <row r="393" spans="1:4" x14ac:dyDescent="0.2">
      <c r="A393" s="249" t="s">
        <v>205</v>
      </c>
      <c r="B393" s="222">
        <v>1</v>
      </c>
      <c r="C393" s="222">
        <v>0</v>
      </c>
      <c r="D393" s="222">
        <v>0</v>
      </c>
    </row>
    <row r="394" spans="1:4" x14ac:dyDescent="0.2">
      <c r="A394" s="249" t="s">
        <v>530</v>
      </c>
      <c r="B394" s="222">
        <v>1</v>
      </c>
      <c r="C394" s="222">
        <v>0</v>
      </c>
      <c r="D394" s="222">
        <v>1</v>
      </c>
    </row>
    <row r="395" spans="1:4" x14ac:dyDescent="0.2">
      <c r="A395" s="249" t="s">
        <v>186</v>
      </c>
      <c r="B395" s="222">
        <v>30</v>
      </c>
      <c r="C395" s="222">
        <v>31</v>
      </c>
      <c r="D395" s="222">
        <v>87</v>
      </c>
    </row>
    <row r="396" spans="1:4" x14ac:dyDescent="0.2">
      <c r="A396" s="249" t="s">
        <v>211</v>
      </c>
      <c r="B396" s="222">
        <v>1</v>
      </c>
      <c r="C396" s="222">
        <v>1</v>
      </c>
      <c r="D396" s="222">
        <v>0</v>
      </c>
    </row>
    <row r="397" spans="1:4" x14ac:dyDescent="0.2">
      <c r="A397" s="249" t="s">
        <v>240</v>
      </c>
      <c r="B397" s="222">
        <v>0</v>
      </c>
      <c r="C397" s="222">
        <v>1</v>
      </c>
      <c r="D397" s="222">
        <v>1</v>
      </c>
    </row>
    <row r="398" spans="1:4" x14ac:dyDescent="0.2">
      <c r="A398" s="249" t="s">
        <v>545</v>
      </c>
      <c r="B398" s="222">
        <v>2</v>
      </c>
      <c r="C398" s="222">
        <v>0</v>
      </c>
      <c r="D398" s="222">
        <v>1</v>
      </c>
    </row>
    <row r="399" spans="1:4" x14ac:dyDescent="0.2">
      <c r="A399" s="249" t="s">
        <v>220</v>
      </c>
      <c r="B399" s="222">
        <v>2</v>
      </c>
      <c r="C399" s="222">
        <v>4</v>
      </c>
      <c r="D399" s="222">
        <v>4</v>
      </c>
    </row>
    <row r="400" spans="1:4" x14ac:dyDescent="0.2">
      <c r="A400" s="249" t="s">
        <v>178</v>
      </c>
      <c r="B400" s="222">
        <v>4197</v>
      </c>
      <c r="C400" s="222">
        <v>4292</v>
      </c>
      <c r="D400" s="222">
        <v>4751</v>
      </c>
    </row>
    <row r="401" spans="1:4" x14ac:dyDescent="0.2">
      <c r="A401" s="249" t="s">
        <v>208</v>
      </c>
      <c r="B401" s="222">
        <v>1</v>
      </c>
      <c r="C401" s="222">
        <v>0</v>
      </c>
      <c r="D401" s="222">
        <v>1</v>
      </c>
    </row>
    <row r="402" spans="1:4" x14ac:dyDescent="0.2">
      <c r="A402" s="249" t="s">
        <v>231</v>
      </c>
      <c r="B402" s="222">
        <v>1</v>
      </c>
      <c r="C402" s="222">
        <v>0</v>
      </c>
      <c r="D402" s="222">
        <v>0</v>
      </c>
    </row>
    <row r="403" spans="1:4" x14ac:dyDescent="0.2">
      <c r="A403" s="249" t="s">
        <v>588</v>
      </c>
      <c r="B403" s="222">
        <v>0</v>
      </c>
      <c r="C403" s="222">
        <v>1</v>
      </c>
      <c r="D403" s="222">
        <v>0</v>
      </c>
    </row>
    <row r="404" spans="1:4" x14ac:dyDescent="0.2">
      <c r="A404" s="249" t="s">
        <v>612</v>
      </c>
      <c r="B404" s="222">
        <v>0</v>
      </c>
      <c r="C404" s="222">
        <v>0</v>
      </c>
      <c r="D404" s="222">
        <v>1</v>
      </c>
    </row>
    <row r="405" spans="1:4" x14ac:dyDescent="0.2">
      <c r="A405" s="249" t="s">
        <v>221</v>
      </c>
      <c r="B405" s="222">
        <v>1</v>
      </c>
      <c r="C405" s="222">
        <v>0</v>
      </c>
      <c r="D405" s="222">
        <v>0</v>
      </c>
    </row>
    <row r="406" spans="1:4" x14ac:dyDescent="0.2">
      <c r="A406" s="249" t="s">
        <v>613</v>
      </c>
      <c r="B406" s="222">
        <v>0</v>
      </c>
      <c r="C406" s="222">
        <v>0</v>
      </c>
      <c r="D406" s="222">
        <v>4</v>
      </c>
    </row>
    <row r="407" spans="1:4" x14ac:dyDescent="0.2">
      <c r="A407" s="249" t="s">
        <v>194</v>
      </c>
      <c r="B407" s="222">
        <v>0</v>
      </c>
      <c r="C407" s="222">
        <v>1</v>
      </c>
      <c r="D407" s="222">
        <v>2</v>
      </c>
    </row>
    <row r="408" spans="1:4" x14ac:dyDescent="0.2">
      <c r="A408" s="249" t="s">
        <v>198</v>
      </c>
      <c r="B408" s="222">
        <v>0</v>
      </c>
      <c r="C408" s="222">
        <v>0</v>
      </c>
      <c r="D408" s="222">
        <v>1</v>
      </c>
    </row>
    <row r="409" spans="1:4" x14ac:dyDescent="0.2">
      <c r="A409" s="249" t="s">
        <v>203</v>
      </c>
      <c r="B409" s="222">
        <v>1</v>
      </c>
      <c r="C409" s="222">
        <v>0</v>
      </c>
      <c r="D409" s="222">
        <v>0</v>
      </c>
    </row>
    <row r="410" spans="1:4" x14ac:dyDescent="0.2">
      <c r="A410" s="249" t="s">
        <v>248</v>
      </c>
      <c r="B410" s="222">
        <v>1</v>
      </c>
      <c r="C410" s="222">
        <v>0</v>
      </c>
      <c r="D410" s="222">
        <v>1</v>
      </c>
    </row>
    <row r="411" spans="1:4" x14ac:dyDescent="0.2">
      <c r="A411" s="249" t="s">
        <v>228</v>
      </c>
      <c r="B411" s="222">
        <v>1</v>
      </c>
      <c r="C411" s="222">
        <v>1</v>
      </c>
      <c r="D411" s="222">
        <v>3</v>
      </c>
    </row>
    <row r="412" spans="1:4" x14ac:dyDescent="0.2">
      <c r="A412" s="249" t="s">
        <v>184</v>
      </c>
      <c r="B412" s="222">
        <v>67</v>
      </c>
      <c r="C412" s="222">
        <v>61</v>
      </c>
      <c r="D412" s="222">
        <v>80</v>
      </c>
    </row>
    <row r="413" spans="1:4" x14ac:dyDescent="0.2">
      <c r="A413" s="249" t="s">
        <v>197</v>
      </c>
      <c r="B413" s="222">
        <v>1</v>
      </c>
      <c r="C413" s="222">
        <v>0</v>
      </c>
      <c r="D413" s="222">
        <v>3</v>
      </c>
    </row>
    <row r="414" spans="1:4" x14ac:dyDescent="0.2">
      <c r="A414" s="249" t="s">
        <v>583</v>
      </c>
      <c r="B414" s="222">
        <v>0</v>
      </c>
      <c r="C414" s="222">
        <v>2</v>
      </c>
      <c r="D414" s="222">
        <v>3</v>
      </c>
    </row>
    <row r="415" spans="1:4" x14ac:dyDescent="0.2">
      <c r="A415" s="249" t="s">
        <v>201</v>
      </c>
      <c r="B415" s="222">
        <v>2</v>
      </c>
      <c r="C415" s="222">
        <v>1</v>
      </c>
      <c r="D415" s="222">
        <v>0</v>
      </c>
    </row>
    <row r="416" spans="1:4" x14ac:dyDescent="0.2">
      <c r="A416" s="249" t="s">
        <v>617</v>
      </c>
      <c r="B416" s="222">
        <v>0</v>
      </c>
      <c r="C416" s="222">
        <v>0</v>
      </c>
      <c r="D416" s="222">
        <v>1</v>
      </c>
    </row>
    <row r="417" spans="1:4" x14ac:dyDescent="0.2">
      <c r="A417" s="249" t="s">
        <v>223</v>
      </c>
      <c r="B417" s="222">
        <v>1</v>
      </c>
      <c r="C417" s="222">
        <v>0</v>
      </c>
      <c r="D417" s="222">
        <v>0</v>
      </c>
    </row>
    <row r="418" spans="1:4" x14ac:dyDescent="0.2">
      <c r="A418" s="249" t="s">
        <v>539</v>
      </c>
      <c r="B418" s="222">
        <v>3</v>
      </c>
      <c r="C418" s="222">
        <v>0</v>
      </c>
      <c r="D418" s="222">
        <v>0</v>
      </c>
    </row>
    <row r="419" spans="1:4" x14ac:dyDescent="0.2">
      <c r="A419" s="249" t="s">
        <v>233</v>
      </c>
      <c r="B419" s="222">
        <v>1</v>
      </c>
      <c r="C419" s="222">
        <v>0</v>
      </c>
      <c r="D419" s="222">
        <v>0</v>
      </c>
    </row>
    <row r="420" spans="1:4" x14ac:dyDescent="0.2">
      <c r="A420" s="249" t="s">
        <v>388</v>
      </c>
      <c r="B420" s="222">
        <v>26</v>
      </c>
      <c r="C420" s="222">
        <v>18</v>
      </c>
      <c r="D420" s="222">
        <v>31</v>
      </c>
    </row>
    <row r="421" spans="1:4" x14ac:dyDescent="0.2">
      <c r="A421" s="249" t="s">
        <v>199</v>
      </c>
      <c r="B421" s="222">
        <v>0</v>
      </c>
      <c r="C421" s="222">
        <v>2</v>
      </c>
      <c r="D421" s="222">
        <v>1</v>
      </c>
    </row>
    <row r="422" spans="1:4" x14ac:dyDescent="0.2">
      <c r="A422" s="249" t="s">
        <v>182</v>
      </c>
      <c r="B422" s="222">
        <v>955</v>
      </c>
      <c r="C422" s="242">
        <v>1034</v>
      </c>
      <c r="D422" s="242">
        <v>1112</v>
      </c>
    </row>
    <row r="423" spans="1:4" x14ac:dyDescent="0.2">
      <c r="A423" s="249" t="s">
        <v>452</v>
      </c>
      <c r="B423" s="222">
        <v>0</v>
      </c>
      <c r="C423" s="222">
        <v>0</v>
      </c>
      <c r="D423" s="222">
        <v>5</v>
      </c>
    </row>
    <row r="424" spans="1:4" x14ac:dyDescent="0.2">
      <c r="A424" s="249" t="s">
        <v>185</v>
      </c>
      <c r="B424" s="222">
        <v>16</v>
      </c>
      <c r="C424" s="222">
        <v>28</v>
      </c>
      <c r="D424" s="222">
        <v>60</v>
      </c>
    </row>
    <row r="425" spans="1:4" x14ac:dyDescent="0.2">
      <c r="A425" s="249" t="s">
        <v>614</v>
      </c>
      <c r="B425" s="222">
        <v>0</v>
      </c>
      <c r="C425" s="222">
        <v>0</v>
      </c>
      <c r="D425" s="222">
        <v>1</v>
      </c>
    </row>
    <row r="426" spans="1:4" x14ac:dyDescent="0.2">
      <c r="A426" s="249" t="s">
        <v>224</v>
      </c>
      <c r="B426" s="222">
        <v>1</v>
      </c>
      <c r="C426" s="222">
        <v>0</v>
      </c>
      <c r="D426" s="222">
        <v>0</v>
      </c>
    </row>
    <row r="427" spans="1:4" x14ac:dyDescent="0.2">
      <c r="A427" s="249" t="s">
        <v>234</v>
      </c>
      <c r="B427" s="222">
        <v>0</v>
      </c>
      <c r="C427" s="222">
        <v>0</v>
      </c>
      <c r="D427" s="222">
        <v>1</v>
      </c>
    </row>
    <row r="428" spans="1:4" x14ac:dyDescent="0.2">
      <c r="A428" s="249" t="s">
        <v>180</v>
      </c>
      <c r="B428" s="222">
        <v>1529</v>
      </c>
      <c r="C428" s="222">
        <v>2238</v>
      </c>
      <c r="D428" s="222">
        <v>1148</v>
      </c>
    </row>
    <row r="429" spans="1:4" x14ac:dyDescent="0.2">
      <c r="A429" s="249" t="s">
        <v>215</v>
      </c>
      <c r="B429" s="222">
        <v>1</v>
      </c>
      <c r="C429" s="222">
        <v>1</v>
      </c>
      <c r="D429" s="222">
        <v>3</v>
      </c>
    </row>
    <row r="430" spans="1:4" x14ac:dyDescent="0.2">
      <c r="A430" s="249" t="s">
        <v>242</v>
      </c>
      <c r="B430" s="222">
        <v>2</v>
      </c>
      <c r="C430" s="222">
        <v>0</v>
      </c>
      <c r="D430" s="222">
        <v>5</v>
      </c>
    </row>
    <row r="431" spans="1:4" x14ac:dyDescent="0.2">
      <c r="A431" s="249" t="s">
        <v>193</v>
      </c>
      <c r="B431" s="222">
        <v>4</v>
      </c>
      <c r="C431" s="222">
        <v>13</v>
      </c>
      <c r="D431" s="222">
        <v>11</v>
      </c>
    </row>
    <row r="432" spans="1:4" x14ac:dyDescent="0.2">
      <c r="A432" s="249" t="s">
        <v>212</v>
      </c>
      <c r="B432" s="222">
        <v>1</v>
      </c>
      <c r="C432" s="222">
        <v>1</v>
      </c>
      <c r="D432" s="222">
        <v>1</v>
      </c>
    </row>
    <row r="433" spans="1:4" x14ac:dyDescent="0.2">
      <c r="A433" s="249" t="s">
        <v>225</v>
      </c>
      <c r="B433" s="222">
        <v>2</v>
      </c>
      <c r="C433" s="222">
        <v>0</v>
      </c>
      <c r="D433" s="222">
        <v>4</v>
      </c>
    </row>
    <row r="434" spans="1:4" x14ac:dyDescent="0.2">
      <c r="A434" s="249" t="s">
        <v>218</v>
      </c>
      <c r="B434" s="222">
        <v>0</v>
      </c>
      <c r="C434" s="222">
        <v>3</v>
      </c>
      <c r="D434" s="222">
        <v>5</v>
      </c>
    </row>
    <row r="435" spans="1:4" x14ac:dyDescent="0.2">
      <c r="A435" s="249" t="s">
        <v>187</v>
      </c>
      <c r="B435" s="222">
        <v>14</v>
      </c>
      <c r="C435" s="222">
        <v>10</v>
      </c>
      <c r="D435" s="222">
        <v>18</v>
      </c>
    </row>
    <row r="436" spans="1:4" x14ac:dyDescent="0.2">
      <c r="A436" s="249" t="s">
        <v>620</v>
      </c>
      <c r="B436" s="222">
        <v>0</v>
      </c>
      <c r="C436" s="222">
        <v>0</v>
      </c>
      <c r="D436" s="222">
        <v>2</v>
      </c>
    </row>
    <row r="437" spans="1:4" x14ac:dyDescent="0.2">
      <c r="A437" s="249" t="s">
        <v>243</v>
      </c>
      <c r="B437" s="222">
        <v>2</v>
      </c>
      <c r="C437" s="222">
        <v>0</v>
      </c>
      <c r="D437" s="222">
        <v>0</v>
      </c>
    </row>
    <row r="438" spans="1:4" x14ac:dyDescent="0.2">
      <c r="A438" s="249" t="s">
        <v>189</v>
      </c>
      <c r="B438" s="222">
        <v>3</v>
      </c>
      <c r="C438" s="222">
        <v>4</v>
      </c>
      <c r="D438" s="222">
        <v>2</v>
      </c>
    </row>
    <row r="439" spans="1:4" x14ac:dyDescent="0.2">
      <c r="A439" s="249" t="s">
        <v>181</v>
      </c>
      <c r="B439" s="222">
        <v>1337</v>
      </c>
      <c r="C439" s="222">
        <v>1171</v>
      </c>
      <c r="D439" s="222">
        <v>2059</v>
      </c>
    </row>
    <row r="440" spans="1:4" x14ac:dyDescent="0.2">
      <c r="A440" s="249" t="s">
        <v>204</v>
      </c>
      <c r="B440" s="222">
        <v>0</v>
      </c>
      <c r="C440" s="222">
        <v>2</v>
      </c>
      <c r="D440" s="222">
        <v>0</v>
      </c>
    </row>
    <row r="441" spans="1:4" x14ac:dyDescent="0.2">
      <c r="A441" s="249" t="s">
        <v>209</v>
      </c>
      <c r="B441" s="222">
        <v>3</v>
      </c>
      <c r="C441" s="222">
        <v>0</v>
      </c>
      <c r="D441" s="222">
        <v>3</v>
      </c>
    </row>
    <row r="442" spans="1:4" x14ac:dyDescent="0.2">
      <c r="A442" s="249" t="s">
        <v>236</v>
      </c>
      <c r="B442" s="222">
        <v>0</v>
      </c>
      <c r="C442" s="222">
        <v>1</v>
      </c>
      <c r="D442" s="222">
        <v>0</v>
      </c>
    </row>
    <row r="443" spans="1:4" x14ac:dyDescent="0.2">
      <c r="A443" s="249" t="s">
        <v>540</v>
      </c>
      <c r="B443" s="222">
        <v>1</v>
      </c>
      <c r="C443" s="222">
        <v>0</v>
      </c>
      <c r="D443" s="222">
        <v>1</v>
      </c>
    </row>
    <row r="444" spans="1:4" x14ac:dyDescent="0.2">
      <c r="A444" s="249" t="s">
        <v>226</v>
      </c>
      <c r="B444" s="222">
        <v>2</v>
      </c>
      <c r="C444" s="222">
        <v>0</v>
      </c>
      <c r="D444" s="222">
        <v>0</v>
      </c>
    </row>
    <row r="445" spans="1:4" x14ac:dyDescent="0.2">
      <c r="A445" s="249" t="s">
        <v>229</v>
      </c>
      <c r="B445" s="222">
        <v>0</v>
      </c>
      <c r="C445" s="222">
        <v>1</v>
      </c>
      <c r="D445" s="222">
        <v>0</v>
      </c>
    </row>
    <row r="446" spans="1:4" x14ac:dyDescent="0.2">
      <c r="A446" s="249" t="s">
        <v>200</v>
      </c>
      <c r="B446" s="222">
        <v>1</v>
      </c>
      <c r="C446" s="222">
        <v>3</v>
      </c>
      <c r="D446" s="222">
        <v>1</v>
      </c>
    </row>
    <row r="447" spans="1:4" x14ac:dyDescent="0.2">
      <c r="A447" s="249" t="s">
        <v>216</v>
      </c>
      <c r="B447" s="222">
        <v>1</v>
      </c>
      <c r="C447" s="222">
        <v>0</v>
      </c>
      <c r="D447" s="222">
        <v>0</v>
      </c>
    </row>
    <row r="448" spans="1:4" x14ac:dyDescent="0.2">
      <c r="A448" s="249" t="s">
        <v>219</v>
      </c>
      <c r="B448" s="222">
        <v>2</v>
      </c>
      <c r="C448" s="222">
        <v>4</v>
      </c>
      <c r="D448" s="222">
        <v>0</v>
      </c>
    </row>
    <row r="449" spans="1:4" x14ac:dyDescent="0.2">
      <c r="A449" s="249" t="s">
        <v>237</v>
      </c>
      <c r="B449" s="222">
        <v>0</v>
      </c>
      <c r="C449" s="222">
        <v>2</v>
      </c>
      <c r="D449" s="222">
        <v>0</v>
      </c>
    </row>
    <row r="450" spans="1:4" x14ac:dyDescent="0.2">
      <c r="A450" s="249" t="s">
        <v>206</v>
      </c>
      <c r="B450" s="222">
        <v>1</v>
      </c>
      <c r="C450" s="222">
        <v>1</v>
      </c>
      <c r="D450" s="222">
        <v>0</v>
      </c>
    </row>
    <row r="451" spans="1:4" x14ac:dyDescent="0.2">
      <c r="A451" s="269" t="s">
        <v>615</v>
      </c>
      <c r="B451" s="242">
        <v>0</v>
      </c>
      <c r="C451" s="242">
        <v>0</v>
      </c>
      <c r="D451" s="222">
        <v>1</v>
      </c>
    </row>
    <row r="452" spans="1:4" ht="13.5" thickBot="1" x14ac:dyDescent="0.25">
      <c r="A452" s="8" t="s">
        <v>50</v>
      </c>
      <c r="B452" s="9">
        <f>SUM(B373:B451)</f>
        <v>11286</v>
      </c>
      <c r="C452" s="9">
        <f>SUM(C373:C451)</f>
        <v>12528</v>
      </c>
      <c r="D452" s="9">
        <f>SUM(D373:D451)</f>
        <v>13955</v>
      </c>
    </row>
    <row r="453" spans="1:4" ht="13.5" thickTop="1" x14ac:dyDescent="0.2">
      <c r="A453" s="5" t="s">
        <v>51</v>
      </c>
      <c r="B453" s="131"/>
      <c r="C453" s="131"/>
      <c r="D453" s="131"/>
    </row>
    <row r="454" spans="1:4" x14ac:dyDescent="0.2">
      <c r="A454" s="1"/>
      <c r="B454" s="1"/>
      <c r="C454" s="1"/>
      <c r="D454" s="1"/>
    </row>
    <row r="455" spans="1:4" ht="18" x14ac:dyDescent="0.2">
      <c r="A455" s="6" t="s">
        <v>467</v>
      </c>
      <c r="B455" s="1"/>
      <c r="C455" s="1"/>
      <c r="D455" s="1"/>
    </row>
    <row r="456" spans="1:4" ht="13.5" thickBot="1" x14ac:dyDescent="0.25">
      <c r="A456" s="163" t="s">
        <v>246</v>
      </c>
      <c r="B456" s="7">
        <v>2018</v>
      </c>
      <c r="C456" s="7">
        <v>2019</v>
      </c>
      <c r="D456" s="7">
        <v>2020</v>
      </c>
    </row>
    <row r="457" spans="1:4" ht="13.5" thickTop="1" x14ac:dyDescent="0.2">
      <c r="A457" s="249" t="s">
        <v>71</v>
      </c>
      <c r="B457" s="222">
        <v>9709</v>
      </c>
      <c r="C457" s="222">
        <v>10475</v>
      </c>
      <c r="D457" s="222">
        <v>12923</v>
      </c>
    </row>
    <row r="458" spans="1:4" x14ac:dyDescent="0.2">
      <c r="A458" s="249" t="s">
        <v>179</v>
      </c>
      <c r="B458" s="222">
        <v>847</v>
      </c>
      <c r="C458" s="222">
        <v>1229</v>
      </c>
      <c r="D458" s="222">
        <v>626</v>
      </c>
    </row>
    <row r="459" spans="1:4" x14ac:dyDescent="0.2">
      <c r="A459" s="249" t="s">
        <v>178</v>
      </c>
      <c r="B459" s="222">
        <v>217</v>
      </c>
      <c r="C459" s="222">
        <v>345</v>
      </c>
      <c r="D459" s="222">
        <v>130</v>
      </c>
    </row>
    <row r="460" spans="1:4" x14ac:dyDescent="0.2">
      <c r="A460" s="249" t="s">
        <v>186</v>
      </c>
      <c r="B460" s="222">
        <v>54</v>
      </c>
      <c r="C460" s="222">
        <v>52</v>
      </c>
      <c r="D460" s="222">
        <v>41</v>
      </c>
    </row>
    <row r="461" spans="1:4" x14ac:dyDescent="0.2">
      <c r="A461" s="249" t="s">
        <v>183</v>
      </c>
      <c r="B461" s="222">
        <v>63</v>
      </c>
      <c r="C461" s="222">
        <v>37</v>
      </c>
      <c r="D461" s="222">
        <v>36</v>
      </c>
    </row>
    <row r="462" spans="1:4" x14ac:dyDescent="0.2">
      <c r="A462" s="249" t="s">
        <v>197</v>
      </c>
      <c r="B462" s="222">
        <v>85</v>
      </c>
      <c r="C462" s="222">
        <v>103</v>
      </c>
      <c r="D462" s="222">
        <v>33</v>
      </c>
    </row>
    <row r="463" spans="1:4" x14ac:dyDescent="0.2">
      <c r="A463" s="249" t="s">
        <v>184</v>
      </c>
      <c r="B463" s="222">
        <v>77</v>
      </c>
      <c r="C463" s="222">
        <v>58</v>
      </c>
      <c r="D463" s="222">
        <v>29</v>
      </c>
    </row>
    <row r="464" spans="1:4" x14ac:dyDescent="0.2">
      <c r="A464" s="249" t="s">
        <v>190</v>
      </c>
      <c r="B464" s="222">
        <v>23</v>
      </c>
      <c r="C464" s="222">
        <v>20</v>
      </c>
      <c r="D464" s="222">
        <v>23</v>
      </c>
    </row>
    <row r="465" spans="1:4" x14ac:dyDescent="0.2">
      <c r="A465" s="249" t="s">
        <v>189</v>
      </c>
      <c r="B465" s="222">
        <v>35</v>
      </c>
      <c r="C465" s="222">
        <v>20</v>
      </c>
      <c r="D465" s="222">
        <v>20</v>
      </c>
    </row>
    <row r="466" spans="1:4" x14ac:dyDescent="0.2">
      <c r="A466" s="249" t="s">
        <v>214</v>
      </c>
      <c r="B466" s="222">
        <v>13</v>
      </c>
      <c r="C466" s="222">
        <v>37</v>
      </c>
      <c r="D466" s="222">
        <v>12</v>
      </c>
    </row>
    <row r="467" spans="1:4" x14ac:dyDescent="0.2">
      <c r="A467" s="249" t="s">
        <v>187</v>
      </c>
      <c r="B467" s="222">
        <v>22</v>
      </c>
      <c r="C467" s="222">
        <v>15</v>
      </c>
      <c r="D467" s="222">
        <v>10</v>
      </c>
    </row>
    <row r="468" spans="1:4" x14ac:dyDescent="0.2">
      <c r="A468" s="249" t="s">
        <v>247</v>
      </c>
      <c r="B468" s="222">
        <v>16</v>
      </c>
      <c r="C468" s="222">
        <v>7</v>
      </c>
      <c r="D468" s="222">
        <v>7</v>
      </c>
    </row>
    <row r="469" spans="1:4" x14ac:dyDescent="0.2">
      <c r="A469" s="249" t="s">
        <v>207</v>
      </c>
      <c r="B469" s="222">
        <v>6</v>
      </c>
      <c r="C469" s="222">
        <v>8</v>
      </c>
      <c r="D469" s="222">
        <v>6</v>
      </c>
    </row>
    <row r="470" spans="1:4" x14ac:dyDescent="0.2">
      <c r="A470" s="249" t="s">
        <v>209</v>
      </c>
      <c r="B470" s="222">
        <v>7</v>
      </c>
      <c r="C470" s="222">
        <v>10</v>
      </c>
      <c r="D470" s="222">
        <v>5</v>
      </c>
    </row>
    <row r="471" spans="1:4" x14ac:dyDescent="0.2">
      <c r="A471" s="249" t="s">
        <v>242</v>
      </c>
      <c r="B471" s="222">
        <v>3</v>
      </c>
      <c r="C471" s="222">
        <v>3</v>
      </c>
      <c r="D471" s="222">
        <v>5</v>
      </c>
    </row>
    <row r="472" spans="1:4" x14ac:dyDescent="0.2">
      <c r="A472" s="249" t="s">
        <v>215</v>
      </c>
      <c r="B472" s="222">
        <v>7</v>
      </c>
      <c r="C472" s="222">
        <v>12</v>
      </c>
      <c r="D472" s="222">
        <v>4</v>
      </c>
    </row>
    <row r="473" spans="1:4" x14ac:dyDescent="0.2">
      <c r="A473" s="249" t="s">
        <v>703</v>
      </c>
      <c r="B473" s="222">
        <v>0</v>
      </c>
      <c r="C473" s="222">
        <v>0</v>
      </c>
      <c r="D473" s="222">
        <v>4</v>
      </c>
    </row>
    <row r="474" spans="1:4" x14ac:dyDescent="0.2">
      <c r="A474" s="249" t="s">
        <v>228</v>
      </c>
      <c r="B474" s="222">
        <v>8</v>
      </c>
      <c r="C474" s="222">
        <v>2</v>
      </c>
      <c r="D474" s="222">
        <v>3</v>
      </c>
    </row>
    <row r="475" spans="1:4" x14ac:dyDescent="0.2">
      <c r="A475" s="249" t="s">
        <v>237</v>
      </c>
      <c r="B475" s="222">
        <v>0</v>
      </c>
      <c r="C475" s="222">
        <v>0</v>
      </c>
      <c r="D475" s="222">
        <v>3</v>
      </c>
    </row>
    <row r="476" spans="1:4" x14ac:dyDescent="0.2">
      <c r="A476" s="249" t="s">
        <v>194</v>
      </c>
      <c r="B476" s="222">
        <v>11</v>
      </c>
      <c r="C476" s="222">
        <v>9</v>
      </c>
      <c r="D476" s="222">
        <v>2</v>
      </c>
    </row>
    <row r="477" spans="1:4" x14ac:dyDescent="0.2">
      <c r="A477" s="249" t="s">
        <v>227</v>
      </c>
      <c r="B477" s="222">
        <v>3</v>
      </c>
      <c r="C477" s="222">
        <v>3</v>
      </c>
      <c r="D477" s="222">
        <v>2</v>
      </c>
    </row>
    <row r="478" spans="1:4" x14ac:dyDescent="0.2">
      <c r="A478" s="249" t="s">
        <v>249</v>
      </c>
      <c r="B478" s="222">
        <v>2</v>
      </c>
      <c r="C478" s="222">
        <v>0</v>
      </c>
      <c r="D478" s="222">
        <v>2</v>
      </c>
    </row>
    <row r="479" spans="1:4" x14ac:dyDescent="0.2">
      <c r="A479" s="249" t="s">
        <v>710</v>
      </c>
      <c r="B479" s="222">
        <v>0</v>
      </c>
      <c r="C479" s="222">
        <v>0</v>
      </c>
      <c r="D479" s="222">
        <v>2</v>
      </c>
    </row>
    <row r="480" spans="1:4" x14ac:dyDescent="0.2">
      <c r="A480" s="249" t="s">
        <v>216</v>
      </c>
      <c r="B480" s="222">
        <v>0</v>
      </c>
      <c r="C480" s="222">
        <v>0</v>
      </c>
      <c r="D480" s="222">
        <v>2</v>
      </c>
    </row>
    <row r="481" spans="1:4" x14ac:dyDescent="0.2">
      <c r="A481" s="249" t="s">
        <v>218</v>
      </c>
      <c r="B481" s="222">
        <v>4</v>
      </c>
      <c r="C481" s="222">
        <v>7</v>
      </c>
      <c r="D481" s="222">
        <v>1</v>
      </c>
    </row>
    <row r="482" spans="1:4" x14ac:dyDescent="0.2">
      <c r="A482" s="249" t="s">
        <v>200</v>
      </c>
      <c r="B482" s="222">
        <v>4</v>
      </c>
      <c r="C482" s="222">
        <v>7</v>
      </c>
      <c r="D482" s="222">
        <v>1</v>
      </c>
    </row>
    <row r="483" spans="1:4" x14ac:dyDescent="0.2">
      <c r="A483" s="249" t="s">
        <v>220</v>
      </c>
      <c r="B483" s="222">
        <v>2</v>
      </c>
      <c r="C483" s="222">
        <v>5</v>
      </c>
      <c r="D483" s="222">
        <v>1</v>
      </c>
    </row>
    <row r="484" spans="1:4" x14ac:dyDescent="0.2">
      <c r="A484" s="249" t="s">
        <v>217</v>
      </c>
      <c r="B484" s="222">
        <v>7</v>
      </c>
      <c r="C484" s="222">
        <v>3</v>
      </c>
      <c r="D484" s="222">
        <v>1</v>
      </c>
    </row>
    <row r="485" spans="1:4" x14ac:dyDescent="0.2">
      <c r="A485" s="249" t="s">
        <v>224</v>
      </c>
      <c r="B485" s="222">
        <v>1</v>
      </c>
      <c r="C485" s="222">
        <v>2</v>
      </c>
      <c r="D485" s="222">
        <v>1</v>
      </c>
    </row>
    <row r="486" spans="1:4" x14ac:dyDescent="0.2">
      <c r="A486" s="249" t="s">
        <v>193</v>
      </c>
      <c r="B486" s="222">
        <v>1</v>
      </c>
      <c r="C486" s="222">
        <v>2</v>
      </c>
      <c r="D486" s="222">
        <v>1</v>
      </c>
    </row>
    <row r="487" spans="1:4" x14ac:dyDescent="0.2">
      <c r="A487" s="249" t="s">
        <v>185</v>
      </c>
      <c r="B487" s="222">
        <v>0</v>
      </c>
      <c r="C487" s="222">
        <v>2</v>
      </c>
      <c r="D487" s="222">
        <v>1</v>
      </c>
    </row>
    <row r="488" spans="1:4" x14ac:dyDescent="0.2">
      <c r="A488" s="249" t="s">
        <v>203</v>
      </c>
      <c r="B488" s="222">
        <v>1</v>
      </c>
      <c r="C488" s="222">
        <v>1</v>
      </c>
      <c r="D488" s="222">
        <v>1</v>
      </c>
    </row>
    <row r="489" spans="1:4" x14ac:dyDescent="0.2">
      <c r="A489" s="249" t="s">
        <v>188</v>
      </c>
      <c r="B489" s="222">
        <v>1</v>
      </c>
      <c r="C489" s="222">
        <v>0</v>
      </c>
      <c r="D489" s="222">
        <v>1</v>
      </c>
    </row>
    <row r="490" spans="1:4" x14ac:dyDescent="0.2">
      <c r="A490" s="249" t="s">
        <v>397</v>
      </c>
      <c r="B490" s="222">
        <v>1</v>
      </c>
      <c r="C490" s="222">
        <v>0</v>
      </c>
      <c r="D490" s="222">
        <v>1</v>
      </c>
    </row>
    <row r="491" spans="1:4" x14ac:dyDescent="0.2">
      <c r="A491" s="249" t="s">
        <v>206</v>
      </c>
      <c r="B491" s="222">
        <v>1</v>
      </c>
      <c r="C491" s="222">
        <v>0</v>
      </c>
      <c r="D491" s="222">
        <v>1</v>
      </c>
    </row>
    <row r="492" spans="1:4" x14ac:dyDescent="0.2">
      <c r="A492" s="249" t="s">
        <v>700</v>
      </c>
      <c r="B492" s="222">
        <v>0</v>
      </c>
      <c r="C492" s="222">
        <v>0</v>
      </c>
      <c r="D492" s="222">
        <v>1</v>
      </c>
    </row>
    <row r="493" spans="1:4" x14ac:dyDescent="0.2">
      <c r="A493" s="249" t="s">
        <v>701</v>
      </c>
      <c r="B493" s="222">
        <v>0</v>
      </c>
      <c r="C493" s="222">
        <v>0</v>
      </c>
      <c r="D493" s="222">
        <v>1</v>
      </c>
    </row>
    <row r="494" spans="1:4" x14ac:dyDescent="0.2">
      <c r="A494" s="249" t="s">
        <v>702</v>
      </c>
      <c r="B494" s="222">
        <v>0</v>
      </c>
      <c r="C494" s="222">
        <v>0</v>
      </c>
      <c r="D494" s="222">
        <v>1</v>
      </c>
    </row>
    <row r="495" spans="1:4" x14ac:dyDescent="0.2">
      <c r="A495" s="249" t="s">
        <v>704</v>
      </c>
      <c r="B495" s="222">
        <v>0</v>
      </c>
      <c r="C495" s="222">
        <v>0</v>
      </c>
      <c r="D495" s="222">
        <v>1</v>
      </c>
    </row>
    <row r="496" spans="1:4" x14ac:dyDescent="0.2">
      <c r="A496" s="249" t="s">
        <v>705</v>
      </c>
      <c r="B496" s="222">
        <v>0</v>
      </c>
      <c r="C496" s="222">
        <v>0</v>
      </c>
      <c r="D496" s="222">
        <v>1</v>
      </c>
    </row>
    <row r="497" spans="1:4" x14ac:dyDescent="0.2">
      <c r="A497" s="249" t="s">
        <v>706</v>
      </c>
      <c r="B497" s="222">
        <v>0</v>
      </c>
      <c r="C497" s="222">
        <v>0</v>
      </c>
      <c r="D497" s="222">
        <v>1</v>
      </c>
    </row>
    <row r="498" spans="1:4" x14ac:dyDescent="0.2">
      <c r="A498" s="249" t="s">
        <v>707</v>
      </c>
      <c r="B498" s="222">
        <v>0</v>
      </c>
      <c r="C498" s="222">
        <v>0</v>
      </c>
      <c r="D498" s="222">
        <v>1</v>
      </c>
    </row>
    <row r="499" spans="1:4" x14ac:dyDescent="0.2">
      <c r="A499" s="249" t="s">
        <v>708</v>
      </c>
      <c r="B499" s="222">
        <v>0</v>
      </c>
      <c r="C499" s="222">
        <v>0</v>
      </c>
      <c r="D499" s="222">
        <v>1</v>
      </c>
    </row>
    <row r="500" spans="1:4" x14ac:dyDescent="0.2">
      <c r="A500" s="249" t="s">
        <v>709</v>
      </c>
      <c r="B500" s="222">
        <v>0</v>
      </c>
      <c r="C500" s="222">
        <v>0</v>
      </c>
      <c r="D500" s="222">
        <v>1</v>
      </c>
    </row>
    <row r="501" spans="1:4" x14ac:dyDescent="0.2">
      <c r="A501" s="249" t="s">
        <v>711</v>
      </c>
      <c r="B501" s="222">
        <v>0</v>
      </c>
      <c r="C501" s="222">
        <v>0</v>
      </c>
      <c r="D501" s="222">
        <v>1</v>
      </c>
    </row>
    <row r="502" spans="1:4" x14ac:dyDescent="0.2">
      <c r="A502" s="249" t="s">
        <v>250</v>
      </c>
      <c r="B502" s="222">
        <v>0</v>
      </c>
      <c r="C502" s="222">
        <v>0</v>
      </c>
      <c r="D502" s="222">
        <v>1</v>
      </c>
    </row>
    <row r="503" spans="1:4" x14ac:dyDescent="0.2">
      <c r="A503" s="249" t="s">
        <v>614</v>
      </c>
      <c r="B503" s="222">
        <v>0</v>
      </c>
      <c r="C503" s="222">
        <v>0</v>
      </c>
      <c r="D503" s="222">
        <v>1</v>
      </c>
    </row>
    <row r="504" spans="1:4" x14ac:dyDescent="0.2">
      <c r="A504" s="249" t="s">
        <v>712</v>
      </c>
      <c r="B504" s="222">
        <v>0</v>
      </c>
      <c r="C504" s="222">
        <v>0</v>
      </c>
      <c r="D504" s="222">
        <v>1</v>
      </c>
    </row>
    <row r="505" spans="1:4" x14ac:dyDescent="0.2">
      <c r="A505" s="249" t="s">
        <v>713</v>
      </c>
      <c r="B505" s="222">
        <v>0</v>
      </c>
      <c r="C505" s="222">
        <v>0</v>
      </c>
      <c r="D505" s="222">
        <v>1</v>
      </c>
    </row>
    <row r="506" spans="1:4" x14ac:dyDescent="0.2">
      <c r="A506" s="249" t="s">
        <v>198</v>
      </c>
      <c r="B506" s="222">
        <v>4</v>
      </c>
      <c r="C506" s="222">
        <v>7</v>
      </c>
      <c r="D506" s="222">
        <v>0</v>
      </c>
    </row>
    <row r="507" spans="1:4" x14ac:dyDescent="0.2">
      <c r="A507" s="249" t="s">
        <v>212</v>
      </c>
      <c r="B507" s="222">
        <v>3</v>
      </c>
      <c r="C507" s="222">
        <v>7</v>
      </c>
      <c r="D507" s="222">
        <v>0</v>
      </c>
    </row>
    <row r="508" spans="1:4" x14ac:dyDescent="0.2">
      <c r="A508" s="249" t="s">
        <v>219</v>
      </c>
      <c r="B508" s="222">
        <v>3</v>
      </c>
      <c r="C508" s="222">
        <v>7</v>
      </c>
      <c r="D508" s="222">
        <v>0</v>
      </c>
    </row>
    <row r="509" spans="1:4" x14ac:dyDescent="0.2">
      <c r="A509" s="249" t="s">
        <v>243</v>
      </c>
      <c r="B509" s="222">
        <v>3</v>
      </c>
      <c r="C509" s="222">
        <v>4</v>
      </c>
      <c r="D509" s="222">
        <v>0</v>
      </c>
    </row>
    <row r="510" spans="1:4" x14ac:dyDescent="0.2">
      <c r="A510" s="249" t="s">
        <v>213</v>
      </c>
      <c r="B510" s="222">
        <v>1</v>
      </c>
      <c r="C510" s="222">
        <v>4</v>
      </c>
      <c r="D510" s="222">
        <v>0</v>
      </c>
    </row>
    <row r="511" spans="1:4" x14ac:dyDescent="0.2">
      <c r="A511" s="249" t="s">
        <v>191</v>
      </c>
      <c r="B511" s="222">
        <v>0</v>
      </c>
      <c r="C511" s="222">
        <v>3</v>
      </c>
      <c r="D511" s="222">
        <v>0</v>
      </c>
    </row>
    <row r="512" spans="1:4" x14ac:dyDescent="0.2">
      <c r="A512" s="249" t="s">
        <v>245</v>
      </c>
      <c r="B512" s="222">
        <v>1</v>
      </c>
      <c r="C512" s="222">
        <v>2</v>
      </c>
      <c r="D512" s="222">
        <v>0</v>
      </c>
    </row>
    <row r="513" spans="1:4" x14ac:dyDescent="0.2">
      <c r="A513" s="249" t="s">
        <v>222</v>
      </c>
      <c r="B513" s="222">
        <v>0</v>
      </c>
      <c r="C513" s="222">
        <v>2</v>
      </c>
      <c r="D513" s="222">
        <v>0</v>
      </c>
    </row>
    <row r="514" spans="1:4" x14ac:dyDescent="0.2">
      <c r="A514" s="249" t="s">
        <v>587</v>
      </c>
      <c r="B514" s="222">
        <v>0</v>
      </c>
      <c r="C514" s="222">
        <v>2</v>
      </c>
      <c r="D514" s="222">
        <v>0</v>
      </c>
    </row>
    <row r="515" spans="1:4" x14ac:dyDescent="0.2">
      <c r="A515" s="249" t="s">
        <v>374</v>
      </c>
      <c r="B515" s="222">
        <v>0</v>
      </c>
      <c r="C515" s="222">
        <v>2</v>
      </c>
      <c r="D515" s="222">
        <v>0</v>
      </c>
    </row>
    <row r="516" spans="1:4" x14ac:dyDescent="0.2">
      <c r="A516" s="249" t="s">
        <v>388</v>
      </c>
      <c r="B516" s="222">
        <v>3</v>
      </c>
      <c r="C516" s="222">
        <v>1</v>
      </c>
      <c r="D516" s="222">
        <v>0</v>
      </c>
    </row>
    <row r="517" spans="1:4" x14ac:dyDescent="0.2">
      <c r="A517" s="249" t="s">
        <v>452</v>
      </c>
      <c r="B517" s="222">
        <v>2</v>
      </c>
      <c r="C517" s="222">
        <v>1</v>
      </c>
      <c r="D517" s="222">
        <v>0</v>
      </c>
    </row>
    <row r="518" spans="1:4" x14ac:dyDescent="0.2">
      <c r="A518" s="249" t="s">
        <v>196</v>
      </c>
      <c r="B518" s="222">
        <v>1</v>
      </c>
      <c r="C518" s="222">
        <v>1</v>
      </c>
      <c r="D518" s="222">
        <v>0</v>
      </c>
    </row>
    <row r="519" spans="1:4" x14ac:dyDescent="0.2">
      <c r="A519" s="249" t="s">
        <v>195</v>
      </c>
      <c r="B519" s="222">
        <v>0</v>
      </c>
      <c r="C519" s="222">
        <v>1</v>
      </c>
      <c r="D519" s="222">
        <v>0</v>
      </c>
    </row>
    <row r="520" spans="1:4" x14ac:dyDescent="0.2">
      <c r="A520" s="249" t="s">
        <v>208</v>
      </c>
      <c r="B520" s="222">
        <v>0</v>
      </c>
      <c r="C520" s="222">
        <v>1</v>
      </c>
      <c r="D520" s="222">
        <v>0</v>
      </c>
    </row>
    <row r="521" spans="1:4" x14ac:dyDescent="0.2">
      <c r="A521" s="249" t="s">
        <v>221</v>
      </c>
      <c r="B521" s="222">
        <v>0</v>
      </c>
      <c r="C521" s="222">
        <v>1</v>
      </c>
      <c r="D521" s="222">
        <v>0</v>
      </c>
    </row>
    <row r="522" spans="1:4" x14ac:dyDescent="0.2">
      <c r="A522" s="249" t="s">
        <v>585</v>
      </c>
      <c r="B522" s="222">
        <v>0</v>
      </c>
      <c r="C522" s="222">
        <v>1</v>
      </c>
      <c r="D522" s="222">
        <v>0</v>
      </c>
    </row>
    <row r="523" spans="1:4" x14ac:dyDescent="0.2">
      <c r="A523" s="249" t="s">
        <v>415</v>
      </c>
      <c r="B523" s="222">
        <v>0</v>
      </c>
      <c r="C523" s="222">
        <v>1</v>
      </c>
      <c r="D523" s="222">
        <v>0</v>
      </c>
    </row>
    <row r="524" spans="1:4" x14ac:dyDescent="0.2">
      <c r="A524" s="249" t="s">
        <v>586</v>
      </c>
      <c r="B524" s="222">
        <v>0</v>
      </c>
      <c r="C524" s="222">
        <v>1</v>
      </c>
      <c r="D524" s="222">
        <v>0</v>
      </c>
    </row>
    <row r="525" spans="1:4" x14ac:dyDescent="0.2">
      <c r="A525" s="249" t="s">
        <v>398</v>
      </c>
      <c r="B525" s="222">
        <v>0</v>
      </c>
      <c r="C525" s="222">
        <v>1</v>
      </c>
      <c r="D525" s="222">
        <v>0</v>
      </c>
    </row>
    <row r="526" spans="1:4" x14ac:dyDescent="0.2">
      <c r="A526" s="249" t="s">
        <v>379</v>
      </c>
      <c r="B526" s="222">
        <v>0</v>
      </c>
      <c r="C526" s="222">
        <v>1</v>
      </c>
      <c r="D526" s="222">
        <v>0</v>
      </c>
    </row>
    <row r="527" spans="1:4" x14ac:dyDescent="0.2">
      <c r="A527" s="249" t="s">
        <v>584</v>
      </c>
      <c r="B527" s="222">
        <v>0</v>
      </c>
      <c r="C527" s="222">
        <v>1</v>
      </c>
      <c r="D527" s="222">
        <v>0</v>
      </c>
    </row>
    <row r="528" spans="1:4" x14ac:dyDescent="0.2">
      <c r="A528" s="249" t="s">
        <v>244</v>
      </c>
      <c r="B528" s="222">
        <v>0</v>
      </c>
      <c r="C528" s="222">
        <v>1</v>
      </c>
      <c r="D528" s="222">
        <v>0</v>
      </c>
    </row>
    <row r="529" spans="1:4" x14ac:dyDescent="0.2">
      <c r="A529" s="249" t="s">
        <v>236</v>
      </c>
      <c r="B529" s="222">
        <v>0</v>
      </c>
      <c r="C529" s="222">
        <v>1</v>
      </c>
      <c r="D529" s="222">
        <v>0</v>
      </c>
    </row>
    <row r="530" spans="1:4" x14ac:dyDescent="0.2">
      <c r="A530" s="249" t="s">
        <v>230</v>
      </c>
      <c r="B530" s="222">
        <v>4</v>
      </c>
      <c r="C530" s="222">
        <v>0</v>
      </c>
      <c r="D530" s="222">
        <v>0</v>
      </c>
    </row>
    <row r="531" spans="1:4" x14ac:dyDescent="0.2">
      <c r="A531" s="249" t="s">
        <v>543</v>
      </c>
      <c r="B531" s="222">
        <v>4</v>
      </c>
      <c r="C531" s="222">
        <v>0</v>
      </c>
      <c r="D531" s="222">
        <v>0</v>
      </c>
    </row>
    <row r="532" spans="1:4" x14ac:dyDescent="0.2">
      <c r="A532" s="249" t="s">
        <v>239</v>
      </c>
      <c r="B532" s="222">
        <v>3</v>
      </c>
      <c r="C532" s="222">
        <v>0</v>
      </c>
      <c r="D532" s="222">
        <v>0</v>
      </c>
    </row>
    <row r="533" spans="1:4" x14ac:dyDescent="0.2">
      <c r="A533" s="249" t="s">
        <v>454</v>
      </c>
      <c r="B533" s="222">
        <v>3</v>
      </c>
      <c r="C533" s="222">
        <v>0</v>
      </c>
      <c r="D533" s="222">
        <v>0</v>
      </c>
    </row>
    <row r="534" spans="1:4" x14ac:dyDescent="0.2">
      <c r="A534" s="249" t="s">
        <v>453</v>
      </c>
      <c r="B534" s="222">
        <v>2</v>
      </c>
      <c r="C534" s="222">
        <v>0</v>
      </c>
      <c r="D534" s="222">
        <v>0</v>
      </c>
    </row>
    <row r="535" spans="1:4" x14ac:dyDescent="0.2">
      <c r="A535" s="249" t="s">
        <v>542</v>
      </c>
      <c r="B535" s="222">
        <v>2</v>
      </c>
      <c r="C535" s="222">
        <v>0</v>
      </c>
      <c r="D535" s="222">
        <v>0</v>
      </c>
    </row>
    <row r="536" spans="1:4" x14ac:dyDescent="0.2">
      <c r="A536" s="249" t="s">
        <v>531</v>
      </c>
      <c r="B536" s="222">
        <v>2</v>
      </c>
      <c r="C536" s="222">
        <v>0</v>
      </c>
      <c r="D536" s="222">
        <v>0</v>
      </c>
    </row>
    <row r="537" spans="1:4" x14ac:dyDescent="0.2">
      <c r="A537" s="249" t="s">
        <v>378</v>
      </c>
      <c r="B537" s="222">
        <v>1</v>
      </c>
      <c r="C537" s="222">
        <v>0</v>
      </c>
      <c r="D537" s="222">
        <v>0</v>
      </c>
    </row>
    <row r="538" spans="1:4" x14ac:dyDescent="0.2">
      <c r="A538" s="249" t="s">
        <v>396</v>
      </c>
      <c r="B538" s="222">
        <v>1</v>
      </c>
      <c r="C538" s="222">
        <v>0</v>
      </c>
      <c r="D538" s="222">
        <v>0</v>
      </c>
    </row>
    <row r="539" spans="1:4" x14ac:dyDescent="0.2">
      <c r="A539" s="249" t="s">
        <v>541</v>
      </c>
      <c r="B539" s="222">
        <v>1</v>
      </c>
      <c r="C539" s="222">
        <v>0</v>
      </c>
      <c r="D539" s="222">
        <v>0</v>
      </c>
    </row>
    <row r="540" spans="1:4" x14ac:dyDescent="0.2">
      <c r="A540" s="249" t="s">
        <v>202</v>
      </c>
      <c r="B540" s="222">
        <v>1</v>
      </c>
      <c r="C540" s="222">
        <v>0</v>
      </c>
      <c r="D540" s="222">
        <v>0</v>
      </c>
    </row>
    <row r="541" spans="1:4" x14ac:dyDescent="0.2">
      <c r="A541" s="249" t="s">
        <v>241</v>
      </c>
      <c r="B541" s="222">
        <v>1</v>
      </c>
      <c r="C541" s="222">
        <v>0</v>
      </c>
      <c r="D541" s="222">
        <v>0</v>
      </c>
    </row>
    <row r="542" spans="1:4" x14ac:dyDescent="0.2">
      <c r="A542" s="249" t="s">
        <v>232</v>
      </c>
      <c r="B542" s="222">
        <v>1</v>
      </c>
      <c r="C542" s="222">
        <v>0</v>
      </c>
      <c r="D542" s="222">
        <v>0</v>
      </c>
    </row>
    <row r="543" spans="1:4" x14ac:dyDescent="0.2">
      <c r="A543" s="249" t="s">
        <v>223</v>
      </c>
      <c r="B543" s="222">
        <v>1</v>
      </c>
      <c r="C543" s="222">
        <v>0</v>
      </c>
      <c r="D543" s="222">
        <v>0</v>
      </c>
    </row>
    <row r="544" spans="1:4" x14ac:dyDescent="0.2">
      <c r="A544" s="249" t="s">
        <v>389</v>
      </c>
      <c r="B544" s="222">
        <v>1</v>
      </c>
      <c r="C544" s="222">
        <v>0</v>
      </c>
      <c r="D544" s="222">
        <v>0</v>
      </c>
    </row>
    <row r="545" spans="1:4" x14ac:dyDescent="0.2">
      <c r="A545" s="249" t="s">
        <v>532</v>
      </c>
      <c r="B545" s="222">
        <v>1</v>
      </c>
      <c r="C545" s="222">
        <v>0</v>
      </c>
      <c r="D545" s="222">
        <v>0</v>
      </c>
    </row>
    <row r="546" spans="1:4" x14ac:dyDescent="0.2">
      <c r="A546" s="249" t="s">
        <v>544</v>
      </c>
      <c r="B546" s="222">
        <v>1</v>
      </c>
      <c r="C546" s="222">
        <v>0</v>
      </c>
      <c r="D546" s="222">
        <v>0</v>
      </c>
    </row>
    <row r="547" spans="1:4" x14ac:dyDescent="0.2">
      <c r="A547" s="249" t="s">
        <v>235</v>
      </c>
      <c r="B547" s="222">
        <v>1</v>
      </c>
      <c r="C547" s="222">
        <v>0</v>
      </c>
      <c r="D547" s="222">
        <v>0</v>
      </c>
    </row>
    <row r="548" spans="1:4" x14ac:dyDescent="0.2">
      <c r="A548" s="249" t="s">
        <v>533</v>
      </c>
      <c r="B548" s="222">
        <v>1</v>
      </c>
      <c r="C548" s="222">
        <v>0</v>
      </c>
      <c r="D548" s="222">
        <v>0</v>
      </c>
    </row>
    <row r="549" spans="1:4" x14ac:dyDescent="0.2">
      <c r="A549" s="249" t="s">
        <v>534</v>
      </c>
      <c r="B549" s="222">
        <v>1</v>
      </c>
      <c r="C549" s="222">
        <v>0</v>
      </c>
      <c r="D549" s="222">
        <v>0</v>
      </c>
    </row>
    <row r="550" spans="1:4" x14ac:dyDescent="0.2">
      <c r="A550" s="249" t="s">
        <v>540</v>
      </c>
      <c r="B550" s="222">
        <v>1</v>
      </c>
      <c r="C550" s="222">
        <v>0</v>
      </c>
      <c r="D550" s="222">
        <v>0</v>
      </c>
    </row>
    <row r="551" spans="1:4" ht="13.5" thickBot="1" x14ac:dyDescent="0.25">
      <c r="A551" s="8" t="s">
        <v>50</v>
      </c>
      <c r="B551" s="9">
        <f>SUM(B457:B550)</f>
        <v>11286</v>
      </c>
      <c r="C551" s="9">
        <f>SUM(C457:C550)</f>
        <v>12528</v>
      </c>
      <c r="D551" s="9">
        <f>SUM(D457:D550)</f>
        <v>13955</v>
      </c>
    </row>
    <row r="552" spans="1:4" ht="13.5" thickTop="1" x14ac:dyDescent="0.2">
      <c r="A552" s="5" t="s">
        <v>51</v>
      </c>
      <c r="B552" s="1"/>
      <c r="C552" s="1"/>
      <c r="D552" s="1"/>
    </row>
  </sheetData>
  <autoFilter ref="A147:D202">
    <sortState ref="A114:D168">
      <sortCondition descending="1" ref="D114:D168"/>
      <sortCondition descending="1" ref="C114:C168"/>
      <sortCondition descending="1" ref="B114:B168"/>
    </sortState>
  </autoFilter>
  <sortState ref="A273:D335">
    <sortCondition descending="1" ref="D273:D335"/>
    <sortCondition descending="1" ref="C273:C335"/>
    <sortCondition descending="1" ref="B273:B3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topLeftCell="A79" zoomScale="115" zoomScaleNormal="115" workbookViewId="0">
      <selection activeCell="F262" sqref="F262"/>
    </sheetView>
  </sheetViews>
  <sheetFormatPr baseColWidth="10" defaultRowHeight="12" x14ac:dyDescent="0.2"/>
  <cols>
    <col min="1" max="1" width="38.28515625" style="11" customWidth="1"/>
    <col min="2" max="2" width="16.7109375" style="11" customWidth="1"/>
    <col min="3" max="3" width="18" style="11" customWidth="1"/>
    <col min="4" max="4" width="16.7109375" style="11" customWidth="1"/>
    <col min="5" max="5" width="15.5703125" style="11" customWidth="1"/>
    <col min="6" max="6" width="23.7109375" style="11" bestFit="1" customWidth="1"/>
    <col min="7" max="7" width="15.140625" style="11" bestFit="1" customWidth="1"/>
    <col min="8" max="9" width="16.7109375" style="11" customWidth="1"/>
    <col min="10" max="10" width="5.42578125" style="11" bestFit="1" customWidth="1"/>
    <col min="11" max="11" width="35.5703125" style="11" bestFit="1" customWidth="1"/>
    <col min="12" max="16384" width="11.42578125" style="11"/>
  </cols>
  <sheetData>
    <row r="1" spans="1:12" ht="18" x14ac:dyDescent="0.2">
      <c r="A1" s="6" t="s">
        <v>468</v>
      </c>
    </row>
    <row r="2" spans="1:12" ht="12.75" thickBot="1" x14ac:dyDescent="0.25">
      <c r="A2" s="148" t="s">
        <v>1</v>
      </c>
      <c r="B2" s="365">
        <v>2018</v>
      </c>
      <c r="C2" s="366"/>
      <c r="D2" s="365">
        <v>2019</v>
      </c>
      <c r="E2" s="366"/>
      <c r="F2" s="365">
        <v>2020</v>
      </c>
      <c r="G2" s="366"/>
    </row>
    <row r="3" spans="1:12" ht="12.75" thickTop="1" x14ac:dyDescent="0.2">
      <c r="A3" s="40" t="s">
        <v>251</v>
      </c>
      <c r="B3" s="149" t="s">
        <v>252</v>
      </c>
      <c r="C3" s="149" t="s">
        <v>253</v>
      </c>
      <c r="D3" s="149" t="s">
        <v>252</v>
      </c>
      <c r="E3" s="149" t="s">
        <v>253</v>
      </c>
      <c r="F3" s="149" t="s">
        <v>252</v>
      </c>
      <c r="G3" s="149" t="s">
        <v>253</v>
      </c>
    </row>
    <row r="4" spans="1:12" x14ac:dyDescent="0.2">
      <c r="A4" s="4" t="s">
        <v>254</v>
      </c>
      <c r="B4" s="82">
        <v>6015</v>
      </c>
      <c r="C4" s="82">
        <v>11</v>
      </c>
      <c r="D4" s="82">
        <v>6338</v>
      </c>
      <c r="E4" s="82">
        <v>20</v>
      </c>
      <c r="F4" s="82">
        <v>7422</v>
      </c>
      <c r="G4" s="82">
        <v>11</v>
      </c>
    </row>
    <row r="5" spans="1:12" x14ac:dyDescent="0.2">
      <c r="A5" s="4" t="s">
        <v>255</v>
      </c>
      <c r="B5" s="82">
        <v>882</v>
      </c>
      <c r="C5" s="82">
        <v>44</v>
      </c>
      <c r="D5" s="82">
        <v>870</v>
      </c>
      <c r="E5" s="82">
        <v>43</v>
      </c>
      <c r="F5" s="82">
        <v>565</v>
      </c>
      <c r="G5" s="82">
        <v>29</v>
      </c>
    </row>
    <row r="6" spans="1:12" x14ac:dyDescent="0.2">
      <c r="A6" s="4" t="s">
        <v>256</v>
      </c>
      <c r="B6" s="82">
        <v>660</v>
      </c>
      <c r="C6" s="82">
        <v>168</v>
      </c>
      <c r="D6" s="82">
        <v>720</v>
      </c>
      <c r="E6" s="82">
        <v>183</v>
      </c>
      <c r="F6" s="82">
        <v>576</v>
      </c>
      <c r="G6" s="82">
        <v>147</v>
      </c>
    </row>
    <row r="7" spans="1:12" x14ac:dyDescent="0.2">
      <c r="A7" s="4">
        <v>1</v>
      </c>
      <c r="B7" s="53">
        <v>176</v>
      </c>
      <c r="C7" s="53">
        <v>176</v>
      </c>
      <c r="D7" s="53">
        <v>143</v>
      </c>
      <c r="E7" s="53">
        <v>143</v>
      </c>
      <c r="F7" s="53">
        <v>113</v>
      </c>
      <c r="G7" s="53">
        <v>113</v>
      </c>
    </row>
    <row r="8" spans="1:12" ht="12.75" thickBot="1" x14ac:dyDescent="0.25">
      <c r="A8" s="12" t="s">
        <v>50</v>
      </c>
      <c r="B8" s="9">
        <f t="shared" ref="B8:G8" si="0">SUM(B4:B7)</f>
        <v>7733</v>
      </c>
      <c r="C8" s="9">
        <f t="shared" si="0"/>
        <v>399</v>
      </c>
      <c r="D8" s="9">
        <f t="shared" si="0"/>
        <v>8071</v>
      </c>
      <c r="E8" s="9">
        <f t="shared" si="0"/>
        <v>389</v>
      </c>
      <c r="F8" s="9">
        <f t="shared" si="0"/>
        <v>8676</v>
      </c>
      <c r="G8" s="9">
        <f t="shared" si="0"/>
        <v>300</v>
      </c>
    </row>
    <row r="9" spans="1:12" ht="13.5" thickTop="1" x14ac:dyDescent="0.2">
      <c r="A9" s="5" t="s">
        <v>5</v>
      </c>
      <c r="B9" s="3"/>
      <c r="C9" s="3"/>
      <c r="D9" s="3"/>
      <c r="E9" s="3"/>
      <c r="F9" s="3"/>
      <c r="G9" s="3"/>
    </row>
    <row r="11" spans="1:12" ht="18" x14ac:dyDescent="0.2">
      <c r="A11" s="13" t="s">
        <v>469</v>
      </c>
    </row>
    <row r="12" spans="1:12" x14ac:dyDescent="0.2">
      <c r="B12" s="38" t="s">
        <v>257</v>
      </c>
      <c r="C12" s="132">
        <v>2018</v>
      </c>
      <c r="E12" s="38" t="s">
        <v>257</v>
      </c>
      <c r="F12" s="132">
        <v>2019</v>
      </c>
      <c r="H12" s="38" t="s">
        <v>257</v>
      </c>
      <c r="I12" s="132">
        <v>2020</v>
      </c>
    </row>
    <row r="13" spans="1:12" ht="24" x14ac:dyDescent="0.2">
      <c r="B13" s="36" t="s">
        <v>423</v>
      </c>
      <c r="C13" s="37">
        <v>2267</v>
      </c>
      <c r="E13" s="36" t="s">
        <v>423</v>
      </c>
      <c r="F13" s="37">
        <v>1694</v>
      </c>
      <c r="H13" s="36" t="s">
        <v>790</v>
      </c>
      <c r="I13" s="37">
        <v>4460</v>
      </c>
      <c r="K13" s="145"/>
      <c r="L13" s="146"/>
    </row>
    <row r="14" spans="1:12" ht="24" x14ac:dyDescent="0.2">
      <c r="B14" s="36" t="s">
        <v>422</v>
      </c>
      <c r="C14" s="37">
        <v>1707</v>
      </c>
      <c r="E14" s="36" t="s">
        <v>422</v>
      </c>
      <c r="F14" s="37">
        <v>1561</v>
      </c>
      <c r="H14" s="36" t="s">
        <v>423</v>
      </c>
      <c r="I14" s="37">
        <v>1183</v>
      </c>
    </row>
    <row r="15" spans="1:12" ht="24" x14ac:dyDescent="0.2">
      <c r="B15" s="36" t="s">
        <v>421</v>
      </c>
      <c r="C15" s="37">
        <v>1340</v>
      </c>
      <c r="E15" s="36" t="s">
        <v>421</v>
      </c>
      <c r="F15" s="37">
        <v>1122</v>
      </c>
      <c r="H15" s="36" t="s">
        <v>422</v>
      </c>
      <c r="I15" s="37">
        <v>1181</v>
      </c>
    </row>
    <row r="16" spans="1:12" ht="24" x14ac:dyDescent="0.2">
      <c r="B16" s="62" t="s">
        <v>481</v>
      </c>
      <c r="C16" s="37">
        <v>155</v>
      </c>
      <c r="E16" s="36" t="s">
        <v>550</v>
      </c>
      <c r="F16" s="37">
        <v>471</v>
      </c>
      <c r="H16" s="36" t="s">
        <v>420</v>
      </c>
      <c r="I16" s="37">
        <v>133</v>
      </c>
    </row>
    <row r="17" spans="1:11" ht="24" x14ac:dyDescent="0.2">
      <c r="B17" s="36" t="s">
        <v>418</v>
      </c>
      <c r="C17" s="37">
        <v>105</v>
      </c>
      <c r="E17" s="36" t="s">
        <v>551</v>
      </c>
      <c r="F17" s="37">
        <v>189</v>
      </c>
      <c r="H17" s="36" t="s">
        <v>421</v>
      </c>
      <c r="I17" s="37">
        <v>102</v>
      </c>
    </row>
    <row r="18" spans="1:11" ht="24" x14ac:dyDescent="0.2">
      <c r="B18" s="63" t="s">
        <v>482</v>
      </c>
      <c r="C18" s="37">
        <v>103</v>
      </c>
      <c r="E18" s="36" t="s">
        <v>552</v>
      </c>
      <c r="F18" s="37">
        <v>162</v>
      </c>
      <c r="H18" s="36" t="s">
        <v>418</v>
      </c>
      <c r="I18" s="37">
        <v>74</v>
      </c>
    </row>
    <row r="19" spans="1:11" ht="24" x14ac:dyDescent="0.2">
      <c r="B19" s="36" t="s">
        <v>420</v>
      </c>
      <c r="C19" s="37">
        <v>98</v>
      </c>
      <c r="E19" s="36" t="s">
        <v>418</v>
      </c>
      <c r="F19" s="37">
        <v>133</v>
      </c>
      <c r="H19" s="36" t="s">
        <v>551</v>
      </c>
      <c r="I19" s="37">
        <v>74</v>
      </c>
    </row>
    <row r="20" spans="1:11" ht="24" x14ac:dyDescent="0.2">
      <c r="B20" s="62" t="s">
        <v>483</v>
      </c>
      <c r="C20" s="37">
        <v>86</v>
      </c>
      <c r="E20" s="36" t="s">
        <v>420</v>
      </c>
      <c r="F20" s="37">
        <v>122</v>
      </c>
      <c r="H20" s="36" t="s">
        <v>793</v>
      </c>
      <c r="I20" s="37">
        <v>58</v>
      </c>
    </row>
    <row r="21" spans="1:11" ht="25.5" x14ac:dyDescent="0.2">
      <c r="B21" s="64" t="s">
        <v>484</v>
      </c>
      <c r="C21" s="37">
        <v>53</v>
      </c>
      <c r="E21" s="36" t="s">
        <v>553</v>
      </c>
      <c r="F21" s="37">
        <v>110</v>
      </c>
      <c r="H21" s="36" t="s">
        <v>794</v>
      </c>
      <c r="I21" s="37">
        <v>54</v>
      </c>
    </row>
    <row r="22" spans="1:11" ht="24" x14ac:dyDescent="0.2">
      <c r="A22" s="14"/>
      <c r="B22" s="36" t="s">
        <v>485</v>
      </c>
      <c r="C22" s="37">
        <v>51</v>
      </c>
      <c r="E22" s="36" t="s">
        <v>419</v>
      </c>
      <c r="F22" s="37">
        <v>95</v>
      </c>
      <c r="H22" s="36" t="s">
        <v>550</v>
      </c>
      <c r="I22" s="37">
        <v>52</v>
      </c>
    </row>
    <row r="23" spans="1:11" ht="12.75" thickBot="1" x14ac:dyDescent="0.25">
      <c r="B23" s="34" t="s">
        <v>50</v>
      </c>
      <c r="C23" s="35">
        <f>SUM(C12:C22)</f>
        <v>7983</v>
      </c>
      <c r="E23" s="34" t="s">
        <v>50</v>
      </c>
      <c r="F23" s="35">
        <f>SUM(F13:F22)</f>
        <v>5659</v>
      </c>
      <c r="H23" s="34" t="s">
        <v>50</v>
      </c>
      <c r="I23" s="35">
        <f>SUM(I13:I22)</f>
        <v>7371</v>
      </c>
      <c r="K23" s="61"/>
    </row>
    <row r="24" spans="1:11" x14ac:dyDescent="0.2">
      <c r="A24" s="15" t="s">
        <v>5</v>
      </c>
    </row>
    <row r="26" spans="1:11" ht="18" x14ac:dyDescent="0.25">
      <c r="A26" s="16" t="s">
        <v>470</v>
      </c>
    </row>
    <row r="27" spans="1:11" ht="13.5" thickBot="1" x14ac:dyDescent="0.25">
      <c r="A27" s="148" t="s">
        <v>258</v>
      </c>
      <c r="B27" s="26">
        <v>2018</v>
      </c>
      <c r="C27" s="26">
        <v>2019</v>
      </c>
      <c r="D27" s="26">
        <v>2020</v>
      </c>
      <c r="E27"/>
      <c r="F27" s="148" t="s">
        <v>259</v>
      </c>
      <c r="G27" s="296">
        <v>2018</v>
      </c>
      <c r="H27" s="296">
        <v>2019</v>
      </c>
      <c r="I27" s="296">
        <v>2020</v>
      </c>
    </row>
    <row r="28" spans="1:11" ht="13.5" thickTop="1" x14ac:dyDescent="0.2">
      <c r="A28" s="4" t="s">
        <v>260</v>
      </c>
      <c r="B28" s="150">
        <v>3</v>
      </c>
      <c r="C28" s="150">
        <v>3</v>
      </c>
      <c r="D28" s="287">
        <v>1</v>
      </c>
      <c r="E28"/>
      <c r="F28" s="325" t="s">
        <v>399</v>
      </c>
      <c r="G28" s="297">
        <v>29</v>
      </c>
      <c r="H28" s="298">
        <v>43</v>
      </c>
      <c r="I28" s="298">
        <v>34</v>
      </c>
      <c r="K28" s="11" t="s">
        <v>488</v>
      </c>
    </row>
    <row r="29" spans="1:11" ht="12.75" x14ac:dyDescent="0.2">
      <c r="A29" s="4" t="s">
        <v>261</v>
      </c>
      <c r="B29" s="82">
        <v>1</v>
      </c>
      <c r="C29" s="82">
        <v>1</v>
      </c>
      <c r="D29" s="286">
        <v>1</v>
      </c>
      <c r="E29"/>
      <c r="F29" s="326" t="s">
        <v>401</v>
      </c>
      <c r="G29" s="299">
        <v>15</v>
      </c>
      <c r="H29" s="300">
        <v>7</v>
      </c>
      <c r="I29" s="300">
        <v>13</v>
      </c>
      <c r="K29" s="11" t="s">
        <v>489</v>
      </c>
    </row>
    <row r="30" spans="1:11" ht="12.75" x14ac:dyDescent="0.2">
      <c r="A30" s="4" t="s">
        <v>262</v>
      </c>
      <c r="B30" s="82">
        <v>1</v>
      </c>
      <c r="C30" s="82">
        <v>2</v>
      </c>
      <c r="D30" s="286">
        <v>1</v>
      </c>
      <c r="E30"/>
      <c r="F30" s="326" t="s">
        <v>265</v>
      </c>
      <c r="G30" s="299">
        <v>22</v>
      </c>
      <c r="H30" s="300">
        <v>18</v>
      </c>
      <c r="I30" s="300">
        <v>15</v>
      </c>
      <c r="K30" s="11" t="s">
        <v>490</v>
      </c>
    </row>
    <row r="31" spans="1:11" ht="12.75" x14ac:dyDescent="0.2">
      <c r="A31" s="4" t="s">
        <v>263</v>
      </c>
      <c r="B31" s="82">
        <v>1</v>
      </c>
      <c r="C31" s="82">
        <v>1</v>
      </c>
      <c r="D31" s="286">
        <v>0</v>
      </c>
      <c r="E31"/>
      <c r="F31" s="326" t="s">
        <v>402</v>
      </c>
      <c r="G31" s="299">
        <v>17</v>
      </c>
      <c r="H31" s="300">
        <v>15</v>
      </c>
      <c r="I31" s="300">
        <v>6</v>
      </c>
      <c r="K31" s="11" t="s">
        <v>491</v>
      </c>
    </row>
    <row r="32" spans="1:11" ht="12.75" x14ac:dyDescent="0.2">
      <c r="A32" s="4" t="s">
        <v>264</v>
      </c>
      <c r="B32" s="82">
        <v>2</v>
      </c>
      <c r="C32" s="82">
        <v>5</v>
      </c>
      <c r="D32" s="286">
        <v>1</v>
      </c>
      <c r="E32"/>
      <c r="F32" s="326" t="s">
        <v>269</v>
      </c>
      <c r="G32" s="299">
        <v>2</v>
      </c>
      <c r="H32" s="300">
        <v>1</v>
      </c>
      <c r="I32" s="300">
        <v>1</v>
      </c>
    </row>
    <row r="33" spans="1:11" ht="12.75" x14ac:dyDescent="0.2">
      <c r="A33" s="4" t="s">
        <v>266</v>
      </c>
      <c r="B33" s="82">
        <v>0</v>
      </c>
      <c r="C33" s="82">
        <v>1</v>
      </c>
      <c r="D33" s="286">
        <v>1</v>
      </c>
      <c r="E33"/>
      <c r="F33" s="326" t="s">
        <v>410</v>
      </c>
      <c r="G33" s="299">
        <v>15</v>
      </c>
      <c r="H33" s="300">
        <v>13</v>
      </c>
      <c r="I33" s="300">
        <v>14</v>
      </c>
      <c r="K33" s="11" t="s">
        <v>492</v>
      </c>
    </row>
    <row r="34" spans="1:11" ht="12.75" x14ac:dyDescent="0.2">
      <c r="A34" s="4" t="s">
        <v>267</v>
      </c>
      <c r="B34" s="82">
        <v>0</v>
      </c>
      <c r="C34" s="82">
        <v>0</v>
      </c>
      <c r="D34" s="286">
        <v>0</v>
      </c>
      <c r="E34"/>
      <c r="F34" s="326" t="s">
        <v>403</v>
      </c>
      <c r="G34" s="299">
        <v>10</v>
      </c>
      <c r="H34" s="300">
        <v>12</v>
      </c>
      <c r="I34" s="300">
        <v>9</v>
      </c>
      <c r="K34" s="11" t="s">
        <v>493</v>
      </c>
    </row>
    <row r="35" spans="1:11" ht="12.75" x14ac:dyDescent="0.2">
      <c r="A35" s="4" t="s">
        <v>268</v>
      </c>
      <c r="B35" s="82">
        <v>1</v>
      </c>
      <c r="C35" s="82">
        <v>1</v>
      </c>
      <c r="D35" s="286">
        <v>0</v>
      </c>
      <c r="E35"/>
      <c r="F35" s="326" t="s">
        <v>366</v>
      </c>
      <c r="G35" s="299">
        <v>182</v>
      </c>
      <c r="H35" s="300">
        <v>162</v>
      </c>
      <c r="I35" s="300">
        <v>126</v>
      </c>
      <c r="K35" s="11" t="s">
        <v>494</v>
      </c>
    </row>
    <row r="36" spans="1:11" ht="12.75" x14ac:dyDescent="0.2">
      <c r="A36" s="4" t="s">
        <v>270</v>
      </c>
      <c r="B36" s="82">
        <v>0</v>
      </c>
      <c r="C36" s="82">
        <v>3</v>
      </c>
      <c r="D36" s="286">
        <v>1</v>
      </c>
      <c r="E36"/>
      <c r="F36" s="326" t="s">
        <v>400</v>
      </c>
      <c r="G36" s="299">
        <v>10</v>
      </c>
      <c r="H36" s="300">
        <v>12</v>
      </c>
      <c r="I36" s="300">
        <v>6</v>
      </c>
      <c r="K36" s="11" t="s">
        <v>495</v>
      </c>
    </row>
    <row r="37" spans="1:11" ht="12.75" x14ac:dyDescent="0.2">
      <c r="A37" s="4" t="s">
        <v>271</v>
      </c>
      <c r="B37" s="82">
        <v>3</v>
      </c>
      <c r="C37" s="82">
        <v>3</v>
      </c>
      <c r="D37" s="286">
        <v>4</v>
      </c>
      <c r="E37"/>
      <c r="F37" s="326" t="s">
        <v>411</v>
      </c>
      <c r="G37" s="299">
        <v>26</v>
      </c>
      <c r="H37" s="300">
        <v>31</v>
      </c>
      <c r="I37" s="300">
        <v>27</v>
      </c>
      <c r="K37" s="11" t="s">
        <v>496</v>
      </c>
    </row>
    <row r="38" spans="1:11" ht="12.75" x14ac:dyDescent="0.2">
      <c r="A38" s="4" t="s">
        <v>272</v>
      </c>
      <c r="B38" s="82">
        <v>0</v>
      </c>
      <c r="C38" s="82">
        <v>5</v>
      </c>
      <c r="D38" s="286">
        <v>1</v>
      </c>
      <c r="E38"/>
      <c r="F38" s="326" t="s">
        <v>412</v>
      </c>
      <c r="G38" s="299">
        <v>29</v>
      </c>
      <c r="H38" s="300">
        <v>31</v>
      </c>
      <c r="I38" s="300">
        <v>24</v>
      </c>
      <c r="K38" s="11" t="s">
        <v>497</v>
      </c>
    </row>
    <row r="39" spans="1:11" ht="12.75" x14ac:dyDescent="0.2">
      <c r="A39" s="4" t="s">
        <v>273</v>
      </c>
      <c r="B39" s="82">
        <v>2</v>
      </c>
      <c r="C39" s="82">
        <v>5</v>
      </c>
      <c r="D39" s="286">
        <v>6</v>
      </c>
      <c r="E39"/>
      <c r="F39" s="326" t="s">
        <v>404</v>
      </c>
      <c r="G39" s="299">
        <v>2</v>
      </c>
      <c r="H39" s="300">
        <v>2</v>
      </c>
      <c r="I39" s="300">
        <v>1</v>
      </c>
      <c r="K39" s="11" t="s">
        <v>498</v>
      </c>
    </row>
    <row r="40" spans="1:11" ht="12.75" x14ac:dyDescent="0.2">
      <c r="A40" s="4" t="s">
        <v>274</v>
      </c>
      <c r="B40" s="82">
        <v>8</v>
      </c>
      <c r="C40" s="82">
        <v>13</v>
      </c>
      <c r="D40" s="286">
        <v>3</v>
      </c>
      <c r="E40"/>
      <c r="F40" s="326" t="s">
        <v>281</v>
      </c>
      <c r="G40" s="299">
        <v>18</v>
      </c>
      <c r="H40" s="300">
        <v>12</v>
      </c>
      <c r="I40" s="300">
        <v>12</v>
      </c>
      <c r="K40" s="11" t="s">
        <v>499</v>
      </c>
    </row>
    <row r="41" spans="1:11" ht="12.75" x14ac:dyDescent="0.2">
      <c r="A41" s="4" t="s">
        <v>275</v>
      </c>
      <c r="B41" s="82">
        <v>4</v>
      </c>
      <c r="C41" s="82">
        <v>3</v>
      </c>
      <c r="D41" s="286">
        <v>1</v>
      </c>
      <c r="E41"/>
      <c r="F41" s="326" t="s">
        <v>405</v>
      </c>
      <c r="G41" s="299">
        <v>18</v>
      </c>
      <c r="H41" s="300">
        <v>24</v>
      </c>
      <c r="I41" s="300">
        <v>9</v>
      </c>
      <c r="K41" s="11" t="s">
        <v>500</v>
      </c>
    </row>
    <row r="42" spans="1:11" ht="12.75" x14ac:dyDescent="0.2">
      <c r="A42" s="4" t="s">
        <v>276</v>
      </c>
      <c r="B42" s="82">
        <v>0</v>
      </c>
      <c r="C42" s="82">
        <v>0</v>
      </c>
      <c r="D42" s="286">
        <v>1</v>
      </c>
      <c r="E42"/>
      <c r="F42" s="327" t="s">
        <v>286</v>
      </c>
      <c r="G42" s="301">
        <v>4</v>
      </c>
      <c r="H42" s="302">
        <v>6</v>
      </c>
      <c r="I42" s="302">
        <v>3</v>
      </c>
    </row>
    <row r="43" spans="1:11" ht="13.5" thickBot="1" x14ac:dyDescent="0.25">
      <c r="A43" s="4" t="s">
        <v>277</v>
      </c>
      <c r="B43" s="82">
        <v>1</v>
      </c>
      <c r="C43" s="82">
        <v>1</v>
      </c>
      <c r="D43" s="286">
        <v>0</v>
      </c>
      <c r="E43"/>
      <c r="F43" s="8" t="s">
        <v>50</v>
      </c>
      <c r="G43" s="9">
        <f>SUM(G28:G42)</f>
        <v>399</v>
      </c>
      <c r="H43" s="9">
        <f>SUM(H28:H42)</f>
        <v>389</v>
      </c>
      <c r="I43" s="9">
        <f>SUM(I28:I42)</f>
        <v>300</v>
      </c>
    </row>
    <row r="44" spans="1:11" ht="13.5" thickTop="1" x14ac:dyDescent="0.2">
      <c r="A44" s="4" t="s">
        <v>278</v>
      </c>
      <c r="B44" s="82">
        <v>3</v>
      </c>
      <c r="C44" s="82">
        <v>4</v>
      </c>
      <c r="D44" s="286">
        <v>2</v>
      </c>
      <c r="E44"/>
      <c r="K44" s="65"/>
    </row>
    <row r="45" spans="1:11" ht="12.75" x14ac:dyDescent="0.2">
      <c r="A45" s="4" t="s">
        <v>279</v>
      </c>
      <c r="B45" s="82">
        <v>3</v>
      </c>
      <c r="C45" s="82">
        <v>3</v>
      </c>
      <c r="D45" s="286">
        <v>1</v>
      </c>
      <c r="E45"/>
      <c r="F45" s="310"/>
      <c r="G45" s="309"/>
      <c r="H45" s="89"/>
      <c r="I45" s="295"/>
      <c r="K45" s="65"/>
    </row>
    <row r="46" spans="1:11" ht="12.75" x14ac:dyDescent="0.2">
      <c r="A46" s="4" t="s">
        <v>280</v>
      </c>
      <c r="B46" s="82">
        <v>0</v>
      </c>
      <c r="C46" s="82">
        <v>2</v>
      </c>
      <c r="D46" s="286">
        <v>0</v>
      </c>
      <c r="E46"/>
      <c r="F46" s="310"/>
      <c r="G46" s="309"/>
      <c r="H46" s="89"/>
      <c r="I46" s="295"/>
      <c r="K46" s="65"/>
    </row>
    <row r="47" spans="1:11" ht="12.75" x14ac:dyDescent="0.2">
      <c r="A47" s="4" t="s">
        <v>269</v>
      </c>
      <c r="B47" s="82">
        <v>2</v>
      </c>
      <c r="C47" s="82">
        <v>1</v>
      </c>
      <c r="D47" s="286">
        <v>1</v>
      </c>
      <c r="E47"/>
      <c r="F47" s="310"/>
      <c r="G47" s="309"/>
      <c r="H47" s="89"/>
      <c r="I47" s="295"/>
      <c r="K47" s="65"/>
    </row>
    <row r="48" spans="1:11" ht="12.75" x14ac:dyDescent="0.2">
      <c r="A48" s="4" t="s">
        <v>282</v>
      </c>
      <c r="B48" s="82">
        <v>3</v>
      </c>
      <c r="C48" s="82">
        <v>3</v>
      </c>
      <c r="D48" s="286">
        <v>2</v>
      </c>
      <c r="E48"/>
      <c r="F48" s="310"/>
      <c r="G48" s="309"/>
      <c r="H48" s="89"/>
      <c r="I48" s="295"/>
      <c r="K48" s="65"/>
    </row>
    <row r="49" spans="1:11" ht="12.75" x14ac:dyDescent="0.2">
      <c r="A49" s="4" t="s">
        <v>283</v>
      </c>
      <c r="B49" s="82">
        <v>4</v>
      </c>
      <c r="C49" s="82">
        <v>7</v>
      </c>
      <c r="D49" s="286">
        <v>5</v>
      </c>
      <c r="E49"/>
      <c r="F49" s="310"/>
      <c r="G49" s="309"/>
      <c r="H49" s="89"/>
      <c r="I49" s="295"/>
      <c r="K49" s="65"/>
    </row>
    <row r="50" spans="1:11" ht="12.75" x14ac:dyDescent="0.2">
      <c r="A50" s="4" t="s">
        <v>284</v>
      </c>
      <c r="B50" s="82">
        <v>2</v>
      </c>
      <c r="C50" s="82">
        <v>2</v>
      </c>
      <c r="D50" s="286">
        <v>2</v>
      </c>
      <c r="E50"/>
      <c r="F50" s="310"/>
      <c r="G50" s="309"/>
      <c r="H50" s="89"/>
      <c r="I50" s="295"/>
      <c r="K50" s="65"/>
    </row>
    <row r="51" spans="1:11" ht="12.75" x14ac:dyDescent="0.2">
      <c r="A51" s="4" t="s">
        <v>285</v>
      </c>
      <c r="B51" s="82">
        <v>1</v>
      </c>
      <c r="C51" s="82">
        <v>2</v>
      </c>
      <c r="D51" s="286">
        <v>1</v>
      </c>
      <c r="E51"/>
      <c r="F51" s="310"/>
      <c r="G51" s="309"/>
      <c r="H51" s="89"/>
      <c r="I51" s="295"/>
      <c r="K51" s="65"/>
    </row>
    <row r="52" spans="1:11" ht="12.75" x14ac:dyDescent="0.2">
      <c r="A52" s="4" t="s">
        <v>287</v>
      </c>
      <c r="B52" s="82">
        <v>0</v>
      </c>
      <c r="C52" s="82">
        <v>2</v>
      </c>
      <c r="D52" s="286">
        <v>3</v>
      </c>
      <c r="E52"/>
      <c r="F52" s="310"/>
      <c r="G52" s="309"/>
      <c r="H52" s="89"/>
      <c r="I52" s="295"/>
      <c r="K52" s="65"/>
    </row>
    <row r="53" spans="1:11" ht="12.75" x14ac:dyDescent="0.2">
      <c r="A53" s="4" t="s">
        <v>288</v>
      </c>
      <c r="B53" s="82">
        <v>3</v>
      </c>
      <c r="C53" s="82">
        <v>2</v>
      </c>
      <c r="D53" s="286">
        <v>4</v>
      </c>
      <c r="E53"/>
      <c r="F53" s="310"/>
      <c r="G53" s="309"/>
      <c r="H53" s="89"/>
      <c r="I53" s="295"/>
      <c r="K53" s="65"/>
    </row>
    <row r="54" spans="1:11" ht="12.75" x14ac:dyDescent="0.2">
      <c r="A54" s="4" t="s">
        <v>289</v>
      </c>
      <c r="B54" s="82">
        <v>2</v>
      </c>
      <c r="C54" s="82">
        <v>5</v>
      </c>
      <c r="D54" s="286">
        <v>3</v>
      </c>
      <c r="E54"/>
      <c r="F54" s="310"/>
      <c r="G54" s="309"/>
      <c r="H54" s="89"/>
      <c r="I54" s="295"/>
      <c r="K54" s="65"/>
    </row>
    <row r="55" spans="1:11" ht="12.75" x14ac:dyDescent="0.2">
      <c r="A55" s="4" t="s">
        <v>290</v>
      </c>
      <c r="B55" s="82">
        <v>8</v>
      </c>
      <c r="C55" s="82">
        <v>7</v>
      </c>
      <c r="D55" s="286">
        <v>8</v>
      </c>
      <c r="E55"/>
      <c r="F55" s="310"/>
      <c r="G55" s="309"/>
      <c r="H55" s="89"/>
      <c r="I55" s="295"/>
      <c r="K55" s="65"/>
    </row>
    <row r="56" spans="1:11" ht="12.75" x14ac:dyDescent="0.2">
      <c r="A56" s="4" t="s">
        <v>291</v>
      </c>
      <c r="B56" s="82">
        <v>1</v>
      </c>
      <c r="C56" s="82">
        <v>0</v>
      </c>
      <c r="D56" s="286">
        <v>0</v>
      </c>
      <c r="E56"/>
      <c r="F56" s="310"/>
      <c r="G56" s="309"/>
      <c r="H56" s="89"/>
      <c r="I56" s="295"/>
      <c r="K56" s="65"/>
    </row>
    <row r="57" spans="1:11" ht="12.75" x14ac:dyDescent="0.2">
      <c r="A57" s="4" t="s">
        <v>292</v>
      </c>
      <c r="B57" s="82">
        <v>2</v>
      </c>
      <c r="C57" s="82">
        <v>1</v>
      </c>
      <c r="D57" s="286">
        <v>1</v>
      </c>
      <c r="E57"/>
      <c r="F57" s="310"/>
      <c r="G57" s="309"/>
      <c r="H57" s="89"/>
      <c r="I57" s="295"/>
    </row>
    <row r="58" spans="1:11" ht="12.75" x14ac:dyDescent="0.2">
      <c r="A58" s="4" t="s">
        <v>293</v>
      </c>
      <c r="B58" s="82">
        <v>5</v>
      </c>
      <c r="C58" s="82">
        <v>3</v>
      </c>
      <c r="D58" s="286">
        <v>5</v>
      </c>
      <c r="E58"/>
      <c r="F58" s="310"/>
      <c r="G58" s="309"/>
      <c r="H58" s="89"/>
      <c r="I58" s="295"/>
    </row>
    <row r="59" spans="1:11" ht="12.75" x14ac:dyDescent="0.2">
      <c r="A59" s="4" t="s">
        <v>294</v>
      </c>
      <c r="B59" s="82">
        <v>1</v>
      </c>
      <c r="C59" s="82">
        <v>1</v>
      </c>
      <c r="D59" s="286">
        <v>1</v>
      </c>
      <c r="E59"/>
      <c r="F59" s="310"/>
      <c r="G59" s="309"/>
      <c r="H59" s="89"/>
      <c r="I59" s="295"/>
    </row>
    <row r="60" spans="1:11" ht="12.75" x14ac:dyDescent="0.2">
      <c r="A60" s="4" t="s">
        <v>295</v>
      </c>
      <c r="B60" s="82">
        <v>0</v>
      </c>
      <c r="C60" s="82">
        <v>0</v>
      </c>
      <c r="D60" s="286">
        <v>1</v>
      </c>
      <c r="E60"/>
      <c r="F60" s="310"/>
      <c r="G60" s="309"/>
    </row>
    <row r="61" spans="1:11" ht="12.75" x14ac:dyDescent="0.2">
      <c r="A61" s="4" t="s">
        <v>296</v>
      </c>
      <c r="B61" s="82">
        <v>8</v>
      </c>
      <c r="C61" s="82">
        <v>9</v>
      </c>
      <c r="D61" s="286">
        <v>5</v>
      </c>
      <c r="E61"/>
      <c r="F61" s="83"/>
    </row>
    <row r="62" spans="1:11" ht="12.75" x14ac:dyDescent="0.2">
      <c r="A62" s="4" t="s">
        <v>297</v>
      </c>
      <c r="B62" s="82">
        <v>0</v>
      </c>
      <c r="C62" s="82">
        <v>1</v>
      </c>
      <c r="D62" s="286">
        <v>0</v>
      </c>
      <c r="E62"/>
      <c r="F62" s="83"/>
    </row>
    <row r="63" spans="1:11" ht="12.75" x14ac:dyDescent="0.2">
      <c r="A63" s="4" t="s">
        <v>364</v>
      </c>
      <c r="B63" s="82">
        <v>0</v>
      </c>
      <c r="C63" s="82">
        <v>0</v>
      </c>
      <c r="D63" s="286">
        <v>1</v>
      </c>
      <c r="E63"/>
      <c r="F63" s="83"/>
    </row>
    <row r="64" spans="1:11" ht="12.75" x14ac:dyDescent="0.2">
      <c r="A64" s="4" t="s">
        <v>298</v>
      </c>
      <c r="B64" s="82">
        <v>2</v>
      </c>
      <c r="C64" s="82">
        <v>0</v>
      </c>
      <c r="D64" s="286">
        <v>0</v>
      </c>
      <c r="E64"/>
      <c r="F64" s="83"/>
    </row>
    <row r="65" spans="1:12" ht="12.75" x14ac:dyDescent="0.2">
      <c r="A65" s="4" t="s">
        <v>299</v>
      </c>
      <c r="B65" s="82">
        <v>13</v>
      </c>
      <c r="C65" s="82">
        <v>12</v>
      </c>
      <c r="D65" s="286">
        <v>7</v>
      </c>
      <c r="E65"/>
      <c r="F65" s="83"/>
    </row>
    <row r="66" spans="1:12" ht="12.75" x14ac:dyDescent="0.2">
      <c r="A66" s="4" t="s">
        <v>300</v>
      </c>
      <c r="B66" s="82">
        <v>0</v>
      </c>
      <c r="C66" s="82">
        <v>1</v>
      </c>
      <c r="D66" s="286">
        <v>0</v>
      </c>
      <c r="E66"/>
      <c r="F66" s="83"/>
      <c r="K66" s="17"/>
      <c r="L66" s="17"/>
    </row>
    <row r="67" spans="1:12" ht="12.75" x14ac:dyDescent="0.2">
      <c r="A67" s="4" t="s">
        <v>301</v>
      </c>
      <c r="B67" s="82">
        <v>0</v>
      </c>
      <c r="C67" s="82">
        <v>0</v>
      </c>
      <c r="D67" s="286">
        <v>0</v>
      </c>
      <c r="E67"/>
      <c r="F67" s="83"/>
    </row>
    <row r="68" spans="1:12" ht="12.75" x14ac:dyDescent="0.2">
      <c r="A68" s="4" t="s">
        <v>302</v>
      </c>
      <c r="B68" s="82">
        <v>1</v>
      </c>
      <c r="C68" s="82">
        <v>0</v>
      </c>
      <c r="D68" s="286">
        <v>1</v>
      </c>
      <c r="E68"/>
      <c r="F68" s="83"/>
    </row>
    <row r="69" spans="1:12" ht="12.75" x14ac:dyDescent="0.2">
      <c r="A69" s="4" t="s">
        <v>303</v>
      </c>
      <c r="B69" s="82">
        <v>1</v>
      </c>
      <c r="C69" s="82">
        <v>3</v>
      </c>
      <c r="D69" s="286">
        <v>1</v>
      </c>
      <c r="E69"/>
      <c r="F69" s="83"/>
    </row>
    <row r="70" spans="1:12" ht="12.75" x14ac:dyDescent="0.2">
      <c r="A70" s="4" t="s">
        <v>304</v>
      </c>
      <c r="B70" s="82">
        <v>1</v>
      </c>
      <c r="C70" s="82">
        <v>1</v>
      </c>
      <c r="D70" s="286">
        <v>4</v>
      </c>
      <c r="E70"/>
      <c r="F70" s="83"/>
    </row>
    <row r="71" spans="1:12" ht="12.75" x14ac:dyDescent="0.2">
      <c r="A71" s="4" t="s">
        <v>305</v>
      </c>
      <c r="B71" s="82">
        <v>0</v>
      </c>
      <c r="C71" s="82">
        <v>2</v>
      </c>
      <c r="D71" s="286">
        <v>0</v>
      </c>
      <c r="E71"/>
      <c r="F71" s="83"/>
      <c r="H71"/>
    </row>
    <row r="72" spans="1:12" ht="12.75" x14ac:dyDescent="0.2">
      <c r="A72" s="4" t="s">
        <v>306</v>
      </c>
      <c r="B72" s="82">
        <v>0</v>
      </c>
      <c r="C72" s="82">
        <v>0</v>
      </c>
      <c r="D72" s="286">
        <v>0</v>
      </c>
      <c r="E72"/>
      <c r="F72" s="83"/>
      <c r="H72"/>
    </row>
    <row r="73" spans="1:12" ht="12.75" x14ac:dyDescent="0.2">
      <c r="A73" s="4" t="s">
        <v>307</v>
      </c>
      <c r="B73" s="82">
        <v>18</v>
      </c>
      <c r="C73" s="82">
        <v>18</v>
      </c>
      <c r="D73" s="286">
        <v>10</v>
      </c>
      <c r="E73"/>
      <c r="F73" s="83"/>
      <c r="H73"/>
      <c r="I73"/>
    </row>
    <row r="74" spans="1:12" ht="12.75" x14ac:dyDescent="0.2">
      <c r="A74" s="4" t="s">
        <v>308</v>
      </c>
      <c r="B74" s="82">
        <v>6</v>
      </c>
      <c r="C74" s="82">
        <v>6</v>
      </c>
      <c r="D74" s="286">
        <v>9</v>
      </c>
      <c r="E74"/>
      <c r="F74" s="83"/>
      <c r="H74"/>
      <c r="I74"/>
    </row>
    <row r="75" spans="1:12" s="17" customFormat="1" ht="12.75" x14ac:dyDescent="0.2">
      <c r="A75" s="4" t="s">
        <v>309</v>
      </c>
      <c r="B75" s="82">
        <v>8</v>
      </c>
      <c r="C75" s="82">
        <v>7</v>
      </c>
      <c r="D75" s="286">
        <v>3</v>
      </c>
      <c r="E75"/>
      <c r="F75" s="83"/>
      <c r="H75"/>
      <c r="I75"/>
      <c r="K75" s="11"/>
      <c r="L75" s="11"/>
    </row>
    <row r="76" spans="1:12" ht="12.75" x14ac:dyDescent="0.2">
      <c r="A76" s="4" t="s">
        <v>310</v>
      </c>
      <c r="B76" s="82">
        <v>1</v>
      </c>
      <c r="C76" s="82">
        <v>1</v>
      </c>
      <c r="D76" s="286">
        <v>0</v>
      </c>
      <c r="E76"/>
      <c r="F76" s="83"/>
      <c r="H76"/>
      <c r="I76"/>
      <c r="K76" s="17"/>
      <c r="L76" s="17"/>
    </row>
    <row r="77" spans="1:12" ht="12.75" x14ac:dyDescent="0.2">
      <c r="A77" s="4" t="s">
        <v>311</v>
      </c>
      <c r="B77" s="82">
        <v>4</v>
      </c>
      <c r="C77" s="82">
        <v>3</v>
      </c>
      <c r="D77" s="286">
        <v>1</v>
      </c>
      <c r="E77"/>
      <c r="F77" s="83"/>
      <c r="H77"/>
      <c r="I77"/>
    </row>
    <row r="78" spans="1:12" ht="12.75" x14ac:dyDescent="0.2">
      <c r="A78" s="4" t="s">
        <v>312</v>
      </c>
      <c r="B78" s="82">
        <v>2</v>
      </c>
      <c r="C78" s="82">
        <v>4</v>
      </c>
      <c r="D78" s="286">
        <v>8</v>
      </c>
      <c r="E78"/>
      <c r="F78" s="83"/>
      <c r="H78"/>
      <c r="I78"/>
    </row>
    <row r="79" spans="1:12" ht="12.75" x14ac:dyDescent="0.2">
      <c r="A79" s="4" t="s">
        <v>313</v>
      </c>
      <c r="B79" s="82">
        <v>0</v>
      </c>
      <c r="C79" s="82">
        <v>0</v>
      </c>
      <c r="D79" s="286">
        <v>0</v>
      </c>
      <c r="E79"/>
      <c r="F79" s="83"/>
      <c r="H79"/>
      <c r="I79"/>
    </row>
    <row r="80" spans="1:12" ht="12.75" x14ac:dyDescent="0.2">
      <c r="A80" s="4" t="s">
        <v>314</v>
      </c>
      <c r="B80" s="82">
        <v>2</v>
      </c>
      <c r="C80" s="82">
        <v>3</v>
      </c>
      <c r="D80" s="286">
        <v>0</v>
      </c>
      <c r="E80"/>
      <c r="F80" s="83"/>
      <c r="H80"/>
      <c r="I80"/>
    </row>
    <row r="81" spans="1:12" ht="12.75" x14ac:dyDescent="0.2">
      <c r="A81" s="4" t="s">
        <v>315</v>
      </c>
      <c r="B81" s="82">
        <v>2</v>
      </c>
      <c r="C81" s="82">
        <v>2</v>
      </c>
      <c r="D81" s="286">
        <v>2</v>
      </c>
      <c r="E81"/>
      <c r="F81" s="83"/>
      <c r="H81"/>
      <c r="I81"/>
    </row>
    <row r="82" spans="1:12" ht="12.75" x14ac:dyDescent="0.2">
      <c r="A82" s="4" t="s">
        <v>316</v>
      </c>
      <c r="B82" s="82">
        <v>3</v>
      </c>
      <c r="C82" s="82">
        <v>3</v>
      </c>
      <c r="D82" s="286">
        <v>0</v>
      </c>
      <c r="E82"/>
      <c r="F82" s="83"/>
      <c r="H82"/>
      <c r="I82"/>
    </row>
    <row r="83" spans="1:12" ht="12.75" x14ac:dyDescent="0.2">
      <c r="A83" s="4" t="s">
        <v>317</v>
      </c>
      <c r="B83" s="82">
        <v>9</v>
      </c>
      <c r="C83" s="82">
        <v>5</v>
      </c>
      <c r="D83" s="286">
        <v>5</v>
      </c>
      <c r="E83"/>
      <c r="F83" s="83"/>
      <c r="H83"/>
      <c r="I83"/>
    </row>
    <row r="84" spans="1:12" ht="12.75" x14ac:dyDescent="0.2">
      <c r="A84" s="4" t="s">
        <v>318</v>
      </c>
      <c r="B84" s="82">
        <v>5</v>
      </c>
      <c r="C84" s="82">
        <v>5</v>
      </c>
      <c r="D84" s="286">
        <v>1</v>
      </c>
      <c r="E84"/>
      <c r="F84" s="83"/>
      <c r="H84"/>
      <c r="I84"/>
    </row>
    <row r="85" spans="1:12" s="17" customFormat="1" ht="12.75" x14ac:dyDescent="0.2">
      <c r="A85" s="4" t="s">
        <v>319</v>
      </c>
      <c r="B85" s="82">
        <v>1</v>
      </c>
      <c r="C85" s="82">
        <v>0</v>
      </c>
      <c r="D85" s="286">
        <v>0</v>
      </c>
      <c r="E85"/>
      <c r="F85" s="83"/>
      <c r="H85"/>
      <c r="I85"/>
      <c r="K85" s="11"/>
      <c r="L85" s="11"/>
    </row>
    <row r="86" spans="1:12" ht="12.75" x14ac:dyDescent="0.2">
      <c r="A86" s="4" t="s">
        <v>320</v>
      </c>
      <c r="B86" s="82">
        <v>0</v>
      </c>
      <c r="C86" s="82">
        <v>0</v>
      </c>
      <c r="D86" s="286">
        <v>0</v>
      </c>
      <c r="E86"/>
      <c r="F86" s="83"/>
      <c r="H86"/>
      <c r="I86"/>
    </row>
    <row r="87" spans="1:12" ht="12.75" x14ac:dyDescent="0.2">
      <c r="A87" s="4" t="s">
        <v>321</v>
      </c>
      <c r="B87" s="82">
        <v>0</v>
      </c>
      <c r="C87" s="82">
        <v>0</v>
      </c>
      <c r="D87" s="286">
        <v>0</v>
      </c>
      <c r="E87"/>
      <c r="F87" s="83"/>
      <c r="H87"/>
      <c r="I87"/>
    </row>
    <row r="88" spans="1:12" ht="12.75" x14ac:dyDescent="0.2">
      <c r="A88" s="4" t="s">
        <v>322</v>
      </c>
      <c r="B88" s="82">
        <v>4</v>
      </c>
      <c r="C88" s="82">
        <v>3</v>
      </c>
      <c r="D88" s="286">
        <v>4</v>
      </c>
      <c r="E88"/>
      <c r="F88" s="83"/>
      <c r="H88"/>
      <c r="I88"/>
    </row>
    <row r="89" spans="1:12" ht="12.75" x14ac:dyDescent="0.2">
      <c r="A89" s="4" t="s">
        <v>323</v>
      </c>
      <c r="B89" s="82">
        <v>1</v>
      </c>
      <c r="C89" s="82">
        <v>2</v>
      </c>
      <c r="D89" s="286">
        <v>0</v>
      </c>
      <c r="E89"/>
      <c r="F89" s="83"/>
      <c r="H89"/>
      <c r="I89"/>
    </row>
    <row r="90" spans="1:12" ht="12.75" x14ac:dyDescent="0.2">
      <c r="A90" s="4" t="s">
        <v>324</v>
      </c>
      <c r="B90" s="82">
        <v>7</v>
      </c>
      <c r="C90" s="82">
        <v>1</v>
      </c>
      <c r="D90" s="286">
        <v>1</v>
      </c>
      <c r="E90"/>
      <c r="F90" s="83"/>
      <c r="H90"/>
      <c r="I90"/>
    </row>
    <row r="91" spans="1:12" ht="12.75" x14ac:dyDescent="0.2">
      <c r="A91" s="4" t="s">
        <v>325</v>
      </c>
      <c r="B91" s="82">
        <v>0</v>
      </c>
      <c r="C91" s="82">
        <v>0</v>
      </c>
      <c r="D91" s="286">
        <v>0</v>
      </c>
      <c r="E91"/>
      <c r="F91" s="83"/>
      <c r="H91"/>
      <c r="I91"/>
    </row>
    <row r="92" spans="1:12" ht="12.75" x14ac:dyDescent="0.2">
      <c r="A92" s="4" t="s">
        <v>326</v>
      </c>
      <c r="B92" s="82">
        <v>2</v>
      </c>
      <c r="C92" s="82">
        <v>3</v>
      </c>
      <c r="D92" s="286">
        <v>1</v>
      </c>
      <c r="E92"/>
      <c r="F92" s="83"/>
      <c r="H92"/>
      <c r="I92"/>
    </row>
    <row r="93" spans="1:12" ht="12.75" x14ac:dyDescent="0.2">
      <c r="A93" s="4" t="s">
        <v>327</v>
      </c>
      <c r="B93" s="82">
        <v>0</v>
      </c>
      <c r="C93" s="82">
        <v>0</v>
      </c>
      <c r="D93" s="286">
        <v>0</v>
      </c>
      <c r="E93"/>
      <c r="F93" s="83"/>
      <c r="H93"/>
      <c r="I93"/>
    </row>
    <row r="94" spans="1:12" ht="12.75" x14ac:dyDescent="0.2">
      <c r="A94" s="4" t="s">
        <v>328</v>
      </c>
      <c r="B94" s="82">
        <v>1</v>
      </c>
      <c r="C94" s="82">
        <v>1</v>
      </c>
      <c r="D94" s="286">
        <v>4</v>
      </c>
      <c r="E94"/>
      <c r="F94" s="83"/>
      <c r="H94"/>
      <c r="I94"/>
    </row>
    <row r="95" spans="1:12" ht="12.75" x14ac:dyDescent="0.2">
      <c r="A95" s="4" t="s">
        <v>329</v>
      </c>
      <c r="B95" s="82">
        <v>1</v>
      </c>
      <c r="C95" s="82">
        <v>1</v>
      </c>
      <c r="D95" s="286">
        <v>0</v>
      </c>
      <c r="E95"/>
      <c r="F95" s="83"/>
      <c r="H95"/>
      <c r="I95"/>
    </row>
    <row r="96" spans="1:12" ht="12.75" x14ac:dyDescent="0.2">
      <c r="A96" s="4" t="s">
        <v>330</v>
      </c>
      <c r="B96" s="82">
        <v>5</v>
      </c>
      <c r="C96" s="82">
        <v>1</v>
      </c>
      <c r="D96" s="286">
        <v>2</v>
      </c>
      <c r="E96"/>
      <c r="F96" s="83"/>
      <c r="H96"/>
      <c r="I96"/>
    </row>
    <row r="97" spans="1:9" ht="12.75" x14ac:dyDescent="0.2">
      <c r="A97" s="4" t="s">
        <v>331</v>
      </c>
      <c r="B97" s="82">
        <v>1</v>
      </c>
      <c r="C97" s="82">
        <v>2</v>
      </c>
      <c r="D97" s="286">
        <v>2</v>
      </c>
      <c r="E97"/>
      <c r="F97" s="83"/>
      <c r="H97"/>
      <c r="I97"/>
    </row>
    <row r="98" spans="1:9" ht="12.75" x14ac:dyDescent="0.2">
      <c r="A98" s="4" t="s">
        <v>332</v>
      </c>
      <c r="B98" s="82">
        <v>2</v>
      </c>
      <c r="C98" s="82">
        <v>0</v>
      </c>
      <c r="D98" s="286">
        <v>0</v>
      </c>
      <c r="E98"/>
      <c r="F98" s="83"/>
      <c r="H98"/>
      <c r="I98"/>
    </row>
    <row r="99" spans="1:9" ht="12.75" x14ac:dyDescent="0.2">
      <c r="A99" s="4" t="s">
        <v>333</v>
      </c>
      <c r="B99" s="82">
        <v>4</v>
      </c>
      <c r="C99" s="82">
        <v>4</v>
      </c>
      <c r="D99" s="286">
        <v>5</v>
      </c>
      <c r="E99"/>
      <c r="F99" s="83"/>
      <c r="H99"/>
      <c r="I99"/>
    </row>
    <row r="100" spans="1:9" ht="12.75" x14ac:dyDescent="0.2">
      <c r="A100" s="4" t="s">
        <v>162</v>
      </c>
      <c r="B100" s="82">
        <v>0</v>
      </c>
      <c r="C100" s="82">
        <v>0</v>
      </c>
      <c r="D100" s="222">
        <v>0</v>
      </c>
      <c r="E100"/>
      <c r="F100" s="83"/>
      <c r="H100"/>
      <c r="I100"/>
    </row>
    <row r="101" spans="1:9" ht="12.75" x14ac:dyDescent="0.2">
      <c r="A101" s="4" t="s">
        <v>334</v>
      </c>
      <c r="B101" s="82">
        <v>4</v>
      </c>
      <c r="C101" s="82">
        <v>5</v>
      </c>
      <c r="D101" s="286">
        <v>2</v>
      </c>
      <c r="E101"/>
      <c r="F101" s="83"/>
      <c r="H101"/>
      <c r="I101"/>
    </row>
    <row r="102" spans="1:9" ht="12.75" x14ac:dyDescent="0.2">
      <c r="A102" s="4" t="s">
        <v>335</v>
      </c>
      <c r="B102" s="82">
        <v>0</v>
      </c>
      <c r="C102" s="82">
        <v>0</v>
      </c>
      <c r="D102" s="286">
        <v>1</v>
      </c>
      <c r="E102"/>
      <c r="F102" s="83"/>
      <c r="H102"/>
      <c r="I102"/>
    </row>
    <row r="103" spans="1:9" ht="12.75" x14ac:dyDescent="0.2">
      <c r="A103" s="4" t="s">
        <v>336</v>
      </c>
      <c r="B103" s="82">
        <v>103</v>
      </c>
      <c r="C103" s="82">
        <v>93</v>
      </c>
      <c r="D103" s="286">
        <v>79</v>
      </c>
      <c r="E103"/>
      <c r="F103" s="83"/>
      <c r="H103"/>
      <c r="I103"/>
    </row>
    <row r="104" spans="1:9" ht="12.75" x14ac:dyDescent="0.2">
      <c r="A104" s="4" t="s">
        <v>337</v>
      </c>
      <c r="B104" s="82">
        <v>4</v>
      </c>
      <c r="C104" s="82">
        <v>7</v>
      </c>
      <c r="D104" s="286">
        <v>3</v>
      </c>
      <c r="E104"/>
      <c r="F104" s="83"/>
      <c r="H104"/>
      <c r="I104"/>
    </row>
    <row r="105" spans="1:9" ht="12.75" x14ac:dyDescent="0.2">
      <c r="A105" s="4" t="s">
        <v>338</v>
      </c>
      <c r="B105" s="82">
        <v>1</v>
      </c>
      <c r="C105" s="82">
        <v>1</v>
      </c>
      <c r="D105" s="222">
        <v>0</v>
      </c>
      <c r="E105"/>
      <c r="F105" s="83"/>
      <c r="H105"/>
      <c r="I105"/>
    </row>
    <row r="106" spans="1:9" ht="12.75" x14ac:dyDescent="0.2">
      <c r="A106" s="4" t="s">
        <v>339</v>
      </c>
      <c r="B106" s="82">
        <v>0</v>
      </c>
      <c r="C106" s="82">
        <v>0</v>
      </c>
      <c r="D106" s="222">
        <v>0</v>
      </c>
      <c r="E106"/>
      <c r="F106" s="83"/>
      <c r="H106"/>
      <c r="I106"/>
    </row>
    <row r="107" spans="1:9" ht="12.75" x14ac:dyDescent="0.2">
      <c r="A107" s="4" t="s">
        <v>340</v>
      </c>
      <c r="B107" s="82">
        <v>4</v>
      </c>
      <c r="C107" s="82">
        <v>3</v>
      </c>
      <c r="D107" s="286">
        <v>6</v>
      </c>
      <c r="E107"/>
      <c r="F107" s="83"/>
      <c r="H107"/>
      <c r="I107"/>
    </row>
    <row r="108" spans="1:9" ht="12.75" x14ac:dyDescent="0.2">
      <c r="A108" s="4" t="s">
        <v>341</v>
      </c>
      <c r="B108" s="82">
        <v>6</v>
      </c>
      <c r="C108" s="82">
        <v>4</v>
      </c>
      <c r="D108" s="286">
        <v>4</v>
      </c>
      <c r="E108"/>
      <c r="F108" s="83"/>
      <c r="H108"/>
      <c r="I108"/>
    </row>
    <row r="109" spans="1:9" ht="12.75" x14ac:dyDescent="0.2">
      <c r="A109" s="4" t="s">
        <v>342</v>
      </c>
      <c r="B109" s="82">
        <v>2</v>
      </c>
      <c r="C109" s="82">
        <v>2</v>
      </c>
      <c r="D109" s="222">
        <v>0</v>
      </c>
      <c r="E109"/>
      <c r="F109" s="83"/>
      <c r="H109"/>
      <c r="I109"/>
    </row>
    <row r="110" spans="1:9" ht="12.75" x14ac:dyDescent="0.2">
      <c r="A110" s="4" t="s">
        <v>175</v>
      </c>
      <c r="B110" s="82">
        <v>2</v>
      </c>
      <c r="C110" s="82">
        <v>0</v>
      </c>
      <c r="D110" s="222">
        <v>0</v>
      </c>
      <c r="E110"/>
      <c r="F110" s="83"/>
      <c r="H110"/>
      <c r="I110"/>
    </row>
    <row r="111" spans="1:9" ht="12.75" x14ac:dyDescent="0.2">
      <c r="A111" s="4" t="s">
        <v>343</v>
      </c>
      <c r="B111" s="82">
        <v>12</v>
      </c>
      <c r="C111" s="82">
        <v>18</v>
      </c>
      <c r="D111" s="286">
        <v>10</v>
      </c>
      <c r="E111"/>
      <c r="F111" s="83"/>
      <c r="H111"/>
      <c r="I111"/>
    </row>
    <row r="112" spans="1:9" ht="12.75" x14ac:dyDescent="0.2">
      <c r="A112" s="4" t="s">
        <v>390</v>
      </c>
      <c r="B112" s="82">
        <v>0</v>
      </c>
      <c r="C112" s="82">
        <v>0</v>
      </c>
      <c r="D112" s="222">
        <v>0</v>
      </c>
      <c r="E112"/>
      <c r="F112" s="83"/>
      <c r="H112"/>
      <c r="I112"/>
    </row>
    <row r="113" spans="1:9" ht="12.75" x14ac:dyDescent="0.2">
      <c r="A113" s="4" t="s">
        <v>344</v>
      </c>
      <c r="B113" s="82">
        <v>3</v>
      </c>
      <c r="C113" s="82">
        <v>2</v>
      </c>
      <c r="D113" s="286">
        <v>4</v>
      </c>
      <c r="E113"/>
      <c r="F113" s="83"/>
      <c r="H113"/>
      <c r="I113"/>
    </row>
    <row r="114" spans="1:9" ht="12.75" x14ac:dyDescent="0.2">
      <c r="A114" s="4" t="s">
        <v>345</v>
      </c>
      <c r="B114" s="82">
        <v>2</v>
      </c>
      <c r="C114" s="82">
        <v>1</v>
      </c>
      <c r="D114" s="286">
        <v>1</v>
      </c>
      <c r="E114"/>
      <c r="F114" s="83"/>
      <c r="H114"/>
      <c r="I114"/>
    </row>
    <row r="115" spans="1:9" ht="12.75" x14ac:dyDescent="0.2">
      <c r="A115" s="4" t="s">
        <v>346</v>
      </c>
      <c r="B115" s="82">
        <v>1</v>
      </c>
      <c r="C115" s="82">
        <v>0</v>
      </c>
      <c r="D115" s="286">
        <v>2</v>
      </c>
      <c r="E115"/>
      <c r="F115" s="83"/>
      <c r="H115"/>
      <c r="I115"/>
    </row>
    <row r="116" spans="1:9" ht="12.75" x14ac:dyDescent="0.2">
      <c r="A116" s="4" t="s">
        <v>347</v>
      </c>
      <c r="B116" s="82">
        <v>8</v>
      </c>
      <c r="C116" s="82">
        <v>8</v>
      </c>
      <c r="D116" s="286">
        <v>4</v>
      </c>
      <c r="E116"/>
      <c r="F116"/>
      <c r="G116"/>
      <c r="H116"/>
      <c r="I116"/>
    </row>
    <row r="117" spans="1:9" ht="12.75" x14ac:dyDescent="0.2">
      <c r="A117" s="4" t="s">
        <v>348</v>
      </c>
      <c r="B117" s="82">
        <v>4</v>
      </c>
      <c r="C117" s="82">
        <v>7</v>
      </c>
      <c r="D117" s="286">
        <v>4</v>
      </c>
      <c r="E117"/>
      <c r="F117"/>
      <c r="G117"/>
      <c r="H117"/>
      <c r="I117"/>
    </row>
    <row r="118" spans="1:9" ht="12.75" x14ac:dyDescent="0.2">
      <c r="A118" s="4" t="s">
        <v>349</v>
      </c>
      <c r="B118" s="82">
        <v>15</v>
      </c>
      <c r="C118" s="82">
        <v>18</v>
      </c>
      <c r="D118" s="286">
        <v>10</v>
      </c>
      <c r="E118"/>
      <c r="F118"/>
      <c r="G118"/>
      <c r="H118"/>
      <c r="I118"/>
    </row>
    <row r="119" spans="1:9" ht="12.75" x14ac:dyDescent="0.2">
      <c r="A119" s="4" t="s">
        <v>350</v>
      </c>
      <c r="B119" s="82">
        <v>0</v>
      </c>
      <c r="C119" s="82">
        <v>1</v>
      </c>
      <c r="D119" s="286">
        <v>1</v>
      </c>
      <c r="E119"/>
      <c r="F119"/>
      <c r="G119"/>
      <c r="H119"/>
      <c r="I119"/>
    </row>
    <row r="120" spans="1:9" ht="12.75" x14ac:dyDescent="0.2">
      <c r="A120" s="4" t="s">
        <v>351</v>
      </c>
      <c r="B120" s="82">
        <v>2</v>
      </c>
      <c r="C120" s="82">
        <v>1</v>
      </c>
      <c r="D120" s="286">
        <v>1</v>
      </c>
      <c r="E120"/>
      <c r="F120"/>
      <c r="G120"/>
      <c r="H120"/>
      <c r="I120"/>
    </row>
    <row r="121" spans="1:9" ht="12.75" x14ac:dyDescent="0.2">
      <c r="A121" s="4" t="s">
        <v>352</v>
      </c>
      <c r="B121" s="82">
        <v>0</v>
      </c>
      <c r="C121" s="82">
        <v>0</v>
      </c>
      <c r="D121" s="222">
        <v>0</v>
      </c>
      <c r="E121"/>
      <c r="F121"/>
      <c r="G121"/>
      <c r="H121"/>
      <c r="I121"/>
    </row>
    <row r="122" spans="1:9" ht="12.75" x14ac:dyDescent="0.2">
      <c r="A122" s="4" t="s">
        <v>353</v>
      </c>
      <c r="B122" s="82">
        <v>0</v>
      </c>
      <c r="C122" s="82">
        <v>0</v>
      </c>
      <c r="D122" s="222">
        <v>0</v>
      </c>
      <c r="E122"/>
      <c r="F122"/>
      <c r="G122"/>
      <c r="H122"/>
      <c r="I122"/>
    </row>
    <row r="123" spans="1:9" ht="12.75" x14ac:dyDescent="0.2">
      <c r="A123" s="4" t="s">
        <v>354</v>
      </c>
      <c r="B123" s="82">
        <v>8</v>
      </c>
      <c r="C123" s="82">
        <v>2</v>
      </c>
      <c r="D123" s="286">
        <v>2</v>
      </c>
      <c r="E123"/>
      <c r="F123"/>
      <c r="G123"/>
      <c r="H123"/>
      <c r="I123"/>
    </row>
    <row r="124" spans="1:9" ht="12.75" x14ac:dyDescent="0.2">
      <c r="A124" s="4" t="s">
        <v>355</v>
      </c>
      <c r="B124" s="82">
        <v>13</v>
      </c>
      <c r="C124" s="82">
        <v>12</v>
      </c>
      <c r="D124" s="286">
        <v>8</v>
      </c>
      <c r="E124"/>
      <c r="F124"/>
      <c r="G124"/>
      <c r="H124"/>
      <c r="I124"/>
    </row>
    <row r="125" spans="1:9" ht="12.75" x14ac:dyDescent="0.2">
      <c r="A125" s="4" t="s">
        <v>356</v>
      </c>
      <c r="B125" s="82">
        <v>6</v>
      </c>
      <c r="C125" s="82">
        <v>2</v>
      </c>
      <c r="D125" s="286">
        <v>3</v>
      </c>
      <c r="E125"/>
      <c r="F125"/>
      <c r="G125"/>
      <c r="H125"/>
      <c r="I125"/>
    </row>
    <row r="126" spans="1:9" ht="12.75" x14ac:dyDescent="0.2">
      <c r="A126" s="4" t="s">
        <v>357</v>
      </c>
      <c r="B126" s="82">
        <v>1</v>
      </c>
      <c r="C126" s="82">
        <v>1</v>
      </c>
      <c r="D126" s="286">
        <v>2</v>
      </c>
      <c r="E126"/>
      <c r="F126"/>
      <c r="G126"/>
      <c r="H126"/>
      <c r="I126"/>
    </row>
    <row r="127" spans="1:9" ht="12.75" x14ac:dyDescent="0.2">
      <c r="A127" s="4" t="s">
        <v>358</v>
      </c>
      <c r="B127" s="82">
        <v>1</v>
      </c>
      <c r="C127" s="82">
        <v>0</v>
      </c>
      <c r="D127" s="286">
        <v>1</v>
      </c>
      <c r="E127"/>
      <c r="F127"/>
      <c r="G127"/>
      <c r="H127"/>
      <c r="I127"/>
    </row>
    <row r="128" spans="1:9" ht="12.75" x14ac:dyDescent="0.2">
      <c r="A128" s="4" t="s">
        <v>359</v>
      </c>
      <c r="B128" s="82">
        <v>2</v>
      </c>
      <c r="C128" s="82">
        <v>1</v>
      </c>
      <c r="D128" s="286">
        <v>6</v>
      </c>
      <c r="E128"/>
      <c r="F128"/>
      <c r="G128"/>
      <c r="H128"/>
      <c r="I128"/>
    </row>
    <row r="129" spans="1:11" ht="12.75" x14ac:dyDescent="0.2">
      <c r="A129" s="4" t="s">
        <v>360</v>
      </c>
      <c r="B129" s="82">
        <v>1</v>
      </c>
      <c r="C129" s="82">
        <v>0</v>
      </c>
      <c r="D129" s="222">
        <v>0</v>
      </c>
      <c r="E129"/>
      <c r="F129"/>
      <c r="G129"/>
      <c r="H129"/>
      <c r="I129"/>
    </row>
    <row r="130" spans="1:11" ht="12.75" x14ac:dyDescent="0.2">
      <c r="A130" s="4" t="s">
        <v>361</v>
      </c>
      <c r="B130" s="82">
        <v>3</v>
      </c>
      <c r="C130" s="82">
        <v>0</v>
      </c>
      <c r="D130" s="286">
        <v>2</v>
      </c>
      <c r="E130"/>
      <c r="F130"/>
      <c r="G130"/>
      <c r="H130"/>
      <c r="I130"/>
    </row>
    <row r="131" spans="1:11" ht="12.75" x14ac:dyDescent="0.2">
      <c r="A131" s="4" t="s">
        <v>362</v>
      </c>
      <c r="B131" s="53">
        <v>9</v>
      </c>
      <c r="C131" s="53">
        <v>4</v>
      </c>
      <c r="D131" s="286">
        <v>5</v>
      </c>
      <c r="E131"/>
      <c r="F131"/>
      <c r="G131"/>
      <c r="H131"/>
      <c r="I131"/>
    </row>
    <row r="132" spans="1:11" ht="13.5" thickBot="1" x14ac:dyDescent="0.25">
      <c r="A132" s="8" t="s">
        <v>50</v>
      </c>
      <c r="B132" s="9">
        <f>SUM(B28:B131)</f>
        <v>399</v>
      </c>
      <c r="C132" s="9">
        <f>SUM(C28:C131)</f>
        <v>389</v>
      </c>
      <c r="D132" s="9">
        <f>SUM(D28:D131)</f>
        <v>300</v>
      </c>
      <c r="E132" s="55"/>
      <c r="F132"/>
      <c r="G132"/>
      <c r="H132"/>
      <c r="I132"/>
    </row>
    <row r="133" spans="1:11" ht="12.75" thickTop="1" x14ac:dyDescent="0.2">
      <c r="A133" s="15" t="s">
        <v>5</v>
      </c>
    </row>
    <row r="135" spans="1:11" ht="18" x14ac:dyDescent="0.25">
      <c r="A135" s="16" t="s">
        <v>471</v>
      </c>
    </row>
    <row r="136" spans="1:11" ht="13.5" thickBot="1" x14ac:dyDescent="0.25">
      <c r="A136" s="148" t="s">
        <v>363</v>
      </c>
      <c r="B136" s="152">
        <v>2018</v>
      </c>
      <c r="C136" s="152">
        <v>2019</v>
      </c>
      <c r="D136" s="152">
        <v>2020</v>
      </c>
      <c r="E136"/>
      <c r="F136" s="148" t="s">
        <v>259</v>
      </c>
      <c r="G136" s="26">
        <v>2018</v>
      </c>
      <c r="H136" s="26">
        <v>2019</v>
      </c>
      <c r="I136" s="26">
        <v>2020</v>
      </c>
    </row>
    <row r="137" spans="1:11" ht="13.5" thickTop="1" x14ac:dyDescent="0.2">
      <c r="A137" s="86" t="s">
        <v>260</v>
      </c>
      <c r="B137" s="150">
        <v>4</v>
      </c>
      <c r="C137" s="150">
        <v>9</v>
      </c>
      <c r="D137" s="289">
        <v>3</v>
      </c>
      <c r="E137"/>
      <c r="F137" s="328" t="s">
        <v>399</v>
      </c>
      <c r="G137" s="150">
        <v>167</v>
      </c>
      <c r="H137" s="150">
        <v>265</v>
      </c>
      <c r="I137" s="304">
        <v>96</v>
      </c>
      <c r="K137" s="11" t="s">
        <v>488</v>
      </c>
    </row>
    <row r="138" spans="1:11" ht="12.75" x14ac:dyDescent="0.2">
      <c r="A138" s="86" t="s">
        <v>261</v>
      </c>
      <c r="B138" s="82">
        <v>1</v>
      </c>
      <c r="C138" s="82">
        <v>3</v>
      </c>
      <c r="D138" s="290">
        <v>7</v>
      </c>
      <c r="E138"/>
      <c r="F138" s="329" t="s">
        <v>401</v>
      </c>
      <c r="G138" s="82">
        <v>31</v>
      </c>
      <c r="H138" s="82">
        <v>10</v>
      </c>
      <c r="I138" s="305">
        <v>31</v>
      </c>
      <c r="K138" s="11" t="s">
        <v>489</v>
      </c>
    </row>
    <row r="139" spans="1:11" ht="12.75" x14ac:dyDescent="0.2">
      <c r="A139" s="86" t="s">
        <v>262</v>
      </c>
      <c r="B139" s="82">
        <v>11</v>
      </c>
      <c r="C139" s="82">
        <v>3</v>
      </c>
      <c r="D139" s="290">
        <v>1</v>
      </c>
      <c r="E139"/>
      <c r="F139" s="329" t="s">
        <v>265</v>
      </c>
      <c r="G139" s="82">
        <v>79</v>
      </c>
      <c r="H139" s="82">
        <v>141</v>
      </c>
      <c r="I139" s="305">
        <v>56</v>
      </c>
      <c r="K139" s="11" t="s">
        <v>490</v>
      </c>
    </row>
    <row r="140" spans="1:11" ht="12.75" x14ac:dyDescent="0.2">
      <c r="A140" s="86" t="s">
        <v>263</v>
      </c>
      <c r="B140" s="82">
        <v>3</v>
      </c>
      <c r="C140" s="82">
        <v>3</v>
      </c>
      <c r="D140" s="222">
        <v>0</v>
      </c>
      <c r="E140"/>
      <c r="F140" s="329" t="s">
        <v>402</v>
      </c>
      <c r="G140" s="82">
        <v>105</v>
      </c>
      <c r="H140" s="82">
        <v>205</v>
      </c>
      <c r="I140" s="305">
        <v>25</v>
      </c>
      <c r="K140" s="11" t="s">
        <v>491</v>
      </c>
    </row>
    <row r="141" spans="1:11" ht="12.75" x14ac:dyDescent="0.2">
      <c r="A141" s="86" t="s">
        <v>264</v>
      </c>
      <c r="B141" s="82">
        <v>5</v>
      </c>
      <c r="C141" s="82">
        <v>11</v>
      </c>
      <c r="D141" s="290">
        <v>1</v>
      </c>
      <c r="E141"/>
      <c r="F141" s="329" t="s">
        <v>269</v>
      </c>
      <c r="G141" s="82">
        <v>6</v>
      </c>
      <c r="H141" s="82">
        <v>3</v>
      </c>
      <c r="I141" s="305">
        <v>7</v>
      </c>
    </row>
    <row r="142" spans="1:11" ht="12.75" x14ac:dyDescent="0.2">
      <c r="A142" s="86" t="s">
        <v>266</v>
      </c>
      <c r="B142" s="82">
        <v>0</v>
      </c>
      <c r="C142" s="82">
        <v>2</v>
      </c>
      <c r="D142" s="290">
        <v>7</v>
      </c>
      <c r="E142"/>
      <c r="F142" s="329" t="s">
        <v>486</v>
      </c>
      <c r="G142" s="82">
        <v>29</v>
      </c>
      <c r="H142" s="82">
        <v>194</v>
      </c>
      <c r="I142" s="305">
        <v>97</v>
      </c>
      <c r="K142" s="11" t="s">
        <v>492</v>
      </c>
    </row>
    <row r="143" spans="1:11" ht="12.75" x14ac:dyDescent="0.2">
      <c r="A143" s="86" t="s">
        <v>267</v>
      </c>
      <c r="B143" s="82">
        <v>0</v>
      </c>
      <c r="C143" s="82">
        <v>0</v>
      </c>
      <c r="D143" s="222">
        <v>0</v>
      </c>
      <c r="E143"/>
      <c r="F143" s="329" t="s">
        <v>403</v>
      </c>
      <c r="G143" s="82">
        <v>73</v>
      </c>
      <c r="H143" s="82">
        <v>299</v>
      </c>
      <c r="I143" s="305">
        <v>122</v>
      </c>
      <c r="K143" s="11" t="s">
        <v>493</v>
      </c>
    </row>
    <row r="144" spans="1:11" ht="12.75" x14ac:dyDescent="0.2">
      <c r="A144" s="86" t="s">
        <v>268</v>
      </c>
      <c r="B144" s="82">
        <v>1</v>
      </c>
      <c r="C144" s="82">
        <v>1</v>
      </c>
      <c r="D144" s="222">
        <v>0</v>
      </c>
      <c r="E144"/>
      <c r="F144" s="329" t="s">
        <v>366</v>
      </c>
      <c r="G144" s="82">
        <v>6580</v>
      </c>
      <c r="H144" s="82">
        <v>6418</v>
      </c>
      <c r="I144" s="305">
        <v>7894</v>
      </c>
      <c r="K144" s="11" t="s">
        <v>494</v>
      </c>
    </row>
    <row r="145" spans="1:11" ht="12.75" x14ac:dyDescent="0.2">
      <c r="A145" s="86" t="s">
        <v>270</v>
      </c>
      <c r="B145" s="82">
        <v>0</v>
      </c>
      <c r="C145" s="82">
        <v>113</v>
      </c>
      <c r="D145" s="290">
        <v>3</v>
      </c>
      <c r="E145"/>
      <c r="F145" s="329" t="s">
        <v>400</v>
      </c>
      <c r="G145" s="82">
        <v>30</v>
      </c>
      <c r="H145" s="82">
        <v>52</v>
      </c>
      <c r="I145" s="305">
        <v>9</v>
      </c>
      <c r="K145" s="11" t="s">
        <v>495</v>
      </c>
    </row>
    <row r="146" spans="1:11" ht="12.75" x14ac:dyDescent="0.2">
      <c r="A146" s="86" t="s">
        <v>271</v>
      </c>
      <c r="B146" s="82">
        <v>14</v>
      </c>
      <c r="C146" s="82">
        <v>9</v>
      </c>
      <c r="D146" s="290">
        <v>24</v>
      </c>
      <c r="E146"/>
      <c r="F146" s="329" t="s">
        <v>487</v>
      </c>
      <c r="G146" s="82">
        <v>93</v>
      </c>
      <c r="H146" s="82">
        <v>164</v>
      </c>
      <c r="I146" s="305">
        <v>156</v>
      </c>
      <c r="K146" s="11" t="s">
        <v>496</v>
      </c>
    </row>
    <row r="147" spans="1:11" ht="12.75" x14ac:dyDescent="0.2">
      <c r="A147" s="86" t="s">
        <v>272</v>
      </c>
      <c r="B147" s="82">
        <v>0</v>
      </c>
      <c r="C147" s="82">
        <v>21</v>
      </c>
      <c r="D147" s="290">
        <v>14</v>
      </c>
      <c r="E147"/>
      <c r="F147" s="329" t="s">
        <v>412</v>
      </c>
      <c r="G147" s="82">
        <v>153</v>
      </c>
      <c r="H147" s="82">
        <v>108</v>
      </c>
      <c r="I147" s="305">
        <v>97</v>
      </c>
      <c r="K147" s="11" t="s">
        <v>497</v>
      </c>
    </row>
    <row r="148" spans="1:11" ht="12.75" x14ac:dyDescent="0.2">
      <c r="A148" s="86" t="s">
        <v>273</v>
      </c>
      <c r="B148" s="82">
        <v>2</v>
      </c>
      <c r="C148" s="82">
        <v>28</v>
      </c>
      <c r="D148" s="290">
        <v>23</v>
      </c>
      <c r="E148"/>
      <c r="F148" s="329" t="s">
        <v>404</v>
      </c>
      <c r="G148" s="82">
        <v>3</v>
      </c>
      <c r="H148" s="82">
        <v>1</v>
      </c>
      <c r="I148" s="305">
        <v>2</v>
      </c>
      <c r="K148" s="11" t="s">
        <v>498</v>
      </c>
    </row>
    <row r="149" spans="1:11" ht="12.75" x14ac:dyDescent="0.2">
      <c r="A149" s="86" t="s">
        <v>274</v>
      </c>
      <c r="B149" s="82">
        <v>111</v>
      </c>
      <c r="C149" s="82">
        <v>93</v>
      </c>
      <c r="D149" s="290">
        <v>7</v>
      </c>
      <c r="E149"/>
      <c r="F149" s="329" t="s">
        <v>286</v>
      </c>
      <c r="G149" s="82">
        <v>12</v>
      </c>
      <c r="H149" s="82">
        <v>26</v>
      </c>
      <c r="I149" s="305">
        <v>11</v>
      </c>
    </row>
    <row r="150" spans="1:11" ht="12.75" x14ac:dyDescent="0.2">
      <c r="A150" s="86" t="s">
        <v>275</v>
      </c>
      <c r="B150" s="82">
        <v>6</v>
      </c>
      <c r="C150" s="82">
        <v>6</v>
      </c>
      <c r="D150" s="290">
        <v>1</v>
      </c>
      <c r="E150"/>
      <c r="F150" s="329" t="s">
        <v>281</v>
      </c>
      <c r="G150" s="82">
        <v>236</v>
      </c>
      <c r="H150" s="82">
        <v>66</v>
      </c>
      <c r="I150" s="305">
        <v>52</v>
      </c>
      <c r="K150" s="11" t="s">
        <v>499</v>
      </c>
    </row>
    <row r="151" spans="1:11" ht="12.75" x14ac:dyDescent="0.2">
      <c r="A151" s="86" t="s">
        <v>276</v>
      </c>
      <c r="B151" s="82">
        <v>0</v>
      </c>
      <c r="C151" s="82">
        <v>0</v>
      </c>
      <c r="D151" s="290">
        <v>2</v>
      </c>
      <c r="E151"/>
      <c r="F151" s="330" t="s">
        <v>405</v>
      </c>
      <c r="G151" s="53">
        <v>136</v>
      </c>
      <c r="H151" s="53">
        <v>119</v>
      </c>
      <c r="I151" s="306">
        <v>21</v>
      </c>
      <c r="K151" s="11" t="s">
        <v>500</v>
      </c>
    </row>
    <row r="152" spans="1:11" ht="13.5" thickBot="1" x14ac:dyDescent="0.25">
      <c r="A152" s="86" t="s">
        <v>277</v>
      </c>
      <c r="B152" s="82">
        <v>2</v>
      </c>
      <c r="C152" s="82">
        <v>2</v>
      </c>
      <c r="D152" s="222">
        <v>0</v>
      </c>
      <c r="E152"/>
      <c r="F152" s="8" t="s">
        <v>50</v>
      </c>
      <c r="G152" s="9">
        <f>SUM(G137:G151)</f>
        <v>7733</v>
      </c>
      <c r="H152" s="9">
        <f>SUM(H137:H151)</f>
        <v>8071</v>
      </c>
      <c r="I152" s="9">
        <f>SUM(I137:I151)</f>
        <v>8676</v>
      </c>
    </row>
    <row r="153" spans="1:11" ht="13.5" thickTop="1" x14ac:dyDescent="0.2">
      <c r="A153" s="86" t="s">
        <v>278</v>
      </c>
      <c r="B153" s="82">
        <v>29</v>
      </c>
      <c r="C153" s="82">
        <v>12</v>
      </c>
      <c r="D153" s="290">
        <v>47</v>
      </c>
      <c r="E153"/>
      <c r="I153" s="60"/>
    </row>
    <row r="154" spans="1:11" ht="12.75" x14ac:dyDescent="0.2">
      <c r="A154" s="86" t="s">
        <v>279</v>
      </c>
      <c r="B154" s="82">
        <v>5</v>
      </c>
      <c r="C154" s="82">
        <v>5</v>
      </c>
      <c r="D154" s="290">
        <v>2</v>
      </c>
      <c r="E154"/>
      <c r="F154" s="307"/>
      <c r="G154" s="89"/>
      <c r="H154" s="303"/>
    </row>
    <row r="155" spans="1:11" ht="12.75" x14ac:dyDescent="0.2">
      <c r="A155" s="86" t="s">
        <v>280</v>
      </c>
      <c r="B155" s="82">
        <v>0</v>
      </c>
      <c r="C155" s="82">
        <v>15</v>
      </c>
      <c r="D155" s="222">
        <v>0</v>
      </c>
      <c r="E155"/>
      <c r="F155" s="307"/>
      <c r="G155" s="89"/>
      <c r="H155" s="303"/>
    </row>
    <row r="156" spans="1:11" ht="12.75" x14ac:dyDescent="0.2">
      <c r="A156" s="86" t="s">
        <v>269</v>
      </c>
      <c r="B156" s="82">
        <v>6</v>
      </c>
      <c r="C156" s="82">
        <v>3</v>
      </c>
      <c r="D156" s="290">
        <v>7</v>
      </c>
      <c r="E156"/>
      <c r="F156" s="307"/>
      <c r="G156" s="89"/>
      <c r="H156" s="303"/>
    </row>
    <row r="157" spans="1:11" ht="12.75" x14ac:dyDescent="0.2">
      <c r="A157" s="86" t="s">
        <v>282</v>
      </c>
      <c r="B157" s="82">
        <v>4</v>
      </c>
      <c r="C157" s="82">
        <v>4</v>
      </c>
      <c r="D157" s="290">
        <v>2</v>
      </c>
      <c r="E157"/>
      <c r="F157" s="307"/>
      <c r="G157" s="89"/>
      <c r="H157" s="303"/>
    </row>
    <row r="158" spans="1:11" ht="12.75" x14ac:dyDescent="0.2">
      <c r="A158" s="86" t="s">
        <v>283</v>
      </c>
      <c r="B158" s="82">
        <v>28</v>
      </c>
      <c r="C158" s="82">
        <v>22</v>
      </c>
      <c r="D158" s="290">
        <v>13</v>
      </c>
      <c r="E158"/>
      <c r="F158" s="307"/>
      <c r="G158" s="89"/>
      <c r="H158" s="303"/>
    </row>
    <row r="159" spans="1:11" ht="12.75" x14ac:dyDescent="0.2">
      <c r="A159" s="86" t="s">
        <v>284</v>
      </c>
      <c r="B159" s="82">
        <v>7</v>
      </c>
      <c r="C159" s="82">
        <v>4</v>
      </c>
      <c r="D159" s="290">
        <v>7</v>
      </c>
      <c r="E159"/>
      <c r="F159" s="307"/>
      <c r="G159" s="89"/>
      <c r="H159" s="303"/>
    </row>
    <row r="160" spans="1:11" ht="12.75" x14ac:dyDescent="0.2">
      <c r="A160" s="86" t="s">
        <v>285</v>
      </c>
      <c r="B160" s="82">
        <v>1</v>
      </c>
      <c r="C160" s="82">
        <v>39</v>
      </c>
      <c r="D160" s="290">
        <v>37</v>
      </c>
      <c r="E160"/>
      <c r="F160" s="307"/>
      <c r="G160" s="89"/>
      <c r="H160" s="303"/>
    </row>
    <row r="161" spans="1:10" ht="12.75" x14ac:dyDescent="0.2">
      <c r="A161" s="86" t="s">
        <v>287</v>
      </c>
      <c r="B161" s="82">
        <v>0</v>
      </c>
      <c r="C161" s="82">
        <v>4</v>
      </c>
      <c r="D161" s="290">
        <v>4</v>
      </c>
      <c r="E161"/>
      <c r="F161" s="307"/>
      <c r="G161" s="89"/>
      <c r="H161" s="303"/>
    </row>
    <row r="162" spans="1:10" ht="12.75" x14ac:dyDescent="0.2">
      <c r="A162" s="86" t="s">
        <v>288</v>
      </c>
      <c r="B162" s="82">
        <v>8</v>
      </c>
      <c r="C162" s="82">
        <v>2</v>
      </c>
      <c r="D162" s="290">
        <v>13</v>
      </c>
      <c r="E162"/>
      <c r="F162" s="307"/>
      <c r="G162" s="89"/>
      <c r="H162" s="303"/>
      <c r="I162"/>
    </row>
    <row r="163" spans="1:10" ht="12.75" x14ac:dyDescent="0.2">
      <c r="A163" s="86" t="s">
        <v>289</v>
      </c>
      <c r="B163" s="82">
        <v>2</v>
      </c>
      <c r="C163" s="82">
        <v>19</v>
      </c>
      <c r="D163" s="290">
        <v>12</v>
      </c>
      <c r="E163"/>
      <c r="F163" s="307"/>
      <c r="G163" s="89"/>
      <c r="H163" s="303"/>
      <c r="I163"/>
    </row>
    <row r="164" spans="1:10" ht="12.75" x14ac:dyDescent="0.2">
      <c r="A164" s="86" t="s">
        <v>290</v>
      </c>
      <c r="B164" s="82">
        <v>1781</v>
      </c>
      <c r="C164" s="82">
        <v>1623</v>
      </c>
      <c r="D164" s="290">
        <v>1242</v>
      </c>
      <c r="E164"/>
      <c r="F164" s="307"/>
      <c r="G164" s="89"/>
      <c r="H164" s="303"/>
      <c r="I164"/>
    </row>
    <row r="165" spans="1:10" ht="12.75" x14ac:dyDescent="0.2">
      <c r="A165" s="86" t="s">
        <v>291</v>
      </c>
      <c r="B165" s="82">
        <v>12</v>
      </c>
      <c r="C165" s="82">
        <v>0</v>
      </c>
      <c r="D165" s="222">
        <v>0</v>
      </c>
      <c r="E165"/>
      <c r="F165" s="307"/>
      <c r="G165" s="89"/>
      <c r="H165" s="303"/>
      <c r="I165"/>
    </row>
    <row r="166" spans="1:10" ht="12.75" x14ac:dyDescent="0.2">
      <c r="A166" s="86" t="s">
        <v>292</v>
      </c>
      <c r="B166" s="82">
        <v>4</v>
      </c>
      <c r="C166" s="82">
        <v>20</v>
      </c>
      <c r="D166" s="290">
        <v>3</v>
      </c>
      <c r="E166"/>
      <c r="F166" s="307"/>
      <c r="G166" s="308"/>
      <c r="H166" s="303"/>
      <c r="I166"/>
    </row>
    <row r="167" spans="1:10" ht="12.75" x14ac:dyDescent="0.2">
      <c r="A167" s="86" t="s">
        <v>293</v>
      </c>
      <c r="B167" s="82">
        <v>19</v>
      </c>
      <c r="C167" s="82">
        <v>77</v>
      </c>
      <c r="D167" s="290">
        <v>14</v>
      </c>
      <c r="E167"/>
      <c r="F167" s="307"/>
      <c r="G167" s="89"/>
      <c r="H167" s="303"/>
      <c r="I167"/>
      <c r="J167"/>
    </row>
    <row r="168" spans="1:10" ht="12.75" x14ac:dyDescent="0.2">
      <c r="A168" s="86" t="s">
        <v>294</v>
      </c>
      <c r="B168" s="82">
        <v>1</v>
      </c>
      <c r="C168" s="82">
        <v>1</v>
      </c>
      <c r="D168" s="290">
        <v>1</v>
      </c>
      <c r="E168"/>
      <c r="F168" s="307"/>
      <c r="G168" s="89"/>
      <c r="H168" s="303"/>
      <c r="I168"/>
      <c r="J168"/>
    </row>
    <row r="169" spans="1:10" ht="12.75" x14ac:dyDescent="0.2">
      <c r="A169" s="86" t="s">
        <v>295</v>
      </c>
      <c r="B169" s="82">
        <v>0</v>
      </c>
      <c r="C169" s="82">
        <v>0</v>
      </c>
      <c r="D169" s="290">
        <v>1</v>
      </c>
      <c r="E169"/>
      <c r="F169" s="307"/>
      <c r="G169" s="89"/>
      <c r="H169" s="309"/>
      <c r="I169"/>
      <c r="J169"/>
    </row>
    <row r="170" spans="1:10" ht="12.75" x14ac:dyDescent="0.2">
      <c r="A170" s="86" t="s">
        <v>296</v>
      </c>
      <c r="B170" s="82">
        <v>33</v>
      </c>
      <c r="C170" s="82">
        <v>41</v>
      </c>
      <c r="D170" s="290">
        <v>23</v>
      </c>
      <c r="E170"/>
      <c r="H170"/>
      <c r="I170"/>
      <c r="J170"/>
    </row>
    <row r="171" spans="1:10" ht="12.75" x14ac:dyDescent="0.2">
      <c r="A171" s="86" t="s">
        <v>297</v>
      </c>
      <c r="B171" s="82">
        <v>0</v>
      </c>
      <c r="C171" s="82">
        <v>1</v>
      </c>
      <c r="D171" s="222">
        <v>0</v>
      </c>
      <c r="E171"/>
      <c r="F171" s="83"/>
      <c r="H171"/>
      <c r="I171"/>
      <c r="J171"/>
    </row>
    <row r="172" spans="1:10" ht="12.75" x14ac:dyDescent="0.2">
      <c r="A172" s="86" t="s">
        <v>364</v>
      </c>
      <c r="B172" s="82">
        <v>0</v>
      </c>
      <c r="C172" s="82">
        <v>0</v>
      </c>
      <c r="D172" s="290">
        <v>2</v>
      </c>
      <c r="E172"/>
      <c r="F172" s="83"/>
      <c r="H172"/>
      <c r="I172"/>
      <c r="J172"/>
    </row>
    <row r="173" spans="1:10" ht="12.75" x14ac:dyDescent="0.2">
      <c r="A173" s="86" t="s">
        <v>298</v>
      </c>
      <c r="B173" s="82">
        <v>3</v>
      </c>
      <c r="C173" s="82">
        <v>0</v>
      </c>
      <c r="D173" s="222">
        <v>0</v>
      </c>
      <c r="E173"/>
      <c r="F173" s="83"/>
      <c r="H173"/>
      <c r="I173"/>
      <c r="J173"/>
    </row>
    <row r="174" spans="1:10" ht="12.75" x14ac:dyDescent="0.2">
      <c r="A174" s="86" t="s">
        <v>299</v>
      </c>
      <c r="B174" s="82">
        <v>81</v>
      </c>
      <c r="C174" s="82">
        <v>37</v>
      </c>
      <c r="D174" s="290">
        <v>25</v>
      </c>
      <c r="E174"/>
      <c r="F174" s="83"/>
      <c r="H174"/>
      <c r="I174"/>
      <c r="J174"/>
    </row>
    <row r="175" spans="1:10" ht="12.75" x14ac:dyDescent="0.2">
      <c r="A175" s="86" t="s">
        <v>300</v>
      </c>
      <c r="B175" s="82">
        <v>0</v>
      </c>
      <c r="C175" s="82">
        <v>1</v>
      </c>
      <c r="D175" s="222">
        <v>0</v>
      </c>
      <c r="E175"/>
      <c r="F175" s="83"/>
      <c r="H175"/>
      <c r="I175"/>
      <c r="J175"/>
    </row>
    <row r="176" spans="1:10" ht="12.75" x14ac:dyDescent="0.2">
      <c r="A176" s="86" t="s">
        <v>301</v>
      </c>
      <c r="B176" s="82">
        <v>0</v>
      </c>
      <c r="C176" s="82">
        <v>0</v>
      </c>
      <c r="D176" s="222">
        <v>0</v>
      </c>
      <c r="E176"/>
      <c r="F176" s="83"/>
      <c r="H176"/>
      <c r="I176"/>
      <c r="J176"/>
    </row>
    <row r="177" spans="1:10" ht="12.75" x14ac:dyDescent="0.2">
      <c r="A177" s="86" t="s">
        <v>302</v>
      </c>
      <c r="B177" s="82">
        <v>5</v>
      </c>
      <c r="C177" s="82">
        <v>0</v>
      </c>
      <c r="D177" s="290">
        <v>4</v>
      </c>
      <c r="E177"/>
      <c r="F177" s="83"/>
      <c r="H177"/>
      <c r="I177"/>
      <c r="J177"/>
    </row>
    <row r="178" spans="1:10" ht="12.75" x14ac:dyDescent="0.2">
      <c r="A178" s="86" t="s">
        <v>303</v>
      </c>
      <c r="B178" s="82">
        <v>1</v>
      </c>
      <c r="C178" s="82">
        <v>11</v>
      </c>
      <c r="D178" s="290">
        <v>1</v>
      </c>
      <c r="E178"/>
      <c r="F178" s="83"/>
      <c r="H178"/>
      <c r="I178"/>
      <c r="J178"/>
    </row>
    <row r="179" spans="1:10" ht="12.75" x14ac:dyDescent="0.2">
      <c r="A179" s="86" t="s">
        <v>304</v>
      </c>
      <c r="B179" s="82">
        <v>1</v>
      </c>
      <c r="C179" s="82">
        <v>17</v>
      </c>
      <c r="D179" s="290">
        <v>21</v>
      </c>
      <c r="E179"/>
      <c r="F179" s="83"/>
      <c r="H179"/>
      <c r="I179"/>
      <c r="J179"/>
    </row>
    <row r="180" spans="1:10" ht="12.75" x14ac:dyDescent="0.2">
      <c r="A180" s="86" t="s">
        <v>305</v>
      </c>
      <c r="B180" s="82">
        <v>0</v>
      </c>
      <c r="C180" s="82">
        <v>4</v>
      </c>
      <c r="D180" s="222">
        <v>0</v>
      </c>
      <c r="E180"/>
      <c r="F180" s="83"/>
      <c r="H180"/>
      <c r="I180"/>
      <c r="J180"/>
    </row>
    <row r="181" spans="1:10" ht="12.75" x14ac:dyDescent="0.2">
      <c r="A181" s="86" t="s">
        <v>306</v>
      </c>
      <c r="B181" s="82">
        <v>0</v>
      </c>
      <c r="C181" s="82">
        <v>0</v>
      </c>
      <c r="D181" s="222">
        <v>0</v>
      </c>
      <c r="E181"/>
      <c r="F181" s="83"/>
      <c r="H181"/>
      <c r="I181"/>
      <c r="J181"/>
    </row>
    <row r="182" spans="1:10" ht="12.75" x14ac:dyDescent="0.2">
      <c r="A182" s="86" t="s">
        <v>307</v>
      </c>
      <c r="B182" s="82">
        <v>64</v>
      </c>
      <c r="C182" s="82">
        <v>84</v>
      </c>
      <c r="D182" s="290">
        <v>19</v>
      </c>
      <c r="E182"/>
      <c r="F182" s="83"/>
      <c r="H182"/>
      <c r="I182"/>
      <c r="J182"/>
    </row>
    <row r="183" spans="1:10" ht="12.75" x14ac:dyDescent="0.2">
      <c r="A183" s="86" t="s">
        <v>308</v>
      </c>
      <c r="B183" s="82">
        <v>44</v>
      </c>
      <c r="C183" s="82">
        <v>33</v>
      </c>
      <c r="D183" s="290">
        <v>30</v>
      </c>
      <c r="E183"/>
      <c r="F183" s="83"/>
      <c r="H183"/>
      <c r="I183"/>
      <c r="J183"/>
    </row>
    <row r="184" spans="1:10" ht="12.75" x14ac:dyDescent="0.2">
      <c r="A184" s="86" t="s">
        <v>309</v>
      </c>
      <c r="B184" s="82">
        <v>24</v>
      </c>
      <c r="C184" s="82">
        <v>40</v>
      </c>
      <c r="D184" s="290">
        <v>19</v>
      </c>
      <c r="E184"/>
      <c r="F184" s="83"/>
      <c r="H184"/>
      <c r="I184"/>
      <c r="J184"/>
    </row>
    <row r="185" spans="1:10" ht="12.75" x14ac:dyDescent="0.2">
      <c r="A185" s="86" t="s">
        <v>310</v>
      </c>
      <c r="B185" s="82">
        <v>2</v>
      </c>
      <c r="C185" s="82">
        <v>91</v>
      </c>
      <c r="D185" s="222">
        <v>0</v>
      </c>
      <c r="E185"/>
      <c r="F185" s="83"/>
      <c r="H185"/>
      <c r="I185"/>
      <c r="J185"/>
    </row>
    <row r="186" spans="1:10" ht="12.75" x14ac:dyDescent="0.2">
      <c r="A186" s="86" t="s">
        <v>311</v>
      </c>
      <c r="B186" s="82">
        <v>26</v>
      </c>
      <c r="C186" s="82">
        <v>6</v>
      </c>
      <c r="D186" s="290">
        <v>1</v>
      </c>
      <c r="E186"/>
      <c r="F186" s="83"/>
      <c r="H186"/>
      <c r="I186"/>
      <c r="J186"/>
    </row>
    <row r="187" spans="1:10" ht="12.75" x14ac:dyDescent="0.2">
      <c r="A187" s="86" t="s">
        <v>312</v>
      </c>
      <c r="B187" s="82">
        <v>5</v>
      </c>
      <c r="C187" s="82">
        <v>17</v>
      </c>
      <c r="D187" s="290">
        <v>18</v>
      </c>
      <c r="E187"/>
      <c r="F187" s="83"/>
      <c r="H187"/>
      <c r="I187"/>
      <c r="J187"/>
    </row>
    <row r="188" spans="1:10" ht="12.75" x14ac:dyDescent="0.2">
      <c r="A188" s="86" t="s">
        <v>313</v>
      </c>
      <c r="B188" s="82">
        <v>0</v>
      </c>
      <c r="C188" s="82">
        <v>0</v>
      </c>
      <c r="D188" s="222">
        <v>0</v>
      </c>
      <c r="E188"/>
      <c r="F188" s="83"/>
      <c r="H188"/>
      <c r="I188"/>
      <c r="J188"/>
    </row>
    <row r="189" spans="1:10" ht="12.75" x14ac:dyDescent="0.2">
      <c r="A189" s="86" t="s">
        <v>314</v>
      </c>
      <c r="B189" s="82">
        <v>4</v>
      </c>
      <c r="C189" s="82">
        <v>7</v>
      </c>
      <c r="D189" s="222">
        <v>0</v>
      </c>
      <c r="E189"/>
      <c r="F189" s="83"/>
      <c r="H189"/>
      <c r="I189"/>
      <c r="J189"/>
    </row>
    <row r="190" spans="1:10" ht="12.75" x14ac:dyDescent="0.2">
      <c r="A190" s="86" t="s">
        <v>315</v>
      </c>
      <c r="B190" s="82">
        <v>30</v>
      </c>
      <c r="C190" s="82">
        <v>15</v>
      </c>
      <c r="D190" s="290">
        <v>13</v>
      </c>
      <c r="E190"/>
      <c r="F190" s="83"/>
      <c r="H190"/>
      <c r="I190"/>
      <c r="J190"/>
    </row>
    <row r="191" spans="1:10" ht="12.75" x14ac:dyDescent="0.2">
      <c r="A191" s="86" t="s">
        <v>316</v>
      </c>
      <c r="B191" s="82">
        <v>57</v>
      </c>
      <c r="C191" s="82">
        <v>65</v>
      </c>
      <c r="D191" s="222">
        <v>0</v>
      </c>
      <c r="E191"/>
      <c r="F191" s="83"/>
      <c r="H191"/>
      <c r="I191"/>
      <c r="J191"/>
    </row>
    <row r="192" spans="1:10" ht="12.75" x14ac:dyDescent="0.2">
      <c r="A192" s="86" t="s">
        <v>317</v>
      </c>
      <c r="B192" s="82">
        <v>60</v>
      </c>
      <c r="C192" s="82">
        <v>16</v>
      </c>
      <c r="D192" s="290">
        <v>16</v>
      </c>
      <c r="E192"/>
      <c r="F192" s="83"/>
      <c r="H192"/>
      <c r="I192"/>
      <c r="J192"/>
    </row>
    <row r="193" spans="1:10" ht="12.75" x14ac:dyDescent="0.2">
      <c r="A193" s="86" t="s">
        <v>318</v>
      </c>
      <c r="B193" s="82">
        <v>38</v>
      </c>
      <c r="C193" s="82">
        <v>68</v>
      </c>
      <c r="D193" s="290">
        <v>6</v>
      </c>
      <c r="E193"/>
      <c r="F193" s="83"/>
      <c r="H193"/>
      <c r="I193"/>
      <c r="J193"/>
    </row>
    <row r="194" spans="1:10" ht="12.75" x14ac:dyDescent="0.2">
      <c r="A194" s="86" t="s">
        <v>319</v>
      </c>
      <c r="B194" s="82">
        <v>2</v>
      </c>
      <c r="C194" s="82">
        <v>0</v>
      </c>
      <c r="D194" s="222">
        <v>0</v>
      </c>
      <c r="E194"/>
      <c r="F194" s="83"/>
      <c r="H194"/>
      <c r="I194"/>
      <c r="J194"/>
    </row>
    <row r="195" spans="1:10" ht="12.75" x14ac:dyDescent="0.2">
      <c r="A195" s="86" t="s">
        <v>320</v>
      </c>
      <c r="B195" s="82">
        <v>0</v>
      </c>
      <c r="C195" s="82">
        <v>0</v>
      </c>
      <c r="D195" s="222">
        <v>0</v>
      </c>
      <c r="E195"/>
      <c r="F195" s="83"/>
      <c r="H195"/>
      <c r="I195"/>
      <c r="J195"/>
    </row>
    <row r="196" spans="1:10" ht="12.75" x14ac:dyDescent="0.2">
      <c r="A196" s="86" t="s">
        <v>321</v>
      </c>
      <c r="B196" s="82">
        <v>0</v>
      </c>
      <c r="C196" s="82">
        <v>0</v>
      </c>
      <c r="D196" s="222">
        <v>0</v>
      </c>
      <c r="E196"/>
      <c r="F196" s="83"/>
      <c r="H196"/>
      <c r="I196"/>
      <c r="J196"/>
    </row>
    <row r="197" spans="1:10" ht="12.75" x14ac:dyDescent="0.2">
      <c r="A197" s="86" t="s">
        <v>322</v>
      </c>
      <c r="B197" s="82">
        <v>159</v>
      </c>
      <c r="C197" s="82">
        <v>40</v>
      </c>
      <c r="D197" s="290">
        <v>33</v>
      </c>
      <c r="E197"/>
      <c r="F197" s="83"/>
      <c r="H197"/>
      <c r="I197"/>
      <c r="J197"/>
    </row>
    <row r="198" spans="1:10" ht="12.75" x14ac:dyDescent="0.2">
      <c r="A198" s="86" t="s">
        <v>323</v>
      </c>
      <c r="B198" s="82">
        <v>7</v>
      </c>
      <c r="C198" s="82">
        <v>25</v>
      </c>
      <c r="D198" s="222">
        <v>0</v>
      </c>
      <c r="E198"/>
      <c r="F198" s="83"/>
      <c r="H198"/>
      <c r="I198"/>
      <c r="J198"/>
    </row>
    <row r="199" spans="1:10" ht="12.75" x14ac:dyDescent="0.2">
      <c r="A199" s="86" t="s">
        <v>324</v>
      </c>
      <c r="B199" s="82">
        <v>16</v>
      </c>
      <c r="C199" s="82">
        <v>4</v>
      </c>
      <c r="D199" s="290">
        <v>1</v>
      </c>
      <c r="E199"/>
      <c r="F199" s="83"/>
      <c r="H199"/>
      <c r="I199"/>
      <c r="J199"/>
    </row>
    <row r="200" spans="1:10" ht="12.75" x14ac:dyDescent="0.2">
      <c r="A200" s="86" t="s">
        <v>325</v>
      </c>
      <c r="B200" s="82">
        <v>0</v>
      </c>
      <c r="C200" s="82">
        <v>0</v>
      </c>
      <c r="D200" s="222">
        <v>0</v>
      </c>
      <c r="E200"/>
      <c r="F200" s="83"/>
      <c r="H200"/>
      <c r="I200"/>
      <c r="J200"/>
    </row>
    <row r="201" spans="1:10" ht="12.75" x14ac:dyDescent="0.2">
      <c r="A201" s="86" t="s">
        <v>326</v>
      </c>
      <c r="B201" s="82">
        <v>7</v>
      </c>
      <c r="C201" s="82">
        <v>7</v>
      </c>
      <c r="D201" s="290">
        <v>1</v>
      </c>
      <c r="E201"/>
      <c r="F201" s="83"/>
      <c r="H201"/>
      <c r="I201"/>
      <c r="J201"/>
    </row>
    <row r="202" spans="1:10" ht="12.75" x14ac:dyDescent="0.2">
      <c r="A202" s="86" t="s">
        <v>327</v>
      </c>
      <c r="B202" s="82">
        <v>0</v>
      </c>
      <c r="C202" s="82">
        <v>0</v>
      </c>
      <c r="D202" s="222">
        <v>0</v>
      </c>
      <c r="E202"/>
      <c r="F202" s="83"/>
      <c r="H202"/>
      <c r="I202"/>
      <c r="J202"/>
    </row>
    <row r="203" spans="1:10" ht="12.75" x14ac:dyDescent="0.2">
      <c r="A203" s="86" t="s">
        <v>328</v>
      </c>
      <c r="B203" s="82">
        <v>1</v>
      </c>
      <c r="C203" s="82">
        <v>40</v>
      </c>
      <c r="D203" s="290">
        <v>11</v>
      </c>
      <c r="E203"/>
      <c r="F203" s="83"/>
      <c r="H203"/>
      <c r="I203"/>
      <c r="J203"/>
    </row>
    <row r="204" spans="1:10" ht="12.75" x14ac:dyDescent="0.2">
      <c r="A204" s="86" t="s">
        <v>329</v>
      </c>
      <c r="B204" s="82">
        <v>1</v>
      </c>
      <c r="C204" s="82">
        <v>1</v>
      </c>
      <c r="D204" s="222">
        <v>0</v>
      </c>
      <c r="E204"/>
      <c r="F204" s="83"/>
      <c r="H204"/>
      <c r="I204"/>
      <c r="J204"/>
    </row>
    <row r="205" spans="1:10" ht="12.75" x14ac:dyDescent="0.2">
      <c r="A205" s="86" t="s">
        <v>330</v>
      </c>
      <c r="B205" s="82">
        <v>8</v>
      </c>
      <c r="C205" s="82">
        <v>2</v>
      </c>
      <c r="D205" s="290">
        <v>10</v>
      </c>
      <c r="E205"/>
      <c r="F205" s="83"/>
      <c r="H205"/>
      <c r="I205"/>
      <c r="J205"/>
    </row>
    <row r="206" spans="1:10" ht="12.75" x14ac:dyDescent="0.2">
      <c r="A206" s="86" t="s">
        <v>331</v>
      </c>
      <c r="B206" s="82">
        <v>3</v>
      </c>
      <c r="C206" s="82">
        <v>8</v>
      </c>
      <c r="D206" s="290">
        <v>59</v>
      </c>
      <c r="E206"/>
      <c r="F206" s="83"/>
      <c r="H206"/>
      <c r="I206"/>
      <c r="J206"/>
    </row>
    <row r="207" spans="1:10" ht="12.75" x14ac:dyDescent="0.2">
      <c r="A207" s="86" t="s">
        <v>332</v>
      </c>
      <c r="B207" s="82">
        <v>3</v>
      </c>
      <c r="C207" s="82">
        <v>0</v>
      </c>
      <c r="D207" s="222">
        <v>0</v>
      </c>
      <c r="E207"/>
      <c r="F207" s="83"/>
      <c r="H207"/>
      <c r="I207"/>
      <c r="J207"/>
    </row>
    <row r="208" spans="1:10" ht="12.75" x14ac:dyDescent="0.2">
      <c r="A208" s="86" t="s">
        <v>333</v>
      </c>
      <c r="B208" s="82">
        <v>4</v>
      </c>
      <c r="C208" s="82">
        <v>196</v>
      </c>
      <c r="D208" s="290">
        <v>87</v>
      </c>
      <c r="E208"/>
      <c r="F208" s="83"/>
      <c r="H208"/>
      <c r="I208"/>
      <c r="J208"/>
    </row>
    <row r="209" spans="1:10" ht="12.75" x14ac:dyDescent="0.2">
      <c r="A209" s="86" t="s">
        <v>162</v>
      </c>
      <c r="B209" s="82">
        <v>0</v>
      </c>
      <c r="C209" s="82">
        <v>0</v>
      </c>
      <c r="D209" s="222">
        <v>0</v>
      </c>
      <c r="E209"/>
      <c r="F209" s="83"/>
      <c r="H209"/>
      <c r="I209"/>
      <c r="J209"/>
    </row>
    <row r="210" spans="1:10" ht="12.75" x14ac:dyDescent="0.2">
      <c r="A210" s="86" t="s">
        <v>334</v>
      </c>
      <c r="B210" s="82">
        <v>67</v>
      </c>
      <c r="C210" s="82">
        <v>48</v>
      </c>
      <c r="D210" s="290">
        <v>27</v>
      </c>
      <c r="E210"/>
      <c r="F210" s="83"/>
      <c r="H210"/>
      <c r="I210"/>
      <c r="J210"/>
    </row>
    <row r="211" spans="1:10" ht="12.75" x14ac:dyDescent="0.2">
      <c r="A211" s="86" t="s">
        <v>335</v>
      </c>
      <c r="B211" s="82">
        <v>0</v>
      </c>
      <c r="C211" s="82">
        <v>0</v>
      </c>
      <c r="D211" s="290">
        <v>1</v>
      </c>
      <c r="E211"/>
      <c r="F211" s="83"/>
      <c r="H211"/>
      <c r="I211"/>
      <c r="J211"/>
    </row>
    <row r="212" spans="1:10" ht="12.75" x14ac:dyDescent="0.2">
      <c r="A212" s="86" t="s">
        <v>336</v>
      </c>
      <c r="B212" s="82">
        <v>4355</v>
      </c>
      <c r="C212" s="82">
        <v>4364</v>
      </c>
      <c r="D212" s="290">
        <v>6432</v>
      </c>
      <c r="E212"/>
      <c r="F212" s="83"/>
      <c r="H212"/>
      <c r="I212"/>
      <c r="J212"/>
    </row>
    <row r="213" spans="1:10" ht="12.75" x14ac:dyDescent="0.2">
      <c r="A213" s="86" t="s">
        <v>337</v>
      </c>
      <c r="B213" s="82">
        <v>12</v>
      </c>
      <c r="C213" s="82">
        <v>26</v>
      </c>
      <c r="D213" s="290">
        <v>11</v>
      </c>
      <c r="E213"/>
      <c r="F213" s="83"/>
      <c r="H213"/>
      <c r="I213"/>
      <c r="J213"/>
    </row>
    <row r="214" spans="1:10" ht="12.75" x14ac:dyDescent="0.2">
      <c r="A214" s="86" t="s">
        <v>338</v>
      </c>
      <c r="B214" s="82">
        <v>1</v>
      </c>
      <c r="C214" s="82">
        <v>43</v>
      </c>
      <c r="D214" s="222">
        <v>0</v>
      </c>
      <c r="E214"/>
      <c r="F214" s="83"/>
      <c r="H214"/>
      <c r="I214"/>
      <c r="J214"/>
    </row>
    <row r="215" spans="1:10" ht="12.75" x14ac:dyDescent="0.2">
      <c r="A215" s="86" t="s">
        <v>339</v>
      </c>
      <c r="B215" s="82">
        <v>0</v>
      </c>
      <c r="C215" s="82">
        <v>0</v>
      </c>
      <c r="D215" s="222">
        <v>0</v>
      </c>
      <c r="E215"/>
      <c r="F215" s="83"/>
      <c r="H215"/>
      <c r="I215"/>
      <c r="J215"/>
    </row>
    <row r="216" spans="1:10" ht="12.75" x14ac:dyDescent="0.2">
      <c r="A216" s="86" t="s">
        <v>340</v>
      </c>
      <c r="B216" s="82">
        <v>22</v>
      </c>
      <c r="C216" s="82">
        <v>37</v>
      </c>
      <c r="D216" s="290">
        <v>16</v>
      </c>
      <c r="E216"/>
      <c r="F216" s="83"/>
      <c r="H216"/>
      <c r="I216"/>
      <c r="J216"/>
    </row>
    <row r="217" spans="1:10" ht="12.75" x14ac:dyDescent="0.2">
      <c r="A217" s="86" t="s">
        <v>341</v>
      </c>
      <c r="B217" s="82">
        <v>9</v>
      </c>
      <c r="C217" s="82">
        <v>19</v>
      </c>
      <c r="D217" s="290">
        <v>8</v>
      </c>
      <c r="E217"/>
      <c r="F217" s="83"/>
      <c r="H217"/>
      <c r="I217"/>
      <c r="J217"/>
    </row>
    <row r="218" spans="1:10" ht="12.75" x14ac:dyDescent="0.2">
      <c r="A218" s="86" t="s">
        <v>342</v>
      </c>
      <c r="B218" s="82">
        <v>2</v>
      </c>
      <c r="C218" s="82">
        <v>3</v>
      </c>
      <c r="D218" s="222">
        <v>0</v>
      </c>
      <c r="E218"/>
      <c r="F218" s="83"/>
      <c r="H218"/>
      <c r="I218"/>
      <c r="J218"/>
    </row>
    <row r="219" spans="1:10" ht="12.75" x14ac:dyDescent="0.2">
      <c r="A219" s="86" t="s">
        <v>175</v>
      </c>
      <c r="B219" s="82">
        <v>3</v>
      </c>
      <c r="C219" s="82">
        <v>0</v>
      </c>
      <c r="D219" s="222">
        <v>0</v>
      </c>
      <c r="E219"/>
      <c r="F219" s="83"/>
      <c r="H219"/>
      <c r="I219"/>
      <c r="J219"/>
    </row>
    <row r="220" spans="1:10" ht="12.75" x14ac:dyDescent="0.2">
      <c r="A220" s="86" t="s">
        <v>343</v>
      </c>
      <c r="B220" s="82">
        <v>58</v>
      </c>
      <c r="C220" s="82">
        <v>101</v>
      </c>
      <c r="D220" s="290">
        <v>29</v>
      </c>
      <c r="E220"/>
      <c r="F220" s="83"/>
      <c r="H220"/>
      <c r="I220"/>
      <c r="J220"/>
    </row>
    <row r="221" spans="1:10" ht="12.75" x14ac:dyDescent="0.2">
      <c r="A221" s="86" t="s">
        <v>390</v>
      </c>
      <c r="B221" s="82">
        <v>0</v>
      </c>
      <c r="C221" s="82">
        <v>0</v>
      </c>
      <c r="D221" s="222">
        <v>0</v>
      </c>
      <c r="E221"/>
      <c r="F221" s="83"/>
      <c r="H221"/>
      <c r="I221"/>
      <c r="J221"/>
    </row>
    <row r="222" spans="1:10" ht="12.75" x14ac:dyDescent="0.2">
      <c r="A222" s="86" t="s">
        <v>344</v>
      </c>
      <c r="B222" s="82">
        <v>3</v>
      </c>
      <c r="C222" s="82">
        <v>4</v>
      </c>
      <c r="D222" s="290">
        <v>7</v>
      </c>
      <c r="E222"/>
      <c r="F222" s="83"/>
      <c r="H222"/>
      <c r="I222"/>
      <c r="J222"/>
    </row>
    <row r="223" spans="1:10" ht="12.75" x14ac:dyDescent="0.2">
      <c r="A223" s="86" t="s">
        <v>345</v>
      </c>
      <c r="B223" s="82">
        <v>15</v>
      </c>
      <c r="C223" s="82">
        <v>3</v>
      </c>
      <c r="D223" s="290">
        <v>1</v>
      </c>
      <c r="E223"/>
      <c r="F223" s="83"/>
      <c r="H223"/>
      <c r="I223"/>
      <c r="J223"/>
    </row>
    <row r="224" spans="1:10" ht="12.75" x14ac:dyDescent="0.2">
      <c r="A224" s="86" t="s">
        <v>346</v>
      </c>
      <c r="B224" s="82">
        <v>0</v>
      </c>
      <c r="C224" s="82">
        <v>0</v>
      </c>
      <c r="D224" s="290">
        <v>7</v>
      </c>
      <c r="E224"/>
      <c r="F224" s="83"/>
      <c r="H224"/>
      <c r="I224"/>
      <c r="J224"/>
    </row>
    <row r="225" spans="1:10" ht="12.75" x14ac:dyDescent="0.2">
      <c r="A225" s="86" t="s">
        <v>347</v>
      </c>
      <c r="B225" s="82">
        <v>30</v>
      </c>
      <c r="C225" s="82">
        <v>20</v>
      </c>
      <c r="D225" s="290">
        <v>12</v>
      </c>
      <c r="E225"/>
      <c r="F225" s="83"/>
      <c r="H225"/>
      <c r="I225"/>
      <c r="J225"/>
    </row>
    <row r="226" spans="1:10" ht="12.75" x14ac:dyDescent="0.2">
      <c r="A226" s="86" t="s">
        <v>348</v>
      </c>
      <c r="B226" s="82">
        <v>5</v>
      </c>
      <c r="C226" s="82">
        <v>21</v>
      </c>
      <c r="D226" s="290">
        <v>7</v>
      </c>
      <c r="E226"/>
      <c r="F226" s="145"/>
      <c r="G226" s="146"/>
      <c r="H226"/>
      <c r="I226"/>
      <c r="J226"/>
    </row>
    <row r="227" spans="1:10" ht="12.75" x14ac:dyDescent="0.2">
      <c r="A227" s="86" t="s">
        <v>349</v>
      </c>
      <c r="B227" s="82">
        <v>70</v>
      </c>
      <c r="C227" s="82">
        <v>196</v>
      </c>
      <c r="D227" s="290">
        <v>41</v>
      </c>
      <c r="E227"/>
      <c r="F227" s="145"/>
      <c r="G227" s="146"/>
      <c r="H227"/>
      <c r="I227"/>
      <c r="J227"/>
    </row>
    <row r="228" spans="1:10" ht="12.75" x14ac:dyDescent="0.2">
      <c r="A228" s="86" t="s">
        <v>350</v>
      </c>
      <c r="B228" s="82">
        <v>0</v>
      </c>
      <c r="C228" s="82">
        <v>9</v>
      </c>
      <c r="D228" s="290">
        <v>1</v>
      </c>
      <c r="E228"/>
      <c r="F228" s="145"/>
      <c r="G228" s="146"/>
      <c r="H228"/>
      <c r="I228"/>
      <c r="J228"/>
    </row>
    <row r="229" spans="1:10" ht="12.75" x14ac:dyDescent="0.2">
      <c r="A229" s="86" t="s">
        <v>351</v>
      </c>
      <c r="B229" s="82">
        <v>8</v>
      </c>
      <c r="C229" s="82">
        <v>3</v>
      </c>
      <c r="D229" s="290">
        <v>2</v>
      </c>
      <c r="E229"/>
      <c r="F229" s="145"/>
      <c r="G229" s="146"/>
      <c r="H229"/>
      <c r="I229"/>
      <c r="J229"/>
    </row>
    <row r="230" spans="1:10" ht="12.75" x14ac:dyDescent="0.2">
      <c r="A230" s="86" t="s">
        <v>352</v>
      </c>
      <c r="B230" s="82">
        <v>0</v>
      </c>
      <c r="C230" s="82">
        <v>0</v>
      </c>
      <c r="D230" s="222">
        <v>0</v>
      </c>
      <c r="E230"/>
      <c r="F230" s="145"/>
      <c r="G230" s="146"/>
      <c r="H230"/>
      <c r="I230"/>
      <c r="J230"/>
    </row>
    <row r="231" spans="1:10" ht="12.75" x14ac:dyDescent="0.2">
      <c r="A231" s="86" t="s">
        <v>353</v>
      </c>
      <c r="B231" s="82">
        <v>0</v>
      </c>
      <c r="C231" s="82">
        <v>0</v>
      </c>
      <c r="D231" s="222">
        <v>0</v>
      </c>
      <c r="E231"/>
      <c r="F231"/>
      <c r="G231"/>
      <c r="H231"/>
      <c r="I231"/>
      <c r="J231"/>
    </row>
    <row r="232" spans="1:10" ht="12.75" x14ac:dyDescent="0.2">
      <c r="A232" s="86" t="s">
        <v>354</v>
      </c>
      <c r="B232" s="82">
        <v>21</v>
      </c>
      <c r="C232" s="82">
        <v>7</v>
      </c>
      <c r="D232" s="290">
        <v>19</v>
      </c>
      <c r="E232"/>
      <c r="F232"/>
      <c r="G232"/>
      <c r="H232"/>
      <c r="I232"/>
      <c r="J232"/>
    </row>
    <row r="233" spans="1:10" ht="12.75" x14ac:dyDescent="0.2">
      <c r="A233" s="86" t="s">
        <v>355</v>
      </c>
      <c r="B233" s="82">
        <v>99</v>
      </c>
      <c r="C233" s="82">
        <v>79</v>
      </c>
      <c r="D233" s="290">
        <v>111</v>
      </c>
      <c r="E233"/>
      <c r="F233"/>
      <c r="G233"/>
      <c r="H233"/>
      <c r="I233"/>
      <c r="J233"/>
    </row>
    <row r="234" spans="1:10" ht="12.75" x14ac:dyDescent="0.2">
      <c r="A234" s="86" t="s">
        <v>356</v>
      </c>
      <c r="B234" s="82">
        <v>16</v>
      </c>
      <c r="C234" s="82">
        <v>7</v>
      </c>
      <c r="D234" s="290">
        <v>10</v>
      </c>
      <c r="E234"/>
      <c r="F234"/>
      <c r="G234"/>
      <c r="H234"/>
      <c r="I234"/>
      <c r="J234"/>
    </row>
    <row r="235" spans="1:10" ht="12.75" x14ac:dyDescent="0.2">
      <c r="A235" s="86" t="s">
        <v>357</v>
      </c>
      <c r="B235" s="82">
        <v>1</v>
      </c>
      <c r="C235" s="82">
        <v>1</v>
      </c>
      <c r="D235" s="290">
        <v>3</v>
      </c>
      <c r="E235"/>
      <c r="F235"/>
      <c r="G235"/>
      <c r="H235"/>
      <c r="I235"/>
      <c r="J235"/>
    </row>
    <row r="236" spans="1:10" ht="12.75" x14ac:dyDescent="0.2">
      <c r="A236" s="86" t="s">
        <v>358</v>
      </c>
      <c r="B236" s="82">
        <v>2</v>
      </c>
      <c r="C236" s="82">
        <v>0</v>
      </c>
      <c r="D236" s="290">
        <v>1</v>
      </c>
      <c r="E236"/>
      <c r="F236"/>
      <c r="G236"/>
      <c r="H236"/>
      <c r="I236"/>
      <c r="J236"/>
    </row>
    <row r="237" spans="1:10" ht="12.75" x14ac:dyDescent="0.2">
      <c r="A237" s="86" t="s">
        <v>359</v>
      </c>
      <c r="B237" s="82">
        <v>7</v>
      </c>
      <c r="C237" s="82">
        <v>4</v>
      </c>
      <c r="D237" s="290">
        <v>9</v>
      </c>
      <c r="E237"/>
      <c r="F237"/>
      <c r="G237"/>
      <c r="H237"/>
      <c r="I237"/>
      <c r="J237"/>
    </row>
    <row r="238" spans="1:10" ht="12.75" x14ac:dyDescent="0.2">
      <c r="A238" s="86" t="s">
        <v>360</v>
      </c>
      <c r="B238" s="82">
        <v>3</v>
      </c>
      <c r="C238" s="82">
        <v>0</v>
      </c>
      <c r="D238" s="222">
        <v>0</v>
      </c>
      <c r="E238"/>
      <c r="F238"/>
      <c r="G238"/>
      <c r="H238"/>
      <c r="I238"/>
      <c r="J238"/>
    </row>
    <row r="239" spans="1:10" ht="12.75" x14ac:dyDescent="0.2">
      <c r="A239" s="86" t="s">
        <v>361</v>
      </c>
      <c r="B239" s="82">
        <v>8</v>
      </c>
      <c r="C239" s="82">
        <v>0</v>
      </c>
      <c r="D239" s="290">
        <v>5</v>
      </c>
      <c r="E239"/>
      <c r="F239"/>
      <c r="G239"/>
      <c r="H239"/>
      <c r="I239"/>
      <c r="J239"/>
    </row>
    <row r="240" spans="1:10" ht="12.75" x14ac:dyDescent="0.2">
      <c r="A240" s="88" t="s">
        <v>362</v>
      </c>
      <c r="B240" s="53">
        <v>160</v>
      </c>
      <c r="C240" s="53">
        <v>45</v>
      </c>
      <c r="D240" s="291">
        <v>18</v>
      </c>
      <c r="E240"/>
      <c r="F240"/>
      <c r="G240"/>
      <c r="H240"/>
      <c r="I240"/>
      <c r="J240"/>
    </row>
    <row r="241" spans="1:11" ht="13.5" thickBot="1" x14ac:dyDescent="0.25">
      <c r="A241" s="8" t="s">
        <v>50</v>
      </c>
      <c r="B241" s="20">
        <f>SUM(B137:B240)</f>
        <v>7733</v>
      </c>
      <c r="C241" s="20">
        <f>SUM(C137:C240)</f>
        <v>8071</v>
      </c>
      <c r="D241" s="20">
        <f>SUM(D137:D240)</f>
        <v>8676</v>
      </c>
      <c r="E241" s="18"/>
      <c r="F241"/>
      <c r="G241"/>
      <c r="H241"/>
      <c r="I241"/>
      <c r="J241"/>
    </row>
    <row r="242" spans="1:11" ht="12.75" thickTop="1" x14ac:dyDescent="0.2">
      <c r="A242" s="15" t="s">
        <v>5</v>
      </c>
    </row>
    <row r="244" spans="1:11" ht="18" x14ac:dyDescent="0.2">
      <c r="A244" s="54" t="s">
        <v>441</v>
      </c>
      <c r="B244" s="55"/>
      <c r="C244" s="55"/>
      <c r="D244" s="55"/>
    </row>
    <row r="245" spans="1:11" ht="12.75" x14ac:dyDescent="0.2">
      <c r="A245" s="369" t="s">
        <v>6</v>
      </c>
      <c r="B245" s="367">
        <v>2018</v>
      </c>
      <c r="C245" s="368"/>
      <c r="D245" s="256">
        <v>2019</v>
      </c>
      <c r="E245" s="331"/>
      <c r="F245" s="256">
        <v>2020</v>
      </c>
      <c r="G245" s="331"/>
      <c r="J245" s="48"/>
      <c r="K245" s="48"/>
    </row>
    <row r="246" spans="1:11" ht="36" x14ac:dyDescent="0.2">
      <c r="A246" s="370"/>
      <c r="B246" s="285" t="s">
        <v>501</v>
      </c>
      <c r="C246" s="66" t="s">
        <v>502</v>
      </c>
      <c r="D246" s="66" t="s">
        <v>501</v>
      </c>
      <c r="E246" s="66" t="s">
        <v>502</v>
      </c>
      <c r="F246" s="66" t="s">
        <v>501</v>
      </c>
      <c r="G246" s="66" t="s">
        <v>502</v>
      </c>
      <c r="H246" s="48"/>
      <c r="I246" s="48"/>
      <c r="J246" s="48"/>
    </row>
    <row r="247" spans="1:11" x14ac:dyDescent="0.2">
      <c r="A247" s="56" t="s">
        <v>7</v>
      </c>
      <c r="B247" s="153">
        <v>5000</v>
      </c>
      <c r="C247" s="154">
        <v>10192</v>
      </c>
      <c r="D247" s="154">
        <v>5412</v>
      </c>
      <c r="E247" s="153">
        <v>10181</v>
      </c>
      <c r="F247" s="68">
        <v>2641</v>
      </c>
      <c r="G247" s="68">
        <v>4816</v>
      </c>
      <c r="H247" s="332"/>
    </row>
    <row r="248" spans="1:11" x14ac:dyDescent="0.2">
      <c r="A248" s="56" t="s">
        <v>371</v>
      </c>
      <c r="B248" s="155">
        <v>0</v>
      </c>
      <c r="C248" s="68">
        <v>0</v>
      </c>
      <c r="D248" s="68">
        <v>0</v>
      </c>
      <c r="E248" s="155">
        <v>0</v>
      </c>
      <c r="F248" s="68">
        <v>4460</v>
      </c>
      <c r="G248" s="68">
        <v>4460</v>
      </c>
      <c r="H248" s="332"/>
    </row>
    <row r="249" spans="1:11" x14ac:dyDescent="0.2">
      <c r="A249" s="56" t="s">
        <v>15</v>
      </c>
      <c r="B249" s="155">
        <v>2315</v>
      </c>
      <c r="C249" s="67">
        <v>3660</v>
      </c>
      <c r="D249" s="67">
        <v>2147</v>
      </c>
      <c r="E249" s="155">
        <v>3430</v>
      </c>
      <c r="F249" s="68">
        <v>1347</v>
      </c>
      <c r="G249" s="68">
        <v>2128</v>
      </c>
      <c r="H249" s="332"/>
    </row>
    <row r="250" spans="1:11" x14ac:dyDescent="0.2">
      <c r="A250" s="56" t="s">
        <v>25</v>
      </c>
      <c r="B250" s="155">
        <v>313</v>
      </c>
      <c r="C250" s="67">
        <v>396</v>
      </c>
      <c r="D250" s="67">
        <v>462</v>
      </c>
      <c r="E250" s="155">
        <v>1298</v>
      </c>
      <c r="F250" s="68">
        <v>197</v>
      </c>
      <c r="G250" s="68">
        <v>262</v>
      </c>
      <c r="H250" s="332"/>
    </row>
    <row r="251" spans="1:11" x14ac:dyDescent="0.2">
      <c r="A251" s="56" t="s">
        <v>34</v>
      </c>
      <c r="B251" s="155">
        <v>10</v>
      </c>
      <c r="C251" s="67">
        <v>10</v>
      </c>
      <c r="D251" s="67">
        <v>23</v>
      </c>
      <c r="E251" s="155">
        <v>23</v>
      </c>
      <c r="F251" s="68">
        <v>16</v>
      </c>
      <c r="G251" s="68">
        <v>16</v>
      </c>
      <c r="H251" s="332"/>
    </row>
    <row r="252" spans="1:11" x14ac:dyDescent="0.2">
      <c r="A252" s="56" t="s">
        <v>28</v>
      </c>
      <c r="B252" s="155">
        <v>46</v>
      </c>
      <c r="C252" s="67">
        <v>47</v>
      </c>
      <c r="D252" s="67">
        <v>20</v>
      </c>
      <c r="E252" s="155">
        <v>21</v>
      </c>
      <c r="F252" s="68">
        <v>10</v>
      </c>
      <c r="G252" s="68">
        <v>10</v>
      </c>
      <c r="H252" s="332"/>
    </row>
    <row r="253" spans="1:11" x14ac:dyDescent="0.2">
      <c r="A253" s="56" t="s">
        <v>17</v>
      </c>
      <c r="B253" s="155">
        <v>8</v>
      </c>
      <c r="C253" s="67">
        <v>8</v>
      </c>
      <c r="D253" s="67">
        <v>4</v>
      </c>
      <c r="E253" s="155">
        <v>4</v>
      </c>
      <c r="F253" s="68">
        <v>2</v>
      </c>
      <c r="G253" s="68">
        <v>3</v>
      </c>
      <c r="H253" s="332"/>
    </row>
    <row r="254" spans="1:11" ht="12.75" x14ac:dyDescent="0.2">
      <c r="A254" s="56" t="s">
        <v>39</v>
      </c>
      <c r="B254" s="155">
        <v>2</v>
      </c>
      <c r="C254" s="67">
        <v>2</v>
      </c>
      <c r="D254" s="67">
        <v>0</v>
      </c>
      <c r="E254" s="155">
        <v>0</v>
      </c>
      <c r="F254" s="68">
        <v>3</v>
      </c>
      <c r="G254" s="68">
        <v>3</v>
      </c>
      <c r="H254" s="48"/>
      <c r="I254" s="48"/>
      <c r="J254" s="48"/>
    </row>
    <row r="255" spans="1:11" ht="12.75" thickBot="1" x14ac:dyDescent="0.25">
      <c r="A255" s="8" t="s">
        <v>50</v>
      </c>
      <c r="B255" s="20">
        <f t="shared" ref="B255:G255" si="1">SUM(B247:B254)</f>
        <v>7694</v>
      </c>
      <c r="C255" s="20">
        <f t="shared" si="1"/>
        <v>14315</v>
      </c>
      <c r="D255" s="20">
        <f t="shared" si="1"/>
        <v>8068</v>
      </c>
      <c r="E255" s="20">
        <f t="shared" si="1"/>
        <v>14957</v>
      </c>
      <c r="F255" s="20">
        <f t="shared" si="1"/>
        <v>8676</v>
      </c>
      <c r="G255" s="20">
        <f t="shared" si="1"/>
        <v>11698</v>
      </c>
    </row>
    <row r="256" spans="1:11" ht="13.5" thickTop="1" x14ac:dyDescent="0.2">
      <c r="A256" s="57" t="s">
        <v>5</v>
      </c>
      <c r="B256" s="55"/>
      <c r="C256" s="55"/>
      <c r="D256" s="143"/>
      <c r="E256" s="144"/>
      <c r="F256" s="144"/>
      <c r="G256" s="144"/>
    </row>
    <row r="257" spans="1:9" x14ac:dyDescent="0.2">
      <c r="A257" s="49"/>
      <c r="B257" s="49"/>
      <c r="C257" s="49"/>
      <c r="D257" s="49"/>
    </row>
    <row r="258" spans="1:9" ht="18" x14ac:dyDescent="0.2">
      <c r="A258" s="54" t="s">
        <v>442</v>
      </c>
      <c r="B258" s="55"/>
      <c r="C258" s="55"/>
      <c r="D258" s="55"/>
    </row>
    <row r="259" spans="1:9" x14ac:dyDescent="0.2">
      <c r="A259" s="361" t="s">
        <v>6</v>
      </c>
      <c r="B259" s="363">
        <v>2018</v>
      </c>
      <c r="C259" s="367">
        <v>2019</v>
      </c>
      <c r="D259" s="371"/>
      <c r="E259" s="371"/>
      <c r="F259" s="367">
        <v>2020</v>
      </c>
      <c r="G259" s="371"/>
      <c r="H259" s="368"/>
    </row>
    <row r="260" spans="1:9" ht="15" x14ac:dyDescent="0.25">
      <c r="A260" s="362"/>
      <c r="B260" s="364"/>
      <c r="C260" s="284" t="s">
        <v>590</v>
      </c>
      <c r="D260" s="355" t="s">
        <v>568</v>
      </c>
      <c r="E260" s="355" t="s">
        <v>571</v>
      </c>
      <c r="F260" s="284" t="s">
        <v>590</v>
      </c>
      <c r="G260" s="355" t="s">
        <v>568</v>
      </c>
      <c r="H260" s="355" t="s">
        <v>571</v>
      </c>
      <c r="I260" s="51"/>
    </row>
    <row r="261" spans="1:9" ht="12.75" x14ac:dyDescent="0.2">
      <c r="A261" s="56" t="s">
        <v>34</v>
      </c>
      <c r="B261" s="180">
        <v>0</v>
      </c>
      <c r="C261" s="216">
        <v>0</v>
      </c>
      <c r="D261" s="245">
        <v>0</v>
      </c>
      <c r="E261" s="212">
        <v>0</v>
      </c>
      <c r="F261" s="216">
        <v>1</v>
      </c>
      <c r="G261" s="245">
        <v>9</v>
      </c>
      <c r="H261" s="212">
        <v>36</v>
      </c>
      <c r="I261" s="52"/>
    </row>
    <row r="262" spans="1:9" ht="12.75" x14ac:dyDescent="0.2">
      <c r="A262" s="56" t="s">
        <v>28</v>
      </c>
      <c r="B262" s="180">
        <v>0</v>
      </c>
      <c r="C262" s="217">
        <v>2</v>
      </c>
      <c r="D262" s="246">
        <v>22</v>
      </c>
      <c r="E262" s="134">
        <v>22</v>
      </c>
      <c r="F262" s="217">
        <v>2</v>
      </c>
      <c r="G262" s="246">
        <v>19</v>
      </c>
      <c r="H262" s="134">
        <v>19</v>
      </c>
      <c r="I262" s="52"/>
    </row>
    <row r="263" spans="1:9" ht="12.75" x14ac:dyDescent="0.2">
      <c r="A263" s="56" t="s">
        <v>17</v>
      </c>
      <c r="B263" s="180">
        <v>32</v>
      </c>
      <c r="C263" s="217">
        <v>0</v>
      </c>
      <c r="D263" s="246">
        <v>0</v>
      </c>
      <c r="E263" s="134">
        <v>0</v>
      </c>
      <c r="F263" s="217">
        <v>0</v>
      </c>
      <c r="G263" s="246">
        <v>0</v>
      </c>
      <c r="H263" s="134">
        <v>0</v>
      </c>
      <c r="I263" s="52"/>
    </row>
    <row r="264" spans="1:9" ht="12.75" thickBot="1" x14ac:dyDescent="0.25">
      <c r="A264" s="8" t="s">
        <v>50</v>
      </c>
      <c r="B264" s="20">
        <f t="shared" ref="B264:H264" si="2">SUM(B261:B263)</f>
        <v>32</v>
      </c>
      <c r="C264" s="247">
        <f t="shared" si="2"/>
        <v>2</v>
      </c>
      <c r="D264" s="248">
        <f t="shared" si="2"/>
        <v>22</v>
      </c>
      <c r="E264" s="20">
        <f t="shared" si="2"/>
        <v>22</v>
      </c>
      <c r="F264" s="247">
        <f t="shared" si="2"/>
        <v>3</v>
      </c>
      <c r="G264" s="248">
        <f t="shared" si="2"/>
        <v>28</v>
      </c>
      <c r="H264" s="20">
        <f t="shared" si="2"/>
        <v>55</v>
      </c>
    </row>
    <row r="265" spans="1:9" ht="13.5" thickTop="1" x14ac:dyDescent="0.2">
      <c r="A265" s="57" t="s">
        <v>570</v>
      </c>
      <c r="B265" s="55"/>
      <c r="C265" s="55"/>
      <c r="D265" s="55"/>
    </row>
    <row r="266" spans="1:9" ht="12.75" x14ac:dyDescent="0.2">
      <c r="C266" s="145"/>
      <c r="D266" s="352"/>
      <c r="E266" s="352"/>
      <c r="F266" s="352"/>
    </row>
    <row r="267" spans="1:9" ht="12.75" x14ac:dyDescent="0.2">
      <c r="A267" s="50"/>
      <c r="B267" s="50"/>
      <c r="C267" s="145"/>
      <c r="D267" s="352"/>
      <c r="E267" s="352"/>
      <c r="F267" s="352"/>
      <c r="G267" s="50"/>
    </row>
    <row r="268" spans="1:9" ht="15" x14ac:dyDescent="0.25">
      <c r="A268" s="118"/>
      <c r="B268" s="118"/>
      <c r="C268" s="118"/>
      <c r="D268" s="117"/>
      <c r="E268" s="118"/>
      <c r="F268" s="118"/>
      <c r="G268" s="118"/>
    </row>
    <row r="269" spans="1:9" ht="15" x14ac:dyDescent="0.25">
      <c r="A269" s="118"/>
      <c r="B269" s="118"/>
      <c r="C269" s="118"/>
      <c r="D269" s="117"/>
      <c r="E269" s="118"/>
      <c r="F269" s="118"/>
      <c r="G269" s="118"/>
    </row>
    <row r="270" spans="1:9" ht="12.75" x14ac:dyDescent="0.2">
      <c r="A270" s="117"/>
      <c r="B270" s="117"/>
      <c r="C270" s="117"/>
      <c r="D270" s="117"/>
      <c r="E270" s="119"/>
      <c r="F270" s="120"/>
      <c r="G270" s="120"/>
    </row>
    <row r="271" spans="1:9" ht="12.75" x14ac:dyDescent="0.2">
      <c r="A271" s="117"/>
      <c r="B271" s="117"/>
      <c r="C271" s="117"/>
      <c r="D271" s="117"/>
      <c r="E271" s="117"/>
      <c r="F271" s="117"/>
      <c r="G271" s="117"/>
    </row>
    <row r="272" spans="1:9" ht="12.75" x14ac:dyDescent="0.2">
      <c r="A272" s="117"/>
      <c r="B272" s="117"/>
      <c r="C272" s="117"/>
      <c r="D272" s="117"/>
      <c r="E272" s="117"/>
      <c r="F272" s="117"/>
      <c r="G272" s="117"/>
    </row>
    <row r="273" spans="1:7" x14ac:dyDescent="0.2">
      <c r="A273" s="50"/>
      <c r="B273" s="50"/>
      <c r="C273" s="50"/>
      <c r="D273" s="50"/>
      <c r="E273" s="50"/>
      <c r="F273" s="50"/>
      <c r="G273" s="50"/>
    </row>
  </sheetData>
  <sheetProtection selectLockedCells="1" selectUnlockedCells="1"/>
  <sortState ref="A262:H265">
    <sortCondition descending="1" ref="H261:H265"/>
    <sortCondition descending="1" ref="E261:E265"/>
    <sortCondition descending="1" ref="B261:B265"/>
  </sortState>
  <mergeCells count="9">
    <mergeCell ref="A259:A260"/>
    <mergeCell ref="B259:B260"/>
    <mergeCell ref="B2:C2"/>
    <mergeCell ref="F2:G2"/>
    <mergeCell ref="D2:E2"/>
    <mergeCell ref="B245:C245"/>
    <mergeCell ref="A245:A246"/>
    <mergeCell ref="C259:E259"/>
    <mergeCell ref="F259:H259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firstPageNumber="0" orientation="landscape" horizontalDpi="300" verticalDpi="300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opLeftCell="A242" zoomScaleNormal="100" workbookViewId="0">
      <selection activeCell="F280" sqref="F280"/>
    </sheetView>
  </sheetViews>
  <sheetFormatPr baseColWidth="10" defaultRowHeight="12" x14ac:dyDescent="0.2"/>
  <cols>
    <col min="1" max="1" width="38.28515625" style="11" customWidth="1"/>
    <col min="2" max="5" width="16.7109375" style="11" customWidth="1"/>
    <col min="6" max="6" width="24.5703125" style="11" bestFit="1" customWidth="1"/>
    <col min="7" max="7" width="16.85546875" style="11" customWidth="1"/>
    <col min="8" max="8" width="24.42578125" style="11" customWidth="1"/>
    <col min="9" max="9" width="17.5703125" style="11" customWidth="1"/>
    <col min="10" max="16384" width="11.42578125" style="11"/>
  </cols>
  <sheetData>
    <row r="1" spans="1:12" ht="18" x14ac:dyDescent="0.2">
      <c r="A1" s="6" t="s">
        <v>472</v>
      </c>
    </row>
    <row r="2" spans="1:12" ht="12.75" thickBot="1" x14ac:dyDescent="0.25">
      <c r="A2" s="148" t="s">
        <v>2</v>
      </c>
      <c r="B2" s="365">
        <v>2018</v>
      </c>
      <c r="C2" s="366"/>
      <c r="D2" s="365">
        <v>2019</v>
      </c>
      <c r="E2" s="366"/>
      <c r="F2" s="365">
        <v>2020</v>
      </c>
      <c r="G2" s="366"/>
    </row>
    <row r="3" spans="1:12" ht="12.75" thickTop="1" x14ac:dyDescent="0.2">
      <c r="A3" s="40" t="s">
        <v>251</v>
      </c>
      <c r="B3" s="157" t="s">
        <v>252</v>
      </c>
      <c r="C3" s="158" t="s">
        <v>253</v>
      </c>
      <c r="D3" s="157" t="s">
        <v>252</v>
      </c>
      <c r="E3" s="158" t="s">
        <v>253</v>
      </c>
      <c r="F3" s="157" t="s">
        <v>252</v>
      </c>
      <c r="G3" s="158" t="s">
        <v>253</v>
      </c>
    </row>
    <row r="4" spans="1:12" x14ac:dyDescent="0.2">
      <c r="A4" s="4" t="s">
        <v>254</v>
      </c>
      <c r="B4" s="159">
        <v>4592</v>
      </c>
      <c r="C4" s="25">
        <v>29</v>
      </c>
      <c r="D4" s="159">
        <v>7921</v>
      </c>
      <c r="E4" s="25">
        <v>39</v>
      </c>
      <c r="F4" s="159">
        <v>3666</v>
      </c>
      <c r="G4" s="25">
        <v>20</v>
      </c>
    </row>
    <row r="5" spans="1:12" x14ac:dyDescent="0.2">
      <c r="A5" s="4" t="s">
        <v>255</v>
      </c>
      <c r="B5" s="159">
        <v>847</v>
      </c>
      <c r="C5" s="25">
        <v>39</v>
      </c>
      <c r="D5" s="159">
        <v>1134</v>
      </c>
      <c r="E5" s="25">
        <v>50</v>
      </c>
      <c r="F5" s="159">
        <v>997</v>
      </c>
      <c r="G5" s="25">
        <v>39</v>
      </c>
    </row>
    <row r="6" spans="1:12" x14ac:dyDescent="0.2">
      <c r="A6" s="4" t="s">
        <v>256</v>
      </c>
      <c r="B6" s="159">
        <v>249</v>
      </c>
      <c r="C6" s="25">
        <v>71</v>
      </c>
      <c r="D6" s="159">
        <v>444</v>
      </c>
      <c r="E6" s="25">
        <v>103</v>
      </c>
      <c r="F6" s="159">
        <v>242</v>
      </c>
      <c r="G6" s="25">
        <v>49</v>
      </c>
    </row>
    <row r="7" spans="1:12" x14ac:dyDescent="0.2">
      <c r="A7" s="4">
        <v>1</v>
      </c>
      <c r="B7" s="159">
        <v>82</v>
      </c>
      <c r="C7" s="25">
        <v>82</v>
      </c>
      <c r="D7" s="159">
        <v>121</v>
      </c>
      <c r="E7" s="25">
        <v>121</v>
      </c>
      <c r="F7" s="159">
        <v>70</v>
      </c>
      <c r="G7" s="25">
        <v>70</v>
      </c>
    </row>
    <row r="8" spans="1:12" ht="12.75" thickBot="1" x14ac:dyDescent="0.25">
      <c r="A8" s="12" t="s">
        <v>50</v>
      </c>
      <c r="B8" s="9">
        <f t="shared" ref="B8:G8" si="0">SUM(B4:B7)</f>
        <v>5770</v>
      </c>
      <c r="C8" s="9">
        <f t="shared" si="0"/>
        <v>221</v>
      </c>
      <c r="D8" s="9">
        <f t="shared" si="0"/>
        <v>9620</v>
      </c>
      <c r="E8" s="9">
        <f t="shared" si="0"/>
        <v>313</v>
      </c>
      <c r="F8" s="9">
        <f t="shared" si="0"/>
        <v>4975</v>
      </c>
      <c r="G8" s="9">
        <f t="shared" si="0"/>
        <v>178</v>
      </c>
    </row>
    <row r="9" spans="1:12" ht="13.5" thickTop="1" x14ac:dyDescent="0.2">
      <c r="A9" s="5" t="s">
        <v>5</v>
      </c>
      <c r="B9" s="3"/>
      <c r="C9" s="3"/>
      <c r="D9" s="3"/>
      <c r="E9" s="3"/>
      <c r="F9" s="72"/>
      <c r="G9" s="3"/>
    </row>
    <row r="11" spans="1:12" ht="18" x14ac:dyDescent="0.2">
      <c r="A11" s="13" t="s">
        <v>473</v>
      </c>
    </row>
    <row r="12" spans="1:12" x14ac:dyDescent="0.2">
      <c r="B12" s="38" t="s">
        <v>257</v>
      </c>
      <c r="C12" s="132">
        <v>2018</v>
      </c>
      <c r="E12" s="38" t="s">
        <v>257</v>
      </c>
      <c r="F12" s="132">
        <v>2019</v>
      </c>
      <c r="H12" s="38" t="s">
        <v>257</v>
      </c>
      <c r="I12" s="132">
        <v>2020</v>
      </c>
      <c r="L12" s="33"/>
    </row>
    <row r="13" spans="1:12" ht="25.5" x14ac:dyDescent="0.2">
      <c r="B13" s="160" t="s">
        <v>503</v>
      </c>
      <c r="C13" s="161">
        <v>684</v>
      </c>
      <c r="E13" s="160" t="s">
        <v>554</v>
      </c>
      <c r="F13" s="147">
        <v>2451</v>
      </c>
      <c r="H13" s="160" t="s">
        <v>556</v>
      </c>
      <c r="I13" s="147">
        <v>1003</v>
      </c>
    </row>
    <row r="14" spans="1:12" s="27" customFormat="1" ht="38.25" x14ac:dyDescent="0.2">
      <c r="B14" s="162" t="s">
        <v>508</v>
      </c>
      <c r="C14" s="69">
        <v>513</v>
      </c>
      <c r="E14" s="160" t="s">
        <v>426</v>
      </c>
      <c r="F14" s="147">
        <v>779</v>
      </c>
      <c r="H14" s="160" t="s">
        <v>377</v>
      </c>
      <c r="I14" s="147">
        <v>667</v>
      </c>
    </row>
    <row r="15" spans="1:12" s="27" customFormat="1" ht="25.5" x14ac:dyDescent="0.2">
      <c r="B15" s="162" t="s">
        <v>507</v>
      </c>
      <c r="C15" s="69">
        <v>415</v>
      </c>
      <c r="E15" s="160" t="s">
        <v>555</v>
      </c>
      <c r="F15" s="147">
        <v>616</v>
      </c>
      <c r="H15" s="160" t="s">
        <v>795</v>
      </c>
      <c r="I15" s="147">
        <v>231</v>
      </c>
    </row>
    <row r="16" spans="1:12" s="27" customFormat="1" ht="38.25" x14ac:dyDescent="0.2">
      <c r="B16" s="162" t="s">
        <v>377</v>
      </c>
      <c r="C16" s="69">
        <v>308</v>
      </c>
      <c r="E16" s="160" t="s">
        <v>556</v>
      </c>
      <c r="F16" s="147">
        <v>580</v>
      </c>
      <c r="H16" s="160" t="s">
        <v>503</v>
      </c>
      <c r="I16" s="147">
        <v>215</v>
      </c>
    </row>
    <row r="17" spans="1:11" s="27" customFormat="1" ht="25.5" x14ac:dyDescent="0.2">
      <c r="B17" s="162" t="s">
        <v>365</v>
      </c>
      <c r="C17" s="69">
        <v>249</v>
      </c>
      <c r="E17" s="160" t="s">
        <v>425</v>
      </c>
      <c r="F17" s="147">
        <v>224</v>
      </c>
      <c r="H17" s="160" t="s">
        <v>796</v>
      </c>
      <c r="I17" s="147">
        <v>162</v>
      </c>
    </row>
    <row r="18" spans="1:11" s="27" customFormat="1" ht="63.75" x14ac:dyDescent="0.2">
      <c r="B18" s="162" t="s">
        <v>424</v>
      </c>
      <c r="C18" s="69">
        <v>227</v>
      </c>
      <c r="E18" s="160" t="s">
        <v>424</v>
      </c>
      <c r="F18" s="147">
        <v>213</v>
      </c>
      <c r="H18" s="160" t="s">
        <v>797</v>
      </c>
      <c r="I18" s="147">
        <v>162</v>
      </c>
    </row>
    <row r="19" spans="1:11" s="27" customFormat="1" ht="25.5" x14ac:dyDescent="0.2">
      <c r="B19" s="162" t="s">
        <v>506</v>
      </c>
      <c r="C19" s="69">
        <v>206</v>
      </c>
      <c r="E19" s="160" t="s">
        <v>557</v>
      </c>
      <c r="F19" s="147">
        <v>207</v>
      </c>
      <c r="H19" s="160" t="s">
        <v>798</v>
      </c>
      <c r="I19" s="147">
        <v>137</v>
      </c>
    </row>
    <row r="20" spans="1:11" s="27" customFormat="1" ht="25.5" x14ac:dyDescent="0.2">
      <c r="B20" s="162" t="s">
        <v>425</v>
      </c>
      <c r="C20" s="69">
        <v>163</v>
      </c>
      <c r="E20" s="160" t="s">
        <v>558</v>
      </c>
      <c r="F20" s="147">
        <v>202</v>
      </c>
      <c r="H20" s="160" t="s">
        <v>799</v>
      </c>
      <c r="I20" s="147">
        <v>134</v>
      </c>
    </row>
    <row r="21" spans="1:11" s="27" customFormat="1" ht="12.75" x14ac:dyDescent="0.2">
      <c r="B21" s="162" t="s">
        <v>505</v>
      </c>
      <c r="C21" s="69">
        <v>149</v>
      </c>
      <c r="E21" s="160" t="s">
        <v>559</v>
      </c>
      <c r="F21" s="147">
        <v>145</v>
      </c>
      <c r="H21" s="160" t="s">
        <v>557</v>
      </c>
      <c r="I21" s="147">
        <v>128</v>
      </c>
    </row>
    <row r="22" spans="1:11" s="27" customFormat="1" ht="25.5" x14ac:dyDescent="0.2">
      <c r="B22" s="70" t="s">
        <v>504</v>
      </c>
      <c r="C22" s="71">
        <v>142</v>
      </c>
      <c r="E22" s="160" t="s">
        <v>365</v>
      </c>
      <c r="F22" s="147">
        <v>132</v>
      </c>
      <c r="H22" s="160" t="s">
        <v>425</v>
      </c>
      <c r="I22" s="147">
        <v>118</v>
      </c>
    </row>
    <row r="23" spans="1:11" ht="13.5" thickBot="1" x14ac:dyDescent="0.25">
      <c r="A23" s="21"/>
      <c r="B23" s="46" t="s">
        <v>50</v>
      </c>
      <c r="C23" s="47">
        <f>SUM(C13:C22)</f>
        <v>3056</v>
      </c>
      <c r="E23" s="46" t="s">
        <v>50</v>
      </c>
      <c r="F23" s="47">
        <f>SUM(F13:F22)</f>
        <v>5549</v>
      </c>
      <c r="H23" s="46" t="s">
        <v>50</v>
      </c>
      <c r="I23" s="47">
        <f>SUM(I13:I22)</f>
        <v>2957</v>
      </c>
    </row>
    <row r="24" spans="1:11" ht="12.75" thickTop="1" x14ac:dyDescent="0.2">
      <c r="A24" s="15" t="s">
        <v>5</v>
      </c>
    </row>
    <row r="26" spans="1:11" ht="18" x14ac:dyDescent="0.25">
      <c r="A26" s="16" t="s">
        <v>474</v>
      </c>
    </row>
    <row r="27" spans="1:11" ht="12.75" thickBot="1" x14ac:dyDescent="0.25">
      <c r="A27" s="163" t="s">
        <v>258</v>
      </c>
      <c r="B27" s="28">
        <v>2018</v>
      </c>
      <c r="C27" s="28">
        <v>2019</v>
      </c>
      <c r="D27" s="28">
        <v>2020</v>
      </c>
      <c r="F27" s="163" t="s">
        <v>259</v>
      </c>
      <c r="G27" s="163">
        <v>2018</v>
      </c>
      <c r="H27" s="163">
        <v>2019</v>
      </c>
      <c r="I27" s="163">
        <v>2020</v>
      </c>
      <c r="J27" s="27"/>
      <c r="K27" s="27"/>
    </row>
    <row r="28" spans="1:11" ht="13.5" thickTop="1" x14ac:dyDescent="0.2">
      <c r="A28" s="4" t="s">
        <v>260</v>
      </c>
      <c r="B28" s="29">
        <v>1</v>
      </c>
      <c r="C28" s="29">
        <v>1</v>
      </c>
      <c r="D28" s="292">
        <v>0</v>
      </c>
      <c r="F28" s="164" t="s">
        <v>399</v>
      </c>
      <c r="G28" s="311">
        <v>17</v>
      </c>
      <c r="H28" s="315">
        <v>15</v>
      </c>
      <c r="I28" s="316">
        <v>10</v>
      </c>
      <c r="J28" s="11" t="s">
        <v>488</v>
      </c>
    </row>
    <row r="29" spans="1:11" ht="12.75" x14ac:dyDescent="0.2">
      <c r="A29" s="4" t="s">
        <v>261</v>
      </c>
      <c r="B29" s="29">
        <v>0</v>
      </c>
      <c r="C29" s="29">
        <v>0</v>
      </c>
      <c r="D29" s="293">
        <v>0</v>
      </c>
      <c r="F29" s="166" t="s">
        <v>401</v>
      </c>
      <c r="G29" s="311">
        <v>7</v>
      </c>
      <c r="H29" s="317">
        <v>4</v>
      </c>
      <c r="I29" s="318">
        <v>4</v>
      </c>
      <c r="J29" s="11" t="s">
        <v>489</v>
      </c>
    </row>
    <row r="30" spans="1:11" ht="12.75" x14ac:dyDescent="0.2">
      <c r="A30" s="4" t="s">
        <v>262</v>
      </c>
      <c r="B30" s="29">
        <v>0</v>
      </c>
      <c r="C30" s="29">
        <v>0</v>
      </c>
      <c r="D30" s="293">
        <v>0</v>
      </c>
      <c r="F30" s="166" t="s">
        <v>265</v>
      </c>
      <c r="G30" s="311">
        <v>10</v>
      </c>
      <c r="H30" s="317">
        <v>6</v>
      </c>
      <c r="I30" s="318">
        <v>5</v>
      </c>
      <c r="J30" s="11" t="s">
        <v>490</v>
      </c>
    </row>
    <row r="31" spans="1:11" ht="12.75" x14ac:dyDescent="0.2">
      <c r="A31" s="4" t="s">
        <v>263</v>
      </c>
      <c r="B31" s="29">
        <v>0</v>
      </c>
      <c r="C31" s="29">
        <v>1</v>
      </c>
      <c r="D31" s="293">
        <v>0</v>
      </c>
      <c r="F31" s="166" t="s">
        <v>402</v>
      </c>
      <c r="G31" s="311">
        <v>7</v>
      </c>
      <c r="H31" s="317">
        <v>9</v>
      </c>
      <c r="I31" s="318">
        <v>2</v>
      </c>
      <c r="J31" s="11" t="s">
        <v>491</v>
      </c>
    </row>
    <row r="32" spans="1:11" ht="12.75" x14ac:dyDescent="0.2">
      <c r="A32" s="4" t="s">
        <v>264</v>
      </c>
      <c r="B32" s="29">
        <v>2</v>
      </c>
      <c r="C32" s="29">
        <v>3</v>
      </c>
      <c r="D32" s="286">
        <v>2</v>
      </c>
      <c r="F32" s="166" t="s">
        <v>269</v>
      </c>
      <c r="G32" s="311">
        <v>1</v>
      </c>
      <c r="H32" s="317">
        <v>0</v>
      </c>
      <c r="I32" s="319">
        <v>0</v>
      </c>
      <c r="K32" s="27"/>
    </row>
    <row r="33" spans="1:11" ht="12.75" x14ac:dyDescent="0.2">
      <c r="A33" s="4" t="s">
        <v>266</v>
      </c>
      <c r="B33" s="29">
        <v>0</v>
      </c>
      <c r="C33" s="29">
        <v>1</v>
      </c>
      <c r="D33" s="286">
        <v>1</v>
      </c>
      <c r="F33" s="166" t="s">
        <v>410</v>
      </c>
      <c r="G33" s="311">
        <v>5</v>
      </c>
      <c r="H33" s="317">
        <v>5</v>
      </c>
      <c r="I33" s="318">
        <v>3</v>
      </c>
      <c r="J33" s="11" t="s">
        <v>492</v>
      </c>
    </row>
    <row r="34" spans="1:11" ht="12.75" x14ac:dyDescent="0.2">
      <c r="A34" s="4" t="s">
        <v>267</v>
      </c>
      <c r="B34" s="29">
        <v>0</v>
      </c>
      <c r="C34" s="29">
        <v>0</v>
      </c>
      <c r="D34" s="293">
        <v>0</v>
      </c>
      <c r="F34" s="166" t="s">
        <v>403</v>
      </c>
      <c r="G34" s="311">
        <v>2</v>
      </c>
      <c r="H34" s="317">
        <v>7</v>
      </c>
      <c r="I34" s="318">
        <v>5</v>
      </c>
      <c r="J34" s="11" t="s">
        <v>493</v>
      </c>
    </row>
    <row r="35" spans="1:11" ht="12.75" x14ac:dyDescent="0.2">
      <c r="A35" s="4" t="s">
        <v>268</v>
      </c>
      <c r="B35" s="29">
        <v>1</v>
      </c>
      <c r="C35" s="29">
        <v>0</v>
      </c>
      <c r="D35" s="293">
        <v>0</v>
      </c>
      <c r="F35" s="166" t="s">
        <v>366</v>
      </c>
      <c r="G35" s="311">
        <v>125</v>
      </c>
      <c r="H35" s="317">
        <v>208</v>
      </c>
      <c r="I35" s="318">
        <v>112</v>
      </c>
      <c r="J35" s="11" t="s">
        <v>494</v>
      </c>
    </row>
    <row r="36" spans="1:11" ht="12.75" x14ac:dyDescent="0.2">
      <c r="A36" s="4" t="s">
        <v>270</v>
      </c>
      <c r="B36" s="29">
        <v>0</v>
      </c>
      <c r="C36" s="29">
        <v>1</v>
      </c>
      <c r="D36" s="293">
        <v>0</v>
      </c>
      <c r="F36" s="166" t="s">
        <v>400</v>
      </c>
      <c r="G36" s="311">
        <v>5</v>
      </c>
      <c r="H36" s="317">
        <v>3</v>
      </c>
      <c r="I36" s="318">
        <v>3</v>
      </c>
      <c r="J36" s="11" t="s">
        <v>495</v>
      </c>
    </row>
    <row r="37" spans="1:11" ht="12.75" x14ac:dyDescent="0.2">
      <c r="A37" s="4" t="s">
        <v>271</v>
      </c>
      <c r="B37" s="29">
        <v>1</v>
      </c>
      <c r="C37" s="29">
        <v>0</v>
      </c>
      <c r="D37" s="286">
        <v>1</v>
      </c>
      <c r="F37" s="166" t="s">
        <v>411</v>
      </c>
      <c r="G37" s="311">
        <v>9</v>
      </c>
      <c r="H37" s="317">
        <v>12</v>
      </c>
      <c r="I37" s="318">
        <v>11</v>
      </c>
      <c r="J37" s="11" t="s">
        <v>496</v>
      </c>
      <c r="K37" s="27"/>
    </row>
    <row r="38" spans="1:11" ht="12.75" x14ac:dyDescent="0.2">
      <c r="A38" s="4" t="s">
        <v>272</v>
      </c>
      <c r="B38" s="29">
        <v>2</v>
      </c>
      <c r="C38" s="29">
        <v>1</v>
      </c>
      <c r="D38" s="293">
        <v>0</v>
      </c>
      <c r="F38" s="166" t="s">
        <v>412</v>
      </c>
      <c r="G38" s="311">
        <v>14</v>
      </c>
      <c r="H38" s="317">
        <v>9</v>
      </c>
      <c r="I38" s="318">
        <v>7</v>
      </c>
      <c r="J38" s="11" t="s">
        <v>497</v>
      </c>
    </row>
    <row r="39" spans="1:11" ht="12.75" x14ac:dyDescent="0.2">
      <c r="A39" s="4" t="s">
        <v>273</v>
      </c>
      <c r="B39" s="29">
        <v>3</v>
      </c>
      <c r="C39" s="29">
        <v>4</v>
      </c>
      <c r="D39" s="286">
        <v>2</v>
      </c>
      <c r="F39" s="166" t="s">
        <v>404</v>
      </c>
      <c r="G39" s="311">
        <v>3</v>
      </c>
      <c r="H39" s="317">
        <v>3</v>
      </c>
      <c r="I39" s="318">
        <v>1</v>
      </c>
      <c r="J39" s="11" t="s">
        <v>498</v>
      </c>
    </row>
    <row r="40" spans="1:11" ht="12.75" x14ac:dyDescent="0.2">
      <c r="A40" s="4" t="s">
        <v>274</v>
      </c>
      <c r="B40" s="29">
        <v>3</v>
      </c>
      <c r="C40" s="29">
        <v>6</v>
      </c>
      <c r="D40" s="286">
        <v>3</v>
      </c>
      <c r="F40" s="166" t="s">
        <v>281</v>
      </c>
      <c r="G40" s="311">
        <v>4</v>
      </c>
      <c r="H40" s="317">
        <v>7</v>
      </c>
      <c r="I40" s="318">
        <v>4</v>
      </c>
      <c r="J40" s="11" t="s">
        <v>499</v>
      </c>
    </row>
    <row r="41" spans="1:11" ht="12.75" x14ac:dyDescent="0.2">
      <c r="A41" s="4" t="s">
        <v>275</v>
      </c>
      <c r="B41" s="29">
        <v>1</v>
      </c>
      <c r="C41" s="29">
        <v>1</v>
      </c>
      <c r="D41" s="293">
        <v>0</v>
      </c>
      <c r="F41" s="166" t="s">
        <v>405</v>
      </c>
      <c r="G41" s="311">
        <v>6</v>
      </c>
      <c r="H41" s="317">
        <v>11</v>
      </c>
      <c r="I41" s="318">
        <v>7</v>
      </c>
      <c r="J41" s="11" t="s">
        <v>500</v>
      </c>
    </row>
    <row r="42" spans="1:11" ht="12.75" x14ac:dyDescent="0.2">
      <c r="A42" s="4" t="s">
        <v>276</v>
      </c>
      <c r="B42" s="29">
        <v>0</v>
      </c>
      <c r="C42" s="29">
        <v>1</v>
      </c>
      <c r="D42" s="293">
        <v>0</v>
      </c>
      <c r="F42" s="151" t="s">
        <v>286</v>
      </c>
      <c r="G42" s="311">
        <v>6</v>
      </c>
      <c r="H42" s="320">
        <v>14</v>
      </c>
      <c r="I42" s="321">
        <v>4</v>
      </c>
      <c r="J42" s="27"/>
      <c r="K42" s="27"/>
    </row>
    <row r="43" spans="1:11" ht="13.5" thickBot="1" x14ac:dyDescent="0.25">
      <c r="A43" s="4" t="s">
        <v>277</v>
      </c>
      <c r="B43" s="29">
        <v>0</v>
      </c>
      <c r="C43" s="29">
        <v>2</v>
      </c>
      <c r="D43" s="293">
        <v>0</v>
      </c>
      <c r="F43" s="8" t="s">
        <v>50</v>
      </c>
      <c r="G43" s="8">
        <f>SUM(G28:G42)</f>
        <v>221</v>
      </c>
      <c r="H43" s="8">
        <f>SUM(H28:H42)</f>
        <v>313</v>
      </c>
      <c r="I43" s="8">
        <f>SUM(I28:I42)</f>
        <v>178</v>
      </c>
    </row>
    <row r="44" spans="1:11" ht="13.5" thickTop="1" x14ac:dyDescent="0.2">
      <c r="A44" s="4" t="s">
        <v>278</v>
      </c>
      <c r="B44" s="29">
        <v>1</v>
      </c>
      <c r="C44" s="29">
        <v>0</v>
      </c>
      <c r="D44" s="293">
        <v>0</v>
      </c>
    </row>
    <row r="45" spans="1:11" ht="12.75" x14ac:dyDescent="0.2">
      <c r="A45" s="4" t="s">
        <v>279</v>
      </c>
      <c r="B45" s="29">
        <v>0</v>
      </c>
      <c r="C45" s="29">
        <v>1</v>
      </c>
      <c r="D45" s="293">
        <v>0</v>
      </c>
      <c r="F45" s="310"/>
      <c r="G45" s="309"/>
      <c r="H45" s="310"/>
      <c r="I45" s="310"/>
    </row>
    <row r="46" spans="1:11" ht="12.75" x14ac:dyDescent="0.2">
      <c r="A46" s="4" t="s">
        <v>280</v>
      </c>
      <c r="B46" s="29">
        <v>0</v>
      </c>
      <c r="C46" s="29">
        <v>0</v>
      </c>
      <c r="D46" s="293">
        <v>0</v>
      </c>
      <c r="F46" s="310"/>
      <c r="G46" s="309"/>
      <c r="H46" s="310"/>
      <c r="I46" s="310"/>
    </row>
    <row r="47" spans="1:11" ht="12.75" x14ac:dyDescent="0.2">
      <c r="A47" s="4" t="s">
        <v>269</v>
      </c>
      <c r="B47" s="29">
        <v>1</v>
      </c>
      <c r="C47" s="29">
        <v>0</v>
      </c>
      <c r="D47" s="293">
        <v>0</v>
      </c>
      <c r="F47" s="310"/>
      <c r="G47" s="309"/>
      <c r="H47" s="310"/>
      <c r="I47" s="310"/>
    </row>
    <row r="48" spans="1:11" ht="12.75" x14ac:dyDescent="0.2">
      <c r="A48" s="4" t="s">
        <v>282</v>
      </c>
      <c r="B48" s="29">
        <v>1</v>
      </c>
      <c r="C48" s="29">
        <v>1</v>
      </c>
      <c r="D48" s="293">
        <v>0</v>
      </c>
      <c r="F48" s="310"/>
      <c r="G48" s="309"/>
      <c r="H48" s="310"/>
      <c r="I48" s="310"/>
    </row>
    <row r="49" spans="1:9" ht="12.75" x14ac:dyDescent="0.2">
      <c r="A49" s="4" t="s">
        <v>283</v>
      </c>
      <c r="B49" s="29">
        <v>1</v>
      </c>
      <c r="C49" s="29">
        <v>1</v>
      </c>
      <c r="D49" s="293">
        <v>0</v>
      </c>
    </row>
    <row r="50" spans="1:9" ht="12.75" x14ac:dyDescent="0.2">
      <c r="A50" s="4" t="s">
        <v>284</v>
      </c>
      <c r="B50" s="29">
        <v>0</v>
      </c>
      <c r="C50" s="29">
        <v>0</v>
      </c>
      <c r="D50" s="293">
        <v>0</v>
      </c>
      <c r="F50" s="310"/>
      <c r="G50" s="309"/>
      <c r="H50" s="310"/>
      <c r="I50" s="310"/>
    </row>
    <row r="51" spans="1:9" ht="12.75" x14ac:dyDescent="0.2">
      <c r="A51" s="4" t="s">
        <v>285</v>
      </c>
      <c r="B51" s="29">
        <v>1</v>
      </c>
      <c r="C51" s="29">
        <v>1</v>
      </c>
      <c r="D51" s="293">
        <v>0</v>
      </c>
      <c r="F51" s="310"/>
      <c r="G51" s="309"/>
      <c r="H51" s="310"/>
      <c r="I51" s="310"/>
    </row>
    <row r="52" spans="1:9" ht="12.75" x14ac:dyDescent="0.2">
      <c r="A52" s="4" t="s">
        <v>287</v>
      </c>
      <c r="B52" s="29">
        <v>1</v>
      </c>
      <c r="C52" s="29">
        <v>0</v>
      </c>
      <c r="D52" s="293">
        <v>0</v>
      </c>
      <c r="F52" s="310"/>
      <c r="G52" s="309"/>
      <c r="H52" s="310"/>
      <c r="I52" s="310"/>
    </row>
    <row r="53" spans="1:9" ht="12.75" x14ac:dyDescent="0.2">
      <c r="A53" s="4" t="s">
        <v>288</v>
      </c>
      <c r="B53" s="29">
        <v>3</v>
      </c>
      <c r="C53" s="29">
        <v>1</v>
      </c>
      <c r="D53" s="293">
        <v>0</v>
      </c>
      <c r="E53"/>
      <c r="F53" s="310"/>
      <c r="G53" s="309"/>
      <c r="H53" s="310"/>
      <c r="I53" s="310"/>
    </row>
    <row r="54" spans="1:9" ht="12.75" x14ac:dyDescent="0.2">
      <c r="A54" s="4" t="s">
        <v>289</v>
      </c>
      <c r="B54" s="29">
        <v>1</v>
      </c>
      <c r="C54" s="29">
        <v>2</v>
      </c>
      <c r="D54" s="286">
        <v>1</v>
      </c>
      <c r="E54"/>
      <c r="F54" s="310"/>
      <c r="G54" s="309"/>
      <c r="H54" s="310"/>
      <c r="I54" s="310"/>
    </row>
    <row r="55" spans="1:9" ht="12.75" x14ac:dyDescent="0.2">
      <c r="A55" s="4" t="s">
        <v>290</v>
      </c>
      <c r="B55" s="29">
        <v>2</v>
      </c>
      <c r="C55" s="29">
        <v>4</v>
      </c>
      <c r="D55" s="286">
        <v>1</v>
      </c>
      <c r="E55"/>
      <c r="F55" s="310"/>
      <c r="G55" s="309"/>
      <c r="H55" s="310"/>
      <c r="I55" s="310"/>
    </row>
    <row r="56" spans="1:9" ht="12.75" x14ac:dyDescent="0.2">
      <c r="A56" s="4" t="s">
        <v>291</v>
      </c>
      <c r="B56" s="29">
        <v>1</v>
      </c>
      <c r="C56" s="29">
        <v>1</v>
      </c>
      <c r="D56" s="286">
        <v>1</v>
      </c>
      <c r="E56"/>
      <c r="F56" s="310"/>
      <c r="G56" s="309"/>
      <c r="H56" s="310"/>
      <c r="I56" s="310"/>
    </row>
    <row r="57" spans="1:9" ht="12.75" x14ac:dyDescent="0.2">
      <c r="A57" s="4" t="s">
        <v>292</v>
      </c>
      <c r="B57" s="29">
        <v>3</v>
      </c>
      <c r="C57" s="29">
        <v>2</v>
      </c>
      <c r="D57" s="286">
        <v>1</v>
      </c>
      <c r="E57"/>
      <c r="F57" s="310"/>
      <c r="G57" s="309"/>
      <c r="H57" s="310"/>
      <c r="I57" s="310"/>
    </row>
    <row r="58" spans="1:9" ht="12.75" x14ac:dyDescent="0.2">
      <c r="A58" s="4" t="s">
        <v>293</v>
      </c>
      <c r="B58" s="29">
        <v>1</v>
      </c>
      <c r="C58" s="29">
        <v>1</v>
      </c>
      <c r="D58" s="286">
        <v>2</v>
      </c>
      <c r="E58"/>
      <c r="F58" s="310"/>
      <c r="G58" s="309"/>
      <c r="H58" s="310"/>
      <c r="I58" s="310"/>
    </row>
    <row r="59" spans="1:9" ht="12.75" x14ac:dyDescent="0.2">
      <c r="A59" s="4" t="s">
        <v>294</v>
      </c>
      <c r="B59" s="29">
        <v>1</v>
      </c>
      <c r="C59" s="29">
        <v>2</v>
      </c>
      <c r="D59" s="293">
        <v>0</v>
      </c>
      <c r="E59"/>
      <c r="F59" s="310"/>
      <c r="G59" s="309"/>
      <c r="H59" s="310"/>
      <c r="I59" s="310"/>
    </row>
    <row r="60" spans="1:9" ht="12.75" x14ac:dyDescent="0.2">
      <c r="A60" s="4" t="s">
        <v>295</v>
      </c>
      <c r="B60" s="29">
        <v>1</v>
      </c>
      <c r="C60" s="29">
        <v>0</v>
      </c>
      <c r="D60" s="293">
        <v>0</v>
      </c>
      <c r="E60"/>
      <c r="F60" s="83"/>
    </row>
    <row r="61" spans="1:9" ht="12.75" x14ac:dyDescent="0.2">
      <c r="A61" s="4" t="s">
        <v>296</v>
      </c>
      <c r="B61" s="29">
        <v>2</v>
      </c>
      <c r="C61" s="29">
        <v>5</v>
      </c>
      <c r="D61" s="286">
        <v>6</v>
      </c>
      <c r="E61"/>
      <c r="F61" s="83"/>
    </row>
    <row r="62" spans="1:9" ht="12.75" x14ac:dyDescent="0.2">
      <c r="A62" s="4" t="s">
        <v>297</v>
      </c>
      <c r="B62" s="169">
        <v>0</v>
      </c>
      <c r="C62" s="169">
        <v>1</v>
      </c>
      <c r="D62" s="293">
        <v>0</v>
      </c>
      <c r="E62"/>
      <c r="F62" s="83"/>
    </row>
    <row r="63" spans="1:9" ht="12.75" x14ac:dyDescent="0.2">
      <c r="A63" s="4" t="s">
        <v>364</v>
      </c>
      <c r="B63" s="169">
        <v>0</v>
      </c>
      <c r="C63" s="169">
        <v>0</v>
      </c>
      <c r="D63" s="286">
        <v>1</v>
      </c>
      <c r="E63"/>
      <c r="F63" s="83"/>
    </row>
    <row r="64" spans="1:9" ht="12.75" x14ac:dyDescent="0.2">
      <c r="A64" s="4" t="s">
        <v>298</v>
      </c>
      <c r="B64" s="169">
        <v>0</v>
      </c>
      <c r="C64" s="169">
        <v>0</v>
      </c>
      <c r="D64" s="293">
        <v>0</v>
      </c>
      <c r="E64"/>
      <c r="F64" s="83"/>
    </row>
    <row r="65" spans="1:7" ht="12.75" x14ac:dyDescent="0.2">
      <c r="A65" s="4" t="s">
        <v>299</v>
      </c>
      <c r="B65" s="169">
        <v>1</v>
      </c>
      <c r="C65" s="169">
        <v>1</v>
      </c>
      <c r="D65" s="286">
        <v>1</v>
      </c>
      <c r="E65"/>
      <c r="F65" s="83"/>
    </row>
    <row r="66" spans="1:7" ht="12.75" x14ac:dyDescent="0.2">
      <c r="A66" s="4" t="s">
        <v>300</v>
      </c>
      <c r="B66" s="169">
        <v>0</v>
      </c>
      <c r="C66" s="169">
        <v>0</v>
      </c>
      <c r="D66" s="293">
        <v>0</v>
      </c>
      <c r="E66"/>
      <c r="F66" s="83"/>
    </row>
    <row r="67" spans="1:7" ht="12.75" x14ac:dyDescent="0.2">
      <c r="A67" s="4" t="s">
        <v>301</v>
      </c>
      <c r="B67" s="169">
        <v>0</v>
      </c>
      <c r="C67" s="169">
        <v>0</v>
      </c>
      <c r="D67" s="293">
        <v>0</v>
      </c>
      <c r="E67"/>
      <c r="F67" s="83"/>
    </row>
    <row r="68" spans="1:7" ht="12.75" x14ac:dyDescent="0.2">
      <c r="A68" s="4" t="s">
        <v>302</v>
      </c>
      <c r="B68" s="169">
        <v>0</v>
      </c>
      <c r="C68" s="169">
        <v>0</v>
      </c>
      <c r="D68" s="293">
        <v>0</v>
      </c>
      <c r="E68"/>
      <c r="F68" s="83"/>
    </row>
    <row r="69" spans="1:7" ht="12.75" x14ac:dyDescent="0.2">
      <c r="A69" s="4" t="s">
        <v>303</v>
      </c>
      <c r="B69" s="169">
        <v>1</v>
      </c>
      <c r="C69" s="169">
        <v>1</v>
      </c>
      <c r="D69" s="286">
        <v>2</v>
      </c>
      <c r="E69"/>
      <c r="F69" s="83"/>
    </row>
    <row r="70" spans="1:7" ht="12.75" x14ac:dyDescent="0.2">
      <c r="A70" s="4" t="s">
        <v>304</v>
      </c>
      <c r="B70" s="169">
        <v>0</v>
      </c>
      <c r="C70" s="169">
        <v>0</v>
      </c>
      <c r="D70" s="286">
        <v>1</v>
      </c>
      <c r="E70"/>
      <c r="F70" s="83"/>
    </row>
    <row r="71" spans="1:7" ht="12.75" x14ac:dyDescent="0.2">
      <c r="A71" s="4" t="s">
        <v>305</v>
      </c>
      <c r="B71" s="29">
        <v>0</v>
      </c>
      <c r="C71" s="29">
        <v>0</v>
      </c>
      <c r="D71" s="293">
        <v>0</v>
      </c>
      <c r="E71"/>
      <c r="F71" s="83"/>
    </row>
    <row r="72" spans="1:7" ht="12.75" x14ac:dyDescent="0.2">
      <c r="A72" s="4" t="s">
        <v>306</v>
      </c>
      <c r="B72" s="29">
        <v>0</v>
      </c>
      <c r="C72" s="29">
        <v>1</v>
      </c>
      <c r="D72" s="293">
        <v>0</v>
      </c>
      <c r="E72"/>
      <c r="F72" s="83"/>
      <c r="G72" s="146"/>
    </row>
    <row r="73" spans="1:7" ht="12.75" x14ac:dyDescent="0.2">
      <c r="A73" s="4" t="s">
        <v>307</v>
      </c>
      <c r="B73" s="29">
        <v>15</v>
      </c>
      <c r="C73" s="29">
        <v>24</v>
      </c>
      <c r="D73" s="286">
        <v>18</v>
      </c>
      <c r="E73"/>
      <c r="F73" s="83"/>
    </row>
    <row r="74" spans="1:7" s="17" customFormat="1" ht="12.75" x14ac:dyDescent="0.2">
      <c r="A74" s="4" t="s">
        <v>308</v>
      </c>
      <c r="B74" s="29">
        <v>4</v>
      </c>
      <c r="C74" s="29">
        <v>3</v>
      </c>
      <c r="D74" s="286">
        <v>3</v>
      </c>
      <c r="E74"/>
      <c r="F74" s="83"/>
    </row>
    <row r="75" spans="1:7" ht="12.75" x14ac:dyDescent="0.2">
      <c r="A75" s="4" t="s">
        <v>309</v>
      </c>
      <c r="B75" s="29">
        <v>6</v>
      </c>
      <c r="C75" s="29">
        <v>3</v>
      </c>
      <c r="D75" s="286">
        <v>3</v>
      </c>
      <c r="E75"/>
      <c r="F75" s="83"/>
    </row>
    <row r="76" spans="1:7" ht="12.75" x14ac:dyDescent="0.2">
      <c r="A76" s="4" t="s">
        <v>310</v>
      </c>
      <c r="B76" s="29">
        <v>0</v>
      </c>
      <c r="C76" s="29">
        <v>2</v>
      </c>
      <c r="D76" s="293">
        <v>0</v>
      </c>
      <c r="E76"/>
      <c r="F76" s="83"/>
    </row>
    <row r="77" spans="1:7" ht="12.75" x14ac:dyDescent="0.2">
      <c r="A77" s="4" t="s">
        <v>311</v>
      </c>
      <c r="B77" s="29">
        <v>2</v>
      </c>
      <c r="C77" s="29">
        <v>1</v>
      </c>
      <c r="D77" s="293">
        <v>0</v>
      </c>
      <c r="E77"/>
      <c r="F77" s="83"/>
    </row>
    <row r="78" spans="1:7" ht="12.75" x14ac:dyDescent="0.2">
      <c r="A78" s="4" t="s">
        <v>312</v>
      </c>
      <c r="B78" s="29">
        <v>5</v>
      </c>
      <c r="C78" s="29">
        <v>5</v>
      </c>
      <c r="D78" s="293">
        <v>0</v>
      </c>
      <c r="E78"/>
    </row>
    <row r="79" spans="1:7" ht="12.75" x14ac:dyDescent="0.2">
      <c r="A79" s="4" t="s">
        <v>313</v>
      </c>
      <c r="B79" s="29">
        <v>0</v>
      </c>
      <c r="C79" s="29">
        <v>0</v>
      </c>
      <c r="D79" s="286">
        <v>2</v>
      </c>
      <c r="E79"/>
    </row>
    <row r="80" spans="1:7" ht="12.75" x14ac:dyDescent="0.2">
      <c r="A80" s="4" t="s">
        <v>314</v>
      </c>
      <c r="B80" s="29">
        <v>0</v>
      </c>
      <c r="C80" s="29">
        <v>0</v>
      </c>
      <c r="D80" s="293">
        <v>0</v>
      </c>
      <c r="E80"/>
    </row>
    <row r="81" spans="1:7" ht="12.75" x14ac:dyDescent="0.2">
      <c r="A81" s="4" t="s">
        <v>315</v>
      </c>
      <c r="B81" s="29">
        <v>1</v>
      </c>
      <c r="C81" s="29">
        <v>0</v>
      </c>
      <c r="D81" s="293">
        <v>0</v>
      </c>
      <c r="E81"/>
    </row>
    <row r="82" spans="1:7" ht="12.75" x14ac:dyDescent="0.2">
      <c r="A82" s="4" t="s">
        <v>316</v>
      </c>
      <c r="B82" s="29">
        <v>1</v>
      </c>
      <c r="C82" s="29">
        <v>1</v>
      </c>
      <c r="D82" s="286">
        <v>1</v>
      </c>
      <c r="E82"/>
    </row>
    <row r="83" spans="1:7" ht="12.75" x14ac:dyDescent="0.2">
      <c r="A83" s="4" t="s">
        <v>317</v>
      </c>
      <c r="B83" s="29">
        <v>1</v>
      </c>
      <c r="C83" s="29">
        <v>5</v>
      </c>
      <c r="D83" s="286">
        <v>2</v>
      </c>
      <c r="E83"/>
    </row>
    <row r="84" spans="1:7" ht="12.75" x14ac:dyDescent="0.2">
      <c r="A84" s="4" t="s">
        <v>318</v>
      </c>
      <c r="B84" s="29">
        <v>1</v>
      </c>
      <c r="C84" s="29">
        <v>3</v>
      </c>
      <c r="D84" s="286">
        <v>1</v>
      </c>
      <c r="E84"/>
    </row>
    <row r="85" spans="1:7" s="17" customFormat="1" ht="12.75" x14ac:dyDescent="0.2">
      <c r="A85" s="4" t="s">
        <v>319</v>
      </c>
      <c r="B85" s="29">
        <v>1</v>
      </c>
      <c r="C85" s="29">
        <v>0</v>
      </c>
      <c r="D85" s="286">
        <v>1</v>
      </c>
      <c r="E85"/>
    </row>
    <row r="86" spans="1:7" ht="12.75" x14ac:dyDescent="0.2">
      <c r="A86" s="4" t="s">
        <v>320</v>
      </c>
      <c r="B86" s="29">
        <v>1</v>
      </c>
      <c r="C86" s="29">
        <v>0</v>
      </c>
      <c r="D86" s="286">
        <v>1</v>
      </c>
      <c r="E86"/>
    </row>
    <row r="87" spans="1:7" ht="12.75" x14ac:dyDescent="0.2">
      <c r="A87" s="4" t="s">
        <v>321</v>
      </c>
      <c r="B87" s="29">
        <v>0</v>
      </c>
      <c r="C87" s="29">
        <v>0</v>
      </c>
      <c r="D87" s="293">
        <v>0</v>
      </c>
      <c r="E87"/>
    </row>
    <row r="88" spans="1:7" ht="12.75" x14ac:dyDescent="0.2">
      <c r="A88" s="4" t="s">
        <v>322</v>
      </c>
      <c r="B88" s="29">
        <v>1</v>
      </c>
      <c r="C88" s="29">
        <v>1</v>
      </c>
      <c r="D88" s="293">
        <v>0</v>
      </c>
      <c r="E88"/>
    </row>
    <row r="89" spans="1:7" ht="12.75" x14ac:dyDescent="0.2">
      <c r="A89" s="4" t="s">
        <v>323</v>
      </c>
      <c r="B89" s="29">
        <v>0</v>
      </c>
      <c r="C89" s="29">
        <v>0</v>
      </c>
      <c r="D89" s="293">
        <v>0</v>
      </c>
      <c r="E89"/>
      <c r="F89"/>
      <c r="G89"/>
    </row>
    <row r="90" spans="1:7" ht="12.75" x14ac:dyDescent="0.2">
      <c r="A90" s="4" t="s">
        <v>324</v>
      </c>
      <c r="B90" s="29">
        <v>1</v>
      </c>
      <c r="C90" s="29">
        <v>0</v>
      </c>
      <c r="D90" s="286">
        <v>1</v>
      </c>
      <c r="E90"/>
      <c r="F90"/>
      <c r="G90"/>
    </row>
    <row r="91" spans="1:7" ht="12.75" x14ac:dyDescent="0.2">
      <c r="A91" s="4" t="s">
        <v>325</v>
      </c>
      <c r="B91" s="29">
        <v>0</v>
      </c>
      <c r="C91" s="29">
        <v>1</v>
      </c>
      <c r="D91" s="293">
        <v>0</v>
      </c>
      <c r="E91"/>
      <c r="F91"/>
      <c r="G91"/>
    </row>
    <row r="92" spans="1:7" ht="12.75" x14ac:dyDescent="0.2">
      <c r="A92" s="4" t="s">
        <v>326</v>
      </c>
      <c r="B92" s="29">
        <v>0</v>
      </c>
      <c r="C92" s="29">
        <v>0</v>
      </c>
      <c r="D92" s="293">
        <v>0</v>
      </c>
      <c r="E92"/>
      <c r="F92"/>
      <c r="G92"/>
    </row>
    <row r="93" spans="1:7" ht="12.75" x14ac:dyDescent="0.2">
      <c r="A93" s="4" t="s">
        <v>327</v>
      </c>
      <c r="B93" s="29">
        <v>0</v>
      </c>
      <c r="C93" s="29">
        <v>0</v>
      </c>
      <c r="D93" s="293">
        <v>0</v>
      </c>
      <c r="E93"/>
      <c r="F93"/>
      <c r="G93"/>
    </row>
    <row r="94" spans="1:7" ht="12.75" x14ac:dyDescent="0.2">
      <c r="A94" s="4" t="s">
        <v>328</v>
      </c>
      <c r="B94" s="29">
        <v>0</v>
      </c>
      <c r="C94" s="29">
        <v>0</v>
      </c>
      <c r="D94" s="293">
        <v>0</v>
      </c>
      <c r="E94"/>
      <c r="F94"/>
      <c r="G94"/>
    </row>
    <row r="95" spans="1:7" ht="12.75" x14ac:dyDescent="0.2">
      <c r="A95" s="4" t="s">
        <v>329</v>
      </c>
      <c r="B95" s="29">
        <v>0</v>
      </c>
      <c r="C95" s="29">
        <v>0</v>
      </c>
      <c r="D95" s="293">
        <v>0</v>
      </c>
      <c r="E95"/>
      <c r="F95"/>
      <c r="G95"/>
    </row>
    <row r="96" spans="1:7" ht="12.75" x14ac:dyDescent="0.2">
      <c r="A96" s="4" t="s">
        <v>330</v>
      </c>
      <c r="B96" s="29">
        <v>2</v>
      </c>
      <c r="C96" s="29">
        <v>1</v>
      </c>
      <c r="D96" s="293">
        <v>0</v>
      </c>
      <c r="E96"/>
      <c r="F96"/>
      <c r="G96"/>
    </row>
    <row r="97" spans="1:7" ht="12.75" x14ac:dyDescent="0.2">
      <c r="A97" s="4" t="s">
        <v>331</v>
      </c>
      <c r="B97" s="29">
        <v>0</v>
      </c>
      <c r="C97" s="29">
        <v>0</v>
      </c>
      <c r="D97" s="293">
        <v>0</v>
      </c>
      <c r="E97"/>
      <c r="F97" s="83"/>
    </row>
    <row r="98" spans="1:7" ht="12.75" x14ac:dyDescent="0.2">
      <c r="A98" s="4" t="s">
        <v>332</v>
      </c>
      <c r="B98" s="29">
        <v>2</v>
      </c>
      <c r="C98" s="29">
        <v>1</v>
      </c>
      <c r="D98" s="286">
        <v>1</v>
      </c>
      <c r="E98"/>
      <c r="F98" s="83"/>
    </row>
    <row r="99" spans="1:7" ht="12.75" x14ac:dyDescent="0.2">
      <c r="A99" s="4" t="s">
        <v>333</v>
      </c>
      <c r="B99" s="29">
        <v>2</v>
      </c>
      <c r="C99" s="29">
        <v>5</v>
      </c>
      <c r="D99" s="286">
        <v>3</v>
      </c>
      <c r="E99"/>
      <c r="F99" s="83"/>
    </row>
    <row r="100" spans="1:7" ht="12.75" x14ac:dyDescent="0.2">
      <c r="A100" s="4" t="s">
        <v>162</v>
      </c>
      <c r="B100" s="29">
        <v>1</v>
      </c>
      <c r="C100" s="29">
        <v>0</v>
      </c>
      <c r="D100" s="293">
        <v>0</v>
      </c>
      <c r="E100"/>
      <c r="F100" s="83"/>
    </row>
    <row r="101" spans="1:7" ht="12.75" x14ac:dyDescent="0.2">
      <c r="A101" s="4" t="s">
        <v>334</v>
      </c>
      <c r="B101" s="29">
        <v>0</v>
      </c>
      <c r="C101" s="29">
        <v>0</v>
      </c>
      <c r="D101" s="293">
        <v>0</v>
      </c>
      <c r="E101"/>
      <c r="F101" s="83"/>
    </row>
    <row r="102" spans="1:7" ht="12.75" x14ac:dyDescent="0.2">
      <c r="A102" s="4" t="s">
        <v>335</v>
      </c>
      <c r="B102" s="29">
        <v>2</v>
      </c>
      <c r="C102" s="29">
        <v>1</v>
      </c>
      <c r="D102" s="293">
        <v>0</v>
      </c>
      <c r="E102"/>
      <c r="F102" s="83"/>
    </row>
    <row r="103" spans="1:7" ht="12.75" x14ac:dyDescent="0.2">
      <c r="A103" s="4" t="s">
        <v>336</v>
      </c>
      <c r="B103" s="29">
        <v>93</v>
      </c>
      <c r="C103" s="29">
        <v>151</v>
      </c>
      <c r="D103" s="286">
        <v>75</v>
      </c>
      <c r="E103"/>
      <c r="F103" s="83"/>
    </row>
    <row r="104" spans="1:7" ht="12.75" x14ac:dyDescent="0.2">
      <c r="A104" s="4" t="s">
        <v>337</v>
      </c>
      <c r="B104" s="29">
        <v>6</v>
      </c>
      <c r="C104" s="29">
        <v>14</v>
      </c>
      <c r="D104" s="286">
        <v>4</v>
      </c>
      <c r="E104"/>
      <c r="F104" s="83"/>
    </row>
    <row r="105" spans="1:7" ht="12.75" x14ac:dyDescent="0.2">
      <c r="A105" s="4" t="s">
        <v>338</v>
      </c>
      <c r="B105" s="29">
        <v>0</v>
      </c>
      <c r="C105" s="29">
        <v>1</v>
      </c>
      <c r="D105" s="293">
        <v>0</v>
      </c>
      <c r="E105"/>
      <c r="F105" s="83"/>
    </row>
    <row r="106" spans="1:7" ht="12.75" x14ac:dyDescent="0.2">
      <c r="A106" s="4" t="s">
        <v>339</v>
      </c>
      <c r="B106" s="29">
        <v>0</v>
      </c>
      <c r="C106" s="29">
        <v>0</v>
      </c>
      <c r="D106" s="293">
        <v>0</v>
      </c>
      <c r="E106"/>
      <c r="F106" s="83"/>
    </row>
    <row r="107" spans="1:7" ht="12.75" x14ac:dyDescent="0.2">
      <c r="A107" s="4" t="s">
        <v>340</v>
      </c>
      <c r="B107" s="29">
        <v>1</v>
      </c>
      <c r="C107" s="29">
        <v>0</v>
      </c>
      <c r="D107" s="293">
        <v>0</v>
      </c>
      <c r="E107"/>
      <c r="F107" s="83"/>
    </row>
    <row r="108" spans="1:7" ht="12.75" x14ac:dyDescent="0.2">
      <c r="A108" s="4" t="s">
        <v>341</v>
      </c>
      <c r="B108" s="29">
        <v>1</v>
      </c>
      <c r="C108" s="29">
        <v>2</v>
      </c>
      <c r="D108" s="286">
        <v>1</v>
      </c>
      <c r="E108"/>
      <c r="F108"/>
      <c r="G108"/>
    </row>
    <row r="109" spans="1:7" ht="12.75" x14ac:dyDescent="0.2">
      <c r="A109" s="4" t="s">
        <v>342</v>
      </c>
      <c r="B109" s="29">
        <v>0</v>
      </c>
      <c r="C109" s="29">
        <v>0</v>
      </c>
      <c r="D109" s="293">
        <v>0</v>
      </c>
      <c r="E109"/>
      <c r="F109"/>
      <c r="G109"/>
    </row>
    <row r="110" spans="1:7" ht="12.75" x14ac:dyDescent="0.2">
      <c r="A110" s="4" t="s">
        <v>175</v>
      </c>
      <c r="B110" s="29">
        <v>2</v>
      </c>
      <c r="C110" s="29">
        <v>1</v>
      </c>
      <c r="D110" s="293">
        <v>0</v>
      </c>
      <c r="E110"/>
      <c r="F110"/>
      <c r="G110"/>
    </row>
    <row r="111" spans="1:7" ht="12.75" x14ac:dyDescent="0.2">
      <c r="A111" s="4" t="s">
        <v>343</v>
      </c>
      <c r="B111" s="29">
        <v>6</v>
      </c>
      <c r="C111" s="29">
        <v>2</v>
      </c>
      <c r="D111" s="286">
        <v>5</v>
      </c>
      <c r="E111"/>
      <c r="F111"/>
      <c r="G111"/>
    </row>
    <row r="112" spans="1:7" ht="12.75" x14ac:dyDescent="0.2">
      <c r="A112" s="4" t="s">
        <v>344</v>
      </c>
      <c r="B112" s="29">
        <v>0</v>
      </c>
      <c r="C112" s="29">
        <v>1</v>
      </c>
      <c r="D112" s="286">
        <v>1</v>
      </c>
      <c r="E112"/>
      <c r="F112"/>
      <c r="G112"/>
    </row>
    <row r="113" spans="1:7" ht="12.75" x14ac:dyDescent="0.2">
      <c r="A113" s="4" t="s">
        <v>345</v>
      </c>
      <c r="B113" s="29">
        <v>2</v>
      </c>
      <c r="C113" s="29">
        <v>0</v>
      </c>
      <c r="D113" s="293">
        <v>0</v>
      </c>
      <c r="E113"/>
      <c r="F113"/>
      <c r="G113"/>
    </row>
    <row r="114" spans="1:7" ht="12.75" x14ac:dyDescent="0.2">
      <c r="A114" s="4" t="s">
        <v>346</v>
      </c>
      <c r="B114" s="169">
        <v>0</v>
      </c>
      <c r="C114" s="169">
        <v>1</v>
      </c>
      <c r="D114" s="293">
        <v>0</v>
      </c>
      <c r="E114"/>
      <c r="F114"/>
      <c r="G114"/>
    </row>
    <row r="115" spans="1:7" ht="12.75" x14ac:dyDescent="0.2">
      <c r="A115" s="4" t="s">
        <v>347</v>
      </c>
      <c r="B115" s="169">
        <v>0</v>
      </c>
      <c r="C115" s="169">
        <v>2</v>
      </c>
      <c r="D115" s="286">
        <v>1</v>
      </c>
      <c r="E115"/>
      <c r="F115"/>
      <c r="G115"/>
    </row>
    <row r="116" spans="1:7" ht="12.75" x14ac:dyDescent="0.2">
      <c r="A116" s="4" t="s">
        <v>348</v>
      </c>
      <c r="B116" s="169">
        <v>1</v>
      </c>
      <c r="C116" s="169">
        <v>0</v>
      </c>
      <c r="D116" s="286">
        <v>2</v>
      </c>
      <c r="E116"/>
      <c r="F116"/>
      <c r="G116"/>
    </row>
    <row r="117" spans="1:7" ht="12.75" x14ac:dyDescent="0.2">
      <c r="A117" s="4" t="s">
        <v>349</v>
      </c>
      <c r="B117" s="29">
        <v>9</v>
      </c>
      <c r="C117" s="29">
        <v>13</v>
      </c>
      <c r="D117" s="286">
        <v>10</v>
      </c>
      <c r="E117"/>
      <c r="F117"/>
      <c r="G117"/>
    </row>
    <row r="118" spans="1:7" ht="12.75" x14ac:dyDescent="0.2">
      <c r="A118" s="4" t="s">
        <v>350</v>
      </c>
      <c r="B118" s="29">
        <v>0</v>
      </c>
      <c r="C118" s="29">
        <v>1</v>
      </c>
      <c r="D118" s="286">
        <v>2</v>
      </c>
      <c r="E118"/>
      <c r="F118"/>
      <c r="G118"/>
    </row>
    <row r="119" spans="1:7" ht="12.75" x14ac:dyDescent="0.2">
      <c r="A119" s="4" t="s">
        <v>351</v>
      </c>
      <c r="B119" s="29">
        <v>2</v>
      </c>
      <c r="C119" s="29">
        <v>0</v>
      </c>
      <c r="D119" s="293">
        <v>0</v>
      </c>
      <c r="E119"/>
      <c r="F119"/>
      <c r="G119"/>
    </row>
    <row r="120" spans="1:7" ht="12.75" x14ac:dyDescent="0.2">
      <c r="A120" s="4" t="s">
        <v>352</v>
      </c>
      <c r="B120" s="29">
        <v>0</v>
      </c>
      <c r="C120" s="29">
        <v>1</v>
      </c>
      <c r="D120" s="286">
        <v>1</v>
      </c>
      <c r="E120"/>
      <c r="F120"/>
      <c r="G120"/>
    </row>
    <row r="121" spans="1:7" ht="12.75" x14ac:dyDescent="0.2">
      <c r="A121" s="4" t="s">
        <v>353</v>
      </c>
      <c r="B121" s="29">
        <v>0</v>
      </c>
      <c r="C121" s="29">
        <v>0</v>
      </c>
      <c r="D121" s="293">
        <v>0</v>
      </c>
      <c r="E121"/>
      <c r="F121"/>
      <c r="G121"/>
    </row>
    <row r="122" spans="1:7" ht="12.75" x14ac:dyDescent="0.2">
      <c r="A122" s="4" t="s">
        <v>354</v>
      </c>
      <c r="B122" s="29">
        <v>0</v>
      </c>
      <c r="C122" s="29">
        <v>0</v>
      </c>
      <c r="D122" s="293">
        <v>0</v>
      </c>
      <c r="E122"/>
      <c r="F122"/>
      <c r="G122"/>
    </row>
    <row r="123" spans="1:7" ht="12.75" x14ac:dyDescent="0.2">
      <c r="A123" s="4" t="s">
        <v>355</v>
      </c>
      <c r="B123" s="29">
        <v>4</v>
      </c>
      <c r="C123" s="29">
        <v>10</v>
      </c>
      <c r="D123" s="286">
        <v>6</v>
      </c>
      <c r="E123"/>
      <c r="F123"/>
      <c r="G123"/>
    </row>
    <row r="124" spans="1:7" ht="12.75" x14ac:dyDescent="0.2">
      <c r="A124" s="4" t="s">
        <v>356</v>
      </c>
      <c r="B124" s="169">
        <v>1</v>
      </c>
      <c r="C124" s="169">
        <v>1</v>
      </c>
      <c r="D124" s="286">
        <v>1</v>
      </c>
      <c r="E124"/>
      <c r="F124"/>
      <c r="G124"/>
    </row>
    <row r="125" spans="1:7" ht="12.75" x14ac:dyDescent="0.2">
      <c r="A125" s="4" t="s">
        <v>357</v>
      </c>
      <c r="B125" s="169">
        <v>0</v>
      </c>
      <c r="C125" s="169">
        <v>0</v>
      </c>
      <c r="D125" s="286">
        <v>1</v>
      </c>
      <c r="E125"/>
      <c r="F125"/>
      <c r="G125"/>
    </row>
    <row r="126" spans="1:7" ht="12.75" x14ac:dyDescent="0.2">
      <c r="A126" s="4" t="s">
        <v>358</v>
      </c>
      <c r="B126" s="169">
        <v>1</v>
      </c>
      <c r="C126" s="169">
        <v>1</v>
      </c>
      <c r="D126" s="286">
        <v>2</v>
      </c>
      <c r="E126"/>
      <c r="F126"/>
      <c r="G126"/>
    </row>
    <row r="127" spans="1:7" ht="12.75" x14ac:dyDescent="0.2">
      <c r="A127" s="4" t="s">
        <v>359</v>
      </c>
      <c r="B127" s="29">
        <v>2</v>
      </c>
      <c r="C127" s="29">
        <v>2</v>
      </c>
      <c r="D127" s="286">
        <v>2</v>
      </c>
      <c r="E127"/>
      <c r="F127"/>
      <c r="G127"/>
    </row>
    <row r="128" spans="1:7" ht="12.75" x14ac:dyDescent="0.2">
      <c r="A128" s="4" t="s">
        <v>360</v>
      </c>
      <c r="B128" s="29">
        <v>1</v>
      </c>
      <c r="C128" s="29">
        <v>0</v>
      </c>
      <c r="D128" s="293">
        <v>0</v>
      </c>
      <c r="E128"/>
      <c r="F128"/>
      <c r="G128"/>
    </row>
    <row r="129" spans="1:10" ht="12.75" x14ac:dyDescent="0.2">
      <c r="A129" s="4" t="s">
        <v>361</v>
      </c>
      <c r="B129" s="29">
        <v>1</v>
      </c>
      <c r="C129" s="29">
        <v>0</v>
      </c>
      <c r="D129" s="293">
        <v>0</v>
      </c>
      <c r="E129"/>
      <c r="F129"/>
      <c r="G129"/>
    </row>
    <row r="130" spans="1:10" ht="12.75" x14ac:dyDescent="0.2">
      <c r="A130" s="4" t="s">
        <v>362</v>
      </c>
      <c r="B130" s="30">
        <v>2</v>
      </c>
      <c r="C130" s="30">
        <v>4</v>
      </c>
      <c r="D130" s="288">
        <v>1</v>
      </c>
      <c r="E130"/>
      <c r="F130"/>
      <c r="G130"/>
    </row>
    <row r="131" spans="1:10" ht="13.5" thickBot="1" x14ac:dyDescent="0.25">
      <c r="A131" s="8" t="s">
        <v>50</v>
      </c>
      <c r="B131" s="9">
        <f>SUM(B28:B130)</f>
        <v>221</v>
      </c>
      <c r="C131" s="9">
        <f>SUM(C28:C130)</f>
        <v>313</v>
      </c>
      <c r="D131" s="9">
        <f>SUM(D28:D130)</f>
        <v>178</v>
      </c>
      <c r="E131" s="55"/>
      <c r="F131"/>
      <c r="G131"/>
    </row>
    <row r="132" spans="1:10" ht="12.75" thickTop="1" x14ac:dyDescent="0.2">
      <c r="A132" s="15" t="s">
        <v>5</v>
      </c>
    </row>
    <row r="134" spans="1:10" ht="18" x14ac:dyDescent="0.25">
      <c r="A134" s="16" t="s">
        <v>475</v>
      </c>
    </row>
    <row r="135" spans="1:10" ht="12.75" thickBot="1" x14ac:dyDescent="0.25">
      <c r="A135" s="163" t="s">
        <v>258</v>
      </c>
      <c r="B135" s="28">
        <v>2018</v>
      </c>
      <c r="C135" s="28">
        <v>2019</v>
      </c>
      <c r="D135" s="28">
        <v>2020</v>
      </c>
      <c r="F135" s="163" t="s">
        <v>259</v>
      </c>
      <c r="G135" s="163">
        <v>2018</v>
      </c>
      <c r="H135" s="163">
        <v>2019</v>
      </c>
      <c r="I135" s="163">
        <v>2020</v>
      </c>
    </row>
    <row r="136" spans="1:10" ht="13.5" thickTop="1" x14ac:dyDescent="0.2">
      <c r="A136" s="170" t="s">
        <v>260</v>
      </c>
      <c r="B136" s="171">
        <v>2</v>
      </c>
      <c r="C136" s="171">
        <v>1</v>
      </c>
      <c r="D136" s="292">
        <v>0</v>
      </c>
      <c r="F136" s="164" t="s">
        <v>399</v>
      </c>
      <c r="G136" s="165">
        <f>B136+B138+B141+B150+B162+B174+B177+B186+B190+B215+B219+B222</f>
        <v>40</v>
      </c>
      <c r="H136" s="165">
        <v>59</v>
      </c>
      <c r="I136" s="312">
        <v>30</v>
      </c>
      <c r="J136" s="11" t="s">
        <v>488</v>
      </c>
    </row>
    <row r="137" spans="1:10" ht="12.75" x14ac:dyDescent="0.2">
      <c r="A137" s="172" t="s">
        <v>261</v>
      </c>
      <c r="B137" s="169">
        <v>0</v>
      </c>
      <c r="C137" s="169">
        <v>0</v>
      </c>
      <c r="D137" s="293">
        <v>0</v>
      </c>
      <c r="F137" s="166" t="s">
        <v>401</v>
      </c>
      <c r="G137" s="167">
        <f>B156+B161+B176+B187+B206+B220+B229+B237</f>
        <v>8</v>
      </c>
      <c r="H137" s="167">
        <v>10</v>
      </c>
      <c r="I137" s="313">
        <v>4</v>
      </c>
      <c r="J137" s="11" t="s">
        <v>489</v>
      </c>
    </row>
    <row r="138" spans="1:10" ht="12.75" x14ac:dyDescent="0.2">
      <c r="A138" s="172" t="s">
        <v>262</v>
      </c>
      <c r="B138" s="169">
        <v>0</v>
      </c>
      <c r="C138" s="169">
        <v>0</v>
      </c>
      <c r="D138" s="293">
        <v>0</v>
      </c>
      <c r="F138" s="166" t="s">
        <v>265</v>
      </c>
      <c r="G138" s="167">
        <f>B157+B166+B183+B204</f>
        <v>28</v>
      </c>
      <c r="H138" s="167">
        <v>75</v>
      </c>
      <c r="I138" s="313">
        <v>58</v>
      </c>
      <c r="J138" s="11" t="s">
        <v>490</v>
      </c>
    </row>
    <row r="139" spans="1:10" ht="12.75" x14ac:dyDescent="0.2">
      <c r="A139" s="172" t="s">
        <v>263</v>
      </c>
      <c r="B139" s="169">
        <v>0</v>
      </c>
      <c r="C139" s="169">
        <v>1</v>
      </c>
      <c r="D139" s="293">
        <v>0</v>
      </c>
      <c r="F139" s="166" t="s">
        <v>402</v>
      </c>
      <c r="G139" s="167">
        <f>B153+B165+B184+B185+B192+B189</f>
        <v>45</v>
      </c>
      <c r="H139" s="167">
        <v>69</v>
      </c>
      <c r="I139" s="313">
        <v>45</v>
      </c>
      <c r="J139" s="11" t="s">
        <v>491</v>
      </c>
    </row>
    <row r="140" spans="1:10" ht="12.75" x14ac:dyDescent="0.2">
      <c r="A140" s="172" t="s">
        <v>264</v>
      </c>
      <c r="B140" s="169">
        <v>37</v>
      </c>
      <c r="C140" s="169">
        <v>8</v>
      </c>
      <c r="D140" s="286">
        <v>2</v>
      </c>
      <c r="F140" s="166" t="s">
        <v>269</v>
      </c>
      <c r="G140" s="167">
        <f>B155</f>
        <v>1</v>
      </c>
      <c r="H140" s="167">
        <v>0</v>
      </c>
      <c r="I140" s="261">
        <v>0</v>
      </c>
    </row>
    <row r="141" spans="1:10" ht="12.75" x14ac:dyDescent="0.2">
      <c r="A141" s="172" t="s">
        <v>266</v>
      </c>
      <c r="B141" s="169">
        <v>0</v>
      </c>
      <c r="C141" s="169">
        <v>4</v>
      </c>
      <c r="D141" s="286">
        <v>1</v>
      </c>
      <c r="F141" s="166" t="s">
        <v>410</v>
      </c>
      <c r="G141" s="167">
        <f>B142+B144+B147+B175+B172+B198+B202+B203+B205+B236</f>
        <v>15</v>
      </c>
      <c r="H141" s="167">
        <v>13</v>
      </c>
      <c r="I141" s="313">
        <v>8</v>
      </c>
      <c r="J141" s="11" t="s">
        <v>492</v>
      </c>
    </row>
    <row r="142" spans="1:10" ht="12.75" x14ac:dyDescent="0.2">
      <c r="A142" s="172" t="s">
        <v>267</v>
      </c>
      <c r="B142" s="169">
        <v>0</v>
      </c>
      <c r="C142" s="169">
        <v>0</v>
      </c>
      <c r="D142" s="293">
        <v>0</v>
      </c>
      <c r="F142" s="166" t="s">
        <v>403</v>
      </c>
      <c r="G142" s="167">
        <f>B137+B207+B209+B213+B226</f>
        <v>685</v>
      </c>
      <c r="H142" s="167">
        <v>20</v>
      </c>
      <c r="I142" s="313">
        <v>234</v>
      </c>
      <c r="J142" s="11" t="s">
        <v>493</v>
      </c>
    </row>
    <row r="143" spans="1:10" ht="12.75" x14ac:dyDescent="0.2">
      <c r="A143" s="172" t="s">
        <v>268</v>
      </c>
      <c r="B143" s="169">
        <v>1</v>
      </c>
      <c r="C143" s="169">
        <v>0</v>
      </c>
      <c r="D143" s="293">
        <v>0</v>
      </c>
      <c r="F143" s="166" t="s">
        <v>366</v>
      </c>
      <c r="G143" s="167">
        <f>B163+B181+B211+B230+B223+B225+B238+B231</f>
        <v>4472</v>
      </c>
      <c r="H143" s="167">
        <v>8645</v>
      </c>
      <c r="I143" s="313">
        <v>4126</v>
      </c>
      <c r="J143" s="11" t="s">
        <v>494</v>
      </c>
    </row>
    <row r="144" spans="1:10" ht="12.75" x14ac:dyDescent="0.2">
      <c r="A144" s="172" t="s">
        <v>270</v>
      </c>
      <c r="B144" s="169">
        <v>0</v>
      </c>
      <c r="C144" s="169">
        <v>1</v>
      </c>
      <c r="D144" s="293">
        <v>0</v>
      </c>
      <c r="F144" s="166" t="s">
        <v>400</v>
      </c>
      <c r="G144" s="167">
        <f>B149+B164+B197+B224+B210</f>
        <v>105</v>
      </c>
      <c r="H144" s="167">
        <v>151</v>
      </c>
      <c r="I144" s="313">
        <v>4</v>
      </c>
      <c r="J144" s="11" t="s">
        <v>495</v>
      </c>
    </row>
    <row r="145" spans="1:10" ht="12.75" x14ac:dyDescent="0.2">
      <c r="A145" s="172" t="s">
        <v>271</v>
      </c>
      <c r="B145" s="169">
        <v>1</v>
      </c>
      <c r="C145" s="169">
        <v>0</v>
      </c>
      <c r="D145" s="286">
        <v>1</v>
      </c>
      <c r="F145" s="166" t="s">
        <v>411</v>
      </c>
      <c r="G145" s="167">
        <f>B151+B152+B154+B158+B159+B160+B169+B178+B188+B194+B235+B216</f>
        <v>186</v>
      </c>
      <c r="H145" s="167">
        <v>311</v>
      </c>
      <c r="I145" s="313">
        <v>253</v>
      </c>
      <c r="J145" s="11" t="s">
        <v>496</v>
      </c>
    </row>
    <row r="146" spans="1:10" ht="12.75" x14ac:dyDescent="0.2">
      <c r="A146" s="172" t="s">
        <v>272</v>
      </c>
      <c r="B146" s="169">
        <v>2</v>
      </c>
      <c r="C146" s="169">
        <v>1</v>
      </c>
      <c r="D146" s="293">
        <v>0</v>
      </c>
      <c r="F146" s="166" t="s">
        <v>412</v>
      </c>
      <c r="G146" s="167">
        <f>B143+B145+B146+B167+B168+B173+B180+B182+B193+B195+B217+B227+B228</f>
        <v>69</v>
      </c>
      <c r="H146" s="167">
        <v>35</v>
      </c>
      <c r="I146" s="313">
        <v>34</v>
      </c>
      <c r="J146" s="11" t="s">
        <v>497</v>
      </c>
    </row>
    <row r="147" spans="1:10" ht="12.75" x14ac:dyDescent="0.2">
      <c r="A147" s="172" t="s">
        <v>273</v>
      </c>
      <c r="B147" s="169">
        <v>11</v>
      </c>
      <c r="C147" s="169">
        <v>12</v>
      </c>
      <c r="D147" s="286">
        <v>5</v>
      </c>
      <c r="F147" s="166" t="s">
        <v>404</v>
      </c>
      <c r="G147" s="167">
        <f>B170+B171+B199+B201+B208+B214+B218</f>
        <v>6</v>
      </c>
      <c r="H147" s="167">
        <v>7</v>
      </c>
      <c r="I147" s="313">
        <v>5</v>
      </c>
      <c r="J147" s="11" t="s">
        <v>498</v>
      </c>
    </row>
    <row r="148" spans="1:10" ht="12.75" x14ac:dyDescent="0.2">
      <c r="A148" s="172" t="s">
        <v>274</v>
      </c>
      <c r="B148" s="169">
        <v>5</v>
      </c>
      <c r="C148" s="169">
        <v>9</v>
      </c>
      <c r="D148" s="286">
        <v>32</v>
      </c>
      <c r="F148" s="166" t="s">
        <v>281</v>
      </c>
      <c r="G148" s="167">
        <f>B191+B196+B200+B221+B234</f>
        <v>5</v>
      </c>
      <c r="H148" s="167">
        <v>21</v>
      </c>
      <c r="I148" s="313">
        <v>7</v>
      </c>
      <c r="J148" s="11" t="s">
        <v>499</v>
      </c>
    </row>
    <row r="149" spans="1:10" ht="12.75" x14ac:dyDescent="0.2">
      <c r="A149" s="172" t="s">
        <v>275</v>
      </c>
      <c r="B149" s="169">
        <v>1</v>
      </c>
      <c r="C149" s="169">
        <v>1</v>
      </c>
      <c r="D149" s="293">
        <v>0</v>
      </c>
      <c r="F149" s="166" t="s">
        <v>405</v>
      </c>
      <c r="G149" s="167">
        <f>B139+B140+B148+B179+B232+B233</f>
        <v>43</v>
      </c>
      <c r="H149" s="167">
        <v>27</v>
      </c>
      <c r="I149" s="313">
        <v>65</v>
      </c>
      <c r="J149" s="11" t="s">
        <v>500</v>
      </c>
    </row>
    <row r="150" spans="1:10" ht="12.75" x14ac:dyDescent="0.2">
      <c r="A150" s="172" t="s">
        <v>276</v>
      </c>
      <c r="B150" s="29">
        <v>0</v>
      </c>
      <c r="C150" s="29">
        <v>23</v>
      </c>
      <c r="D150" s="293">
        <v>0</v>
      </c>
      <c r="F150" s="151" t="s">
        <v>286</v>
      </c>
      <c r="G150" s="168">
        <f>B212</f>
        <v>62</v>
      </c>
      <c r="H150" s="168">
        <v>177</v>
      </c>
      <c r="I150" s="314">
        <v>102</v>
      </c>
    </row>
    <row r="151" spans="1:10" ht="13.5" thickBot="1" x14ac:dyDescent="0.25">
      <c r="A151" s="172" t="s">
        <v>277</v>
      </c>
      <c r="B151" s="29">
        <v>0</v>
      </c>
      <c r="C151" s="29">
        <v>6</v>
      </c>
      <c r="D151" s="293">
        <v>0</v>
      </c>
      <c r="F151" s="8" t="s">
        <v>50</v>
      </c>
      <c r="G151" s="8">
        <f>SUM(G136:G150)</f>
        <v>5770</v>
      </c>
      <c r="H151" s="8">
        <f>SUM(H136:H150)</f>
        <v>9620</v>
      </c>
      <c r="I151" s="8">
        <f>SUM(I136:I150)</f>
        <v>4975</v>
      </c>
    </row>
    <row r="152" spans="1:10" ht="13.5" thickTop="1" x14ac:dyDescent="0.2">
      <c r="A152" s="172" t="s">
        <v>278</v>
      </c>
      <c r="B152" s="29">
        <v>1</v>
      </c>
      <c r="C152" s="29">
        <v>0</v>
      </c>
      <c r="D152" s="293">
        <v>0</v>
      </c>
    </row>
    <row r="153" spans="1:10" ht="12.75" x14ac:dyDescent="0.2">
      <c r="A153" s="172" t="s">
        <v>279</v>
      </c>
      <c r="B153" s="29">
        <v>0</v>
      </c>
      <c r="C153" s="29">
        <v>1</v>
      </c>
      <c r="D153" s="293">
        <v>0</v>
      </c>
      <c r="F153" s="310"/>
      <c r="G153" s="309"/>
    </row>
    <row r="154" spans="1:10" ht="12.75" x14ac:dyDescent="0.2">
      <c r="A154" s="172" t="s">
        <v>280</v>
      </c>
      <c r="B154" s="29">
        <v>0</v>
      </c>
      <c r="C154" s="29">
        <v>0</v>
      </c>
      <c r="D154" s="293">
        <v>0</v>
      </c>
      <c r="F154" s="310"/>
      <c r="G154" s="309"/>
    </row>
    <row r="155" spans="1:10" ht="12.75" x14ac:dyDescent="0.2">
      <c r="A155" s="172" t="s">
        <v>269</v>
      </c>
      <c r="B155" s="29">
        <v>1</v>
      </c>
      <c r="C155" s="29">
        <v>0</v>
      </c>
      <c r="D155" s="293">
        <v>0</v>
      </c>
      <c r="F155" s="310"/>
      <c r="G155" s="309"/>
    </row>
    <row r="156" spans="1:10" ht="12.75" x14ac:dyDescent="0.2">
      <c r="A156" s="172" t="s">
        <v>282</v>
      </c>
      <c r="B156" s="169">
        <v>2</v>
      </c>
      <c r="C156" s="169">
        <v>2</v>
      </c>
      <c r="D156" s="293">
        <v>0</v>
      </c>
      <c r="F156" s="310"/>
      <c r="G156" s="309"/>
    </row>
    <row r="157" spans="1:10" ht="12.75" x14ac:dyDescent="0.2">
      <c r="A157" s="172" t="s">
        <v>283</v>
      </c>
      <c r="B157" s="169">
        <v>1</v>
      </c>
      <c r="C157" s="169">
        <v>1</v>
      </c>
      <c r="D157" s="293">
        <v>0</v>
      </c>
    </row>
    <row r="158" spans="1:10" ht="12.75" x14ac:dyDescent="0.2">
      <c r="A158" s="172" t="s">
        <v>284</v>
      </c>
      <c r="B158" s="169">
        <v>0</v>
      </c>
      <c r="C158" s="169">
        <v>0</v>
      </c>
      <c r="D158" s="293">
        <v>0</v>
      </c>
      <c r="F158" s="310"/>
      <c r="G158" s="309"/>
    </row>
    <row r="159" spans="1:10" ht="12.75" x14ac:dyDescent="0.2">
      <c r="A159" s="172" t="s">
        <v>285</v>
      </c>
      <c r="B159" s="169">
        <v>119</v>
      </c>
      <c r="C159" s="169">
        <v>95</v>
      </c>
      <c r="D159" s="293">
        <v>0</v>
      </c>
      <c r="F159" s="310"/>
      <c r="G159" s="309"/>
    </row>
    <row r="160" spans="1:10" ht="12.75" x14ac:dyDescent="0.2">
      <c r="A160" s="172" t="s">
        <v>287</v>
      </c>
      <c r="B160" s="169">
        <v>1</v>
      </c>
      <c r="C160" s="169">
        <v>0</v>
      </c>
      <c r="D160" s="293">
        <v>0</v>
      </c>
      <c r="F160" s="310"/>
      <c r="G160" s="309"/>
    </row>
    <row r="161" spans="1:9" ht="12.75" x14ac:dyDescent="0.2">
      <c r="A161" s="172" t="s">
        <v>288</v>
      </c>
      <c r="B161" s="169">
        <v>3</v>
      </c>
      <c r="C161" s="169">
        <v>2</v>
      </c>
      <c r="D161" s="293">
        <v>0</v>
      </c>
      <c r="E161"/>
      <c r="F161" s="310"/>
      <c r="G161" s="309"/>
    </row>
    <row r="162" spans="1:9" ht="12.75" x14ac:dyDescent="0.2">
      <c r="A162" s="172" t="s">
        <v>289</v>
      </c>
      <c r="B162" s="169">
        <v>5</v>
      </c>
      <c r="C162" s="169">
        <v>12</v>
      </c>
      <c r="D162" s="286">
        <v>6</v>
      </c>
      <c r="E162"/>
      <c r="F162" s="310"/>
      <c r="G162" s="309"/>
    </row>
    <row r="163" spans="1:9" ht="12.75" x14ac:dyDescent="0.2">
      <c r="A163" s="172" t="s">
        <v>290</v>
      </c>
      <c r="B163" s="169">
        <v>14</v>
      </c>
      <c r="C163" s="169">
        <v>12</v>
      </c>
      <c r="D163" s="286">
        <v>1</v>
      </c>
      <c r="E163"/>
      <c r="F163" s="310"/>
      <c r="G163" s="309"/>
      <c r="I163"/>
    </row>
    <row r="164" spans="1:9" ht="12.75" x14ac:dyDescent="0.2">
      <c r="A164" s="172" t="s">
        <v>291</v>
      </c>
      <c r="B164" s="169">
        <v>23</v>
      </c>
      <c r="C164" s="169">
        <v>95</v>
      </c>
      <c r="D164" s="286">
        <v>1</v>
      </c>
      <c r="E164"/>
      <c r="F164" s="310"/>
      <c r="G164" s="309"/>
      <c r="I164"/>
    </row>
    <row r="165" spans="1:9" ht="12.75" x14ac:dyDescent="0.2">
      <c r="A165" s="172" t="s">
        <v>292</v>
      </c>
      <c r="B165" s="169">
        <v>36</v>
      </c>
      <c r="C165" s="169">
        <v>26</v>
      </c>
      <c r="D165" s="286">
        <v>34</v>
      </c>
      <c r="E165"/>
      <c r="F165" s="310"/>
      <c r="G165" s="309"/>
      <c r="I165"/>
    </row>
    <row r="166" spans="1:9" ht="12.75" x14ac:dyDescent="0.2">
      <c r="A166" s="172" t="s">
        <v>293</v>
      </c>
      <c r="B166" s="169">
        <v>2</v>
      </c>
      <c r="C166" s="169">
        <v>1</v>
      </c>
      <c r="D166" s="286">
        <v>2</v>
      </c>
      <c r="E166"/>
      <c r="F166" s="310"/>
      <c r="G166" s="309"/>
      <c r="I166"/>
    </row>
    <row r="167" spans="1:9" ht="12.75" x14ac:dyDescent="0.2">
      <c r="A167" s="172" t="s">
        <v>294</v>
      </c>
      <c r="B167" s="169">
        <v>1</v>
      </c>
      <c r="C167" s="169">
        <v>2</v>
      </c>
      <c r="D167" s="293">
        <v>0</v>
      </c>
      <c r="E167"/>
      <c r="F167" s="310"/>
      <c r="G167" s="309"/>
      <c r="I167"/>
    </row>
    <row r="168" spans="1:9" ht="12.75" x14ac:dyDescent="0.2">
      <c r="A168" s="172" t="s">
        <v>295</v>
      </c>
      <c r="B168" s="169">
        <v>1</v>
      </c>
      <c r="C168" s="169">
        <v>0</v>
      </c>
      <c r="D168" s="293">
        <v>0</v>
      </c>
      <c r="E168"/>
      <c r="I168"/>
    </row>
    <row r="169" spans="1:9" ht="12.75" x14ac:dyDescent="0.2">
      <c r="A169" s="172" t="s">
        <v>296</v>
      </c>
      <c r="B169" s="169">
        <v>60</v>
      </c>
      <c r="C169" s="169">
        <v>151</v>
      </c>
      <c r="D169" s="286">
        <v>172</v>
      </c>
      <c r="E169"/>
      <c r="F169" s="83"/>
      <c r="I169"/>
    </row>
    <row r="170" spans="1:9" ht="12.75" x14ac:dyDescent="0.2">
      <c r="A170" s="172" t="s">
        <v>297</v>
      </c>
      <c r="B170" s="169">
        <v>0</v>
      </c>
      <c r="C170" s="169">
        <v>3</v>
      </c>
      <c r="D170" s="293">
        <v>0</v>
      </c>
      <c r="E170"/>
      <c r="F170" s="83"/>
      <c r="I170"/>
    </row>
    <row r="171" spans="1:9" ht="12.75" x14ac:dyDescent="0.2">
      <c r="A171" s="172" t="s">
        <v>364</v>
      </c>
      <c r="B171" s="169">
        <v>0</v>
      </c>
      <c r="C171" s="169">
        <v>0</v>
      </c>
      <c r="D171" s="286">
        <v>5</v>
      </c>
      <c r="E171"/>
      <c r="F171" s="83"/>
      <c r="I171"/>
    </row>
    <row r="172" spans="1:9" ht="12.75" x14ac:dyDescent="0.2">
      <c r="A172" s="172" t="s">
        <v>298</v>
      </c>
      <c r="B172" s="169">
        <v>0</v>
      </c>
      <c r="C172" s="169">
        <v>0</v>
      </c>
      <c r="D172" s="293">
        <v>0</v>
      </c>
      <c r="E172"/>
      <c r="F172" s="83"/>
      <c r="I172"/>
    </row>
    <row r="173" spans="1:9" ht="12.75" x14ac:dyDescent="0.2">
      <c r="A173" s="172" t="s">
        <v>299</v>
      </c>
      <c r="B173" s="169">
        <v>1</v>
      </c>
      <c r="C173" s="169">
        <v>1</v>
      </c>
      <c r="D173" s="286">
        <v>8</v>
      </c>
      <c r="E173"/>
      <c r="F173" s="83"/>
      <c r="I173"/>
    </row>
    <row r="174" spans="1:9" ht="12.75" x14ac:dyDescent="0.2">
      <c r="A174" s="172" t="s">
        <v>300</v>
      </c>
      <c r="B174" s="169">
        <v>0</v>
      </c>
      <c r="C174" s="169">
        <v>0</v>
      </c>
      <c r="D174" s="293">
        <v>0</v>
      </c>
      <c r="E174"/>
      <c r="F174" s="83"/>
      <c r="I174"/>
    </row>
    <row r="175" spans="1:9" ht="12.75" x14ac:dyDescent="0.2">
      <c r="A175" s="172" t="s">
        <v>301</v>
      </c>
      <c r="B175" s="169">
        <v>0</v>
      </c>
      <c r="C175" s="169">
        <v>0</v>
      </c>
      <c r="D175" s="293">
        <v>0</v>
      </c>
      <c r="E175"/>
      <c r="F175" s="83"/>
      <c r="I175"/>
    </row>
    <row r="176" spans="1:9" ht="12.75" x14ac:dyDescent="0.2">
      <c r="A176" s="172" t="s">
        <v>302</v>
      </c>
      <c r="B176" s="169">
        <v>0</v>
      </c>
      <c r="C176" s="169">
        <v>0</v>
      </c>
      <c r="D176" s="293">
        <v>0</v>
      </c>
      <c r="E176"/>
      <c r="F176" s="83"/>
      <c r="I176"/>
    </row>
    <row r="177" spans="1:9" ht="12.75" x14ac:dyDescent="0.2">
      <c r="A177" s="172" t="s">
        <v>303</v>
      </c>
      <c r="B177" s="169">
        <v>1</v>
      </c>
      <c r="C177" s="169">
        <v>1</v>
      </c>
      <c r="D177" s="286">
        <v>7</v>
      </c>
      <c r="E177"/>
      <c r="F177" s="83"/>
      <c r="I177"/>
    </row>
    <row r="178" spans="1:9" ht="12.75" x14ac:dyDescent="0.2">
      <c r="A178" s="172" t="s">
        <v>304</v>
      </c>
      <c r="B178" s="169">
        <v>0</v>
      </c>
      <c r="C178" s="169">
        <v>0</v>
      </c>
      <c r="D178" s="286">
        <v>1</v>
      </c>
      <c r="E178"/>
      <c r="F178" s="83"/>
      <c r="I178"/>
    </row>
    <row r="179" spans="1:9" ht="12.75" x14ac:dyDescent="0.2">
      <c r="A179" s="172" t="s">
        <v>305</v>
      </c>
      <c r="B179" s="169">
        <v>0</v>
      </c>
      <c r="C179" s="169">
        <v>0</v>
      </c>
      <c r="D179" s="293">
        <v>0</v>
      </c>
      <c r="E179"/>
      <c r="F179" s="83"/>
      <c r="I179"/>
    </row>
    <row r="180" spans="1:9" ht="12.75" x14ac:dyDescent="0.2">
      <c r="A180" s="172" t="s">
        <v>306</v>
      </c>
      <c r="B180" s="169">
        <v>0</v>
      </c>
      <c r="C180" s="169">
        <v>1</v>
      </c>
      <c r="D180" s="286">
        <v>584</v>
      </c>
      <c r="E180"/>
      <c r="F180" s="83"/>
      <c r="G180" s="146"/>
      <c r="I180"/>
    </row>
    <row r="181" spans="1:9" ht="12.75" x14ac:dyDescent="0.2">
      <c r="A181" s="172" t="s">
        <v>307</v>
      </c>
      <c r="B181" s="169">
        <v>655</v>
      </c>
      <c r="C181" s="169">
        <v>879</v>
      </c>
      <c r="D181" s="286">
        <v>22</v>
      </c>
      <c r="E181"/>
      <c r="F181" s="83"/>
      <c r="I181"/>
    </row>
    <row r="182" spans="1:9" ht="12.75" x14ac:dyDescent="0.2">
      <c r="A182" s="172" t="s">
        <v>308</v>
      </c>
      <c r="B182" s="169">
        <v>54</v>
      </c>
      <c r="C182" s="169">
        <v>29</v>
      </c>
      <c r="D182" s="286">
        <v>56</v>
      </c>
      <c r="E182"/>
      <c r="F182" s="83"/>
      <c r="H182" s="17"/>
      <c r="I182"/>
    </row>
    <row r="183" spans="1:9" ht="12.75" x14ac:dyDescent="0.2">
      <c r="A183" s="172" t="s">
        <v>309</v>
      </c>
      <c r="B183" s="169">
        <v>12</v>
      </c>
      <c r="C183" s="169">
        <v>65</v>
      </c>
      <c r="D183" s="293">
        <v>0</v>
      </c>
      <c r="E183"/>
      <c r="I183"/>
    </row>
    <row r="184" spans="1:9" ht="12.75" x14ac:dyDescent="0.2">
      <c r="A184" s="172" t="s">
        <v>310</v>
      </c>
      <c r="B184" s="169">
        <v>0</v>
      </c>
      <c r="C184" s="169">
        <v>10</v>
      </c>
      <c r="D184" s="293">
        <v>0</v>
      </c>
      <c r="E184"/>
      <c r="I184"/>
    </row>
    <row r="185" spans="1:9" ht="12.75" x14ac:dyDescent="0.2">
      <c r="A185" s="172" t="s">
        <v>311</v>
      </c>
      <c r="B185" s="169">
        <v>5</v>
      </c>
      <c r="C185" s="169">
        <v>7</v>
      </c>
      <c r="D185" s="293">
        <v>0</v>
      </c>
      <c r="E185"/>
      <c r="I185"/>
    </row>
    <row r="186" spans="1:9" ht="12.75" x14ac:dyDescent="0.2">
      <c r="A186" s="172" t="s">
        <v>312</v>
      </c>
      <c r="B186" s="169">
        <v>10</v>
      </c>
      <c r="C186" s="169">
        <v>8</v>
      </c>
      <c r="D186" s="293">
        <v>0</v>
      </c>
      <c r="E186"/>
      <c r="I186"/>
    </row>
    <row r="187" spans="1:9" ht="12.75" x14ac:dyDescent="0.2">
      <c r="A187" s="172" t="s">
        <v>313</v>
      </c>
      <c r="B187" s="169">
        <v>0</v>
      </c>
      <c r="C187" s="169">
        <v>0</v>
      </c>
      <c r="D187" s="286">
        <v>2</v>
      </c>
      <c r="E187"/>
      <c r="I187"/>
    </row>
    <row r="188" spans="1:9" ht="12.75" x14ac:dyDescent="0.2">
      <c r="A188" s="172" t="s">
        <v>314</v>
      </c>
      <c r="B188" s="169">
        <v>0</v>
      </c>
      <c r="C188" s="169">
        <v>0</v>
      </c>
      <c r="D188" s="293">
        <v>0</v>
      </c>
      <c r="E188"/>
      <c r="I188"/>
    </row>
    <row r="189" spans="1:9" ht="12.75" x14ac:dyDescent="0.2">
      <c r="A189" s="172" t="s">
        <v>315</v>
      </c>
      <c r="B189" s="169">
        <v>2</v>
      </c>
      <c r="C189" s="169">
        <v>0</v>
      </c>
      <c r="D189" s="293">
        <v>0</v>
      </c>
      <c r="E189"/>
      <c r="I189"/>
    </row>
    <row r="190" spans="1:9" ht="12.75" x14ac:dyDescent="0.2">
      <c r="A190" s="172" t="s">
        <v>316</v>
      </c>
      <c r="B190" s="169">
        <v>8</v>
      </c>
      <c r="C190" s="169">
        <v>1</v>
      </c>
      <c r="D190" s="286">
        <v>1</v>
      </c>
      <c r="E190"/>
      <c r="I190"/>
    </row>
    <row r="191" spans="1:9" ht="12.75" x14ac:dyDescent="0.2">
      <c r="A191" s="172" t="s">
        <v>317</v>
      </c>
      <c r="B191" s="169">
        <v>1</v>
      </c>
      <c r="C191" s="169">
        <v>13</v>
      </c>
      <c r="D191" s="286">
        <v>5</v>
      </c>
      <c r="E191"/>
      <c r="I191"/>
    </row>
    <row r="192" spans="1:9" ht="12.75" x14ac:dyDescent="0.2">
      <c r="A192" s="172" t="s">
        <v>318</v>
      </c>
      <c r="B192" s="169">
        <v>2</v>
      </c>
      <c r="C192" s="169">
        <v>25</v>
      </c>
      <c r="D192" s="286">
        <v>11</v>
      </c>
      <c r="E192"/>
      <c r="H192" s="17"/>
      <c r="I192"/>
    </row>
    <row r="193" spans="1:9" ht="12.75" x14ac:dyDescent="0.2">
      <c r="A193" s="172" t="s">
        <v>319</v>
      </c>
      <c r="B193" s="169">
        <v>1</v>
      </c>
      <c r="C193" s="169">
        <v>0</v>
      </c>
      <c r="D193" s="286">
        <v>2</v>
      </c>
      <c r="E193"/>
      <c r="I193"/>
    </row>
    <row r="194" spans="1:9" ht="12.75" x14ac:dyDescent="0.2">
      <c r="A194" s="172" t="s">
        <v>320</v>
      </c>
      <c r="B194" s="169">
        <v>1</v>
      </c>
      <c r="C194" s="169">
        <v>0</v>
      </c>
      <c r="D194" s="286">
        <v>1</v>
      </c>
      <c r="E194"/>
      <c r="I194"/>
    </row>
    <row r="195" spans="1:9" ht="12.75" x14ac:dyDescent="0.2">
      <c r="A195" s="172" t="s">
        <v>321</v>
      </c>
      <c r="B195" s="169">
        <v>0</v>
      </c>
      <c r="C195" s="169">
        <v>0</v>
      </c>
      <c r="D195" s="293">
        <v>0</v>
      </c>
      <c r="E195"/>
      <c r="I195"/>
    </row>
    <row r="196" spans="1:9" ht="12.75" x14ac:dyDescent="0.2">
      <c r="A196" s="172" t="s">
        <v>322</v>
      </c>
      <c r="B196" s="169">
        <v>1</v>
      </c>
      <c r="C196" s="169">
        <v>1</v>
      </c>
      <c r="D196" s="293">
        <v>0</v>
      </c>
      <c r="E196"/>
      <c r="I196"/>
    </row>
    <row r="197" spans="1:9" ht="12.75" x14ac:dyDescent="0.2">
      <c r="A197" s="172" t="s">
        <v>323</v>
      </c>
      <c r="B197" s="169">
        <v>0</v>
      </c>
      <c r="C197" s="169">
        <v>0</v>
      </c>
      <c r="D197" s="293">
        <v>0</v>
      </c>
      <c r="E197"/>
      <c r="F197" s="145"/>
      <c r="G197" s="146"/>
      <c r="I197"/>
    </row>
    <row r="198" spans="1:9" ht="12.75" x14ac:dyDescent="0.2">
      <c r="A198" s="172" t="s">
        <v>324</v>
      </c>
      <c r="B198" s="169">
        <v>3</v>
      </c>
      <c r="C198" s="169">
        <v>0</v>
      </c>
      <c r="D198" s="286">
        <v>3</v>
      </c>
      <c r="E198"/>
      <c r="F198" s="145"/>
      <c r="G198" s="146"/>
      <c r="I198"/>
    </row>
    <row r="199" spans="1:9" ht="12.75" x14ac:dyDescent="0.2">
      <c r="A199" s="172" t="s">
        <v>325</v>
      </c>
      <c r="B199" s="169">
        <v>0</v>
      </c>
      <c r="C199" s="169">
        <v>3</v>
      </c>
      <c r="D199" s="293">
        <v>0</v>
      </c>
      <c r="E199"/>
      <c r="F199" s="145"/>
      <c r="G199" s="146"/>
      <c r="I199"/>
    </row>
    <row r="200" spans="1:9" ht="12.75" x14ac:dyDescent="0.2">
      <c r="A200" s="172" t="s">
        <v>326</v>
      </c>
      <c r="B200" s="169">
        <v>0</v>
      </c>
      <c r="C200" s="169">
        <v>0</v>
      </c>
      <c r="D200" s="293">
        <v>0</v>
      </c>
      <c r="E200"/>
      <c r="F200" s="145"/>
      <c r="G200" s="146"/>
      <c r="I200"/>
    </row>
    <row r="201" spans="1:9" ht="12.75" x14ac:dyDescent="0.2">
      <c r="A201" s="172" t="s">
        <v>327</v>
      </c>
      <c r="B201" s="169">
        <v>0</v>
      </c>
      <c r="C201" s="169">
        <v>0</v>
      </c>
      <c r="D201" s="293">
        <v>0</v>
      </c>
      <c r="E201"/>
      <c r="F201" s="145"/>
      <c r="G201" s="146"/>
      <c r="I201"/>
    </row>
    <row r="202" spans="1:9" ht="12.75" x14ac:dyDescent="0.2">
      <c r="A202" s="172" t="s">
        <v>328</v>
      </c>
      <c r="B202" s="169">
        <v>0</v>
      </c>
      <c r="C202" s="169">
        <v>0</v>
      </c>
      <c r="D202" s="293">
        <v>0</v>
      </c>
      <c r="E202"/>
      <c r="F202" s="145"/>
      <c r="G202" s="146"/>
      <c r="I202"/>
    </row>
    <row r="203" spans="1:9" ht="12.75" x14ac:dyDescent="0.2">
      <c r="A203" s="172" t="s">
        <v>329</v>
      </c>
      <c r="B203" s="169">
        <v>0</v>
      </c>
      <c r="C203" s="169">
        <v>0</v>
      </c>
      <c r="D203" s="293">
        <v>0</v>
      </c>
      <c r="E203"/>
      <c r="F203" s="145"/>
      <c r="G203" s="146"/>
      <c r="I203"/>
    </row>
    <row r="204" spans="1:9" ht="12.75" x14ac:dyDescent="0.2">
      <c r="A204" s="172" t="s">
        <v>330</v>
      </c>
      <c r="B204" s="169">
        <v>13</v>
      </c>
      <c r="C204" s="169">
        <v>8</v>
      </c>
      <c r="D204" s="293">
        <v>0</v>
      </c>
      <c r="E204"/>
      <c r="F204" s="83"/>
      <c r="I204"/>
    </row>
    <row r="205" spans="1:9" ht="12.75" x14ac:dyDescent="0.2">
      <c r="A205" s="172" t="s">
        <v>331</v>
      </c>
      <c r="B205" s="169">
        <v>0</v>
      </c>
      <c r="C205" s="169">
        <v>0</v>
      </c>
      <c r="D205" s="293">
        <v>0</v>
      </c>
      <c r="E205"/>
      <c r="F205" s="83"/>
      <c r="I205"/>
    </row>
    <row r="206" spans="1:9" ht="12.75" x14ac:dyDescent="0.2">
      <c r="A206" s="172" t="s">
        <v>332</v>
      </c>
      <c r="B206" s="169">
        <v>2</v>
      </c>
      <c r="C206" s="169">
        <v>2</v>
      </c>
      <c r="D206" s="286">
        <v>1</v>
      </c>
      <c r="E206"/>
      <c r="F206" s="83"/>
      <c r="I206"/>
    </row>
    <row r="207" spans="1:9" ht="12.75" x14ac:dyDescent="0.2">
      <c r="A207" s="172" t="s">
        <v>333</v>
      </c>
      <c r="B207" s="169">
        <v>685</v>
      </c>
      <c r="C207" s="169">
        <v>15</v>
      </c>
      <c r="D207" s="286">
        <v>232</v>
      </c>
      <c r="E207"/>
      <c r="F207" s="83"/>
      <c r="I207"/>
    </row>
    <row r="208" spans="1:9" ht="12.75" x14ac:dyDescent="0.2">
      <c r="A208" s="172" t="s">
        <v>162</v>
      </c>
      <c r="B208" s="169">
        <v>3</v>
      </c>
      <c r="C208" s="169">
        <v>0</v>
      </c>
      <c r="D208" s="293">
        <v>0</v>
      </c>
      <c r="E208"/>
      <c r="F208" s="83"/>
      <c r="I208"/>
    </row>
    <row r="209" spans="1:9" ht="12.75" x14ac:dyDescent="0.2">
      <c r="A209" s="172" t="s">
        <v>334</v>
      </c>
      <c r="B209" s="169">
        <v>0</v>
      </c>
      <c r="C209" s="169">
        <v>0</v>
      </c>
      <c r="D209" s="293">
        <v>0</v>
      </c>
      <c r="E209"/>
      <c r="F209" s="83"/>
      <c r="I209"/>
    </row>
    <row r="210" spans="1:9" ht="12.75" x14ac:dyDescent="0.2">
      <c r="A210" s="172" t="s">
        <v>335</v>
      </c>
      <c r="B210" s="169">
        <v>80</v>
      </c>
      <c r="C210" s="169">
        <v>55</v>
      </c>
      <c r="D210" s="293">
        <v>0</v>
      </c>
      <c r="E210"/>
      <c r="F210" s="83"/>
      <c r="I210"/>
    </row>
    <row r="211" spans="1:9" ht="12.75" x14ac:dyDescent="0.2">
      <c r="A211" s="172" t="s">
        <v>336</v>
      </c>
      <c r="B211" s="169">
        <v>3433</v>
      </c>
      <c r="C211" s="169">
        <v>7371</v>
      </c>
      <c r="D211" s="290">
        <v>3182</v>
      </c>
      <c r="E211"/>
      <c r="F211" s="83"/>
      <c r="I211"/>
    </row>
    <row r="212" spans="1:9" ht="12.75" x14ac:dyDescent="0.2">
      <c r="A212" s="172" t="s">
        <v>337</v>
      </c>
      <c r="B212" s="169">
        <v>62</v>
      </c>
      <c r="C212" s="169">
        <v>177</v>
      </c>
      <c r="D212" s="286">
        <v>102</v>
      </c>
      <c r="E212"/>
      <c r="F212" s="83"/>
      <c r="I212"/>
    </row>
    <row r="213" spans="1:9" ht="12.75" x14ac:dyDescent="0.2">
      <c r="A213" s="172" t="s">
        <v>338</v>
      </c>
      <c r="B213" s="29">
        <v>0</v>
      </c>
      <c r="C213" s="29">
        <v>1</v>
      </c>
      <c r="D213" s="293">
        <v>0</v>
      </c>
      <c r="E213"/>
      <c r="F213" s="83"/>
      <c r="I213"/>
    </row>
    <row r="214" spans="1:9" ht="12.75" x14ac:dyDescent="0.2">
      <c r="A214" s="172" t="s">
        <v>339</v>
      </c>
      <c r="B214" s="29">
        <v>0</v>
      </c>
      <c r="C214" s="29">
        <v>0</v>
      </c>
      <c r="D214" s="293">
        <v>0</v>
      </c>
      <c r="E214"/>
      <c r="F214" s="83"/>
      <c r="I214"/>
    </row>
    <row r="215" spans="1:9" ht="12.75" x14ac:dyDescent="0.2">
      <c r="A215" s="172" t="s">
        <v>340</v>
      </c>
      <c r="B215" s="29">
        <v>1</v>
      </c>
      <c r="C215" s="29">
        <v>0</v>
      </c>
      <c r="D215" s="293">
        <v>0</v>
      </c>
      <c r="E215"/>
      <c r="F215" s="83"/>
      <c r="I215"/>
    </row>
    <row r="216" spans="1:9" ht="12.75" x14ac:dyDescent="0.2">
      <c r="A216" s="172" t="s">
        <v>341</v>
      </c>
      <c r="B216" s="29">
        <v>1</v>
      </c>
      <c r="C216" s="29">
        <v>2</v>
      </c>
      <c r="D216" s="286">
        <v>1</v>
      </c>
      <c r="E216"/>
      <c r="F216" s="83"/>
      <c r="I216"/>
    </row>
    <row r="217" spans="1:9" ht="12.75" x14ac:dyDescent="0.2">
      <c r="A217" s="172" t="s">
        <v>342</v>
      </c>
      <c r="B217" s="169">
        <v>0</v>
      </c>
      <c r="C217" s="169">
        <v>0</v>
      </c>
      <c r="D217" s="293">
        <v>0</v>
      </c>
      <c r="E217"/>
      <c r="F217" s="83"/>
      <c r="I217"/>
    </row>
    <row r="218" spans="1:9" ht="12.75" x14ac:dyDescent="0.2">
      <c r="A218" s="172" t="s">
        <v>175</v>
      </c>
      <c r="B218" s="169">
        <v>3</v>
      </c>
      <c r="C218" s="169">
        <v>1</v>
      </c>
      <c r="D218" s="293">
        <v>0</v>
      </c>
      <c r="E218"/>
      <c r="F218"/>
      <c r="G218"/>
      <c r="I218"/>
    </row>
    <row r="219" spans="1:9" ht="12.75" x14ac:dyDescent="0.2">
      <c r="A219" s="172" t="s">
        <v>343</v>
      </c>
      <c r="B219" s="169">
        <v>13</v>
      </c>
      <c r="C219" s="169">
        <v>3</v>
      </c>
      <c r="D219" s="286">
        <v>15</v>
      </c>
      <c r="E219"/>
      <c r="F219"/>
      <c r="G219"/>
      <c r="I219"/>
    </row>
    <row r="220" spans="1:9" ht="12.75" x14ac:dyDescent="0.2">
      <c r="A220" s="172" t="s">
        <v>344</v>
      </c>
      <c r="B220" s="29">
        <v>0</v>
      </c>
      <c r="C220" s="29">
        <v>4</v>
      </c>
      <c r="D220" s="286">
        <v>1</v>
      </c>
      <c r="E220"/>
      <c r="F220"/>
      <c r="G220"/>
      <c r="I220"/>
    </row>
    <row r="221" spans="1:9" ht="12.75" x14ac:dyDescent="0.2">
      <c r="A221" s="172" t="s">
        <v>345</v>
      </c>
      <c r="B221" s="29">
        <v>2</v>
      </c>
      <c r="C221" s="29">
        <v>0</v>
      </c>
      <c r="D221" s="293">
        <v>0</v>
      </c>
      <c r="E221"/>
      <c r="F221"/>
      <c r="G221"/>
      <c r="I221"/>
    </row>
    <row r="222" spans="1:9" ht="12.75" x14ac:dyDescent="0.2">
      <c r="A222" s="172" t="s">
        <v>346</v>
      </c>
      <c r="B222" s="169">
        <v>0</v>
      </c>
      <c r="C222" s="169">
        <v>6</v>
      </c>
      <c r="D222" s="293">
        <v>0</v>
      </c>
      <c r="E222"/>
      <c r="F222"/>
      <c r="G222"/>
      <c r="I222"/>
    </row>
    <row r="223" spans="1:9" ht="12.75" x14ac:dyDescent="0.2">
      <c r="A223" s="172" t="s">
        <v>347</v>
      </c>
      <c r="B223" s="169">
        <v>0</v>
      </c>
      <c r="C223" s="169">
        <v>2</v>
      </c>
      <c r="D223" s="286">
        <v>1</v>
      </c>
      <c r="E223"/>
      <c r="F223"/>
      <c r="G223"/>
      <c r="I223"/>
    </row>
    <row r="224" spans="1:9" ht="12.75" x14ac:dyDescent="0.2">
      <c r="A224" s="172" t="s">
        <v>348</v>
      </c>
      <c r="B224" s="169">
        <v>1</v>
      </c>
      <c r="C224" s="169">
        <v>0</v>
      </c>
      <c r="D224" s="286">
        <v>3</v>
      </c>
      <c r="E224"/>
      <c r="F224"/>
      <c r="G224"/>
      <c r="I224"/>
    </row>
    <row r="225" spans="1:9" ht="12.75" x14ac:dyDescent="0.2">
      <c r="A225" s="172" t="s">
        <v>349</v>
      </c>
      <c r="B225" s="169">
        <v>318</v>
      </c>
      <c r="C225" s="169">
        <v>308</v>
      </c>
      <c r="D225" s="286">
        <v>340</v>
      </c>
      <c r="E225"/>
      <c r="F225"/>
      <c r="G225"/>
      <c r="I225"/>
    </row>
    <row r="226" spans="1:9" ht="12.75" x14ac:dyDescent="0.2">
      <c r="A226" s="172" t="s">
        <v>350</v>
      </c>
      <c r="B226" s="169">
        <v>0</v>
      </c>
      <c r="C226" s="169">
        <v>4</v>
      </c>
      <c r="D226" s="286">
        <v>2</v>
      </c>
      <c r="E226"/>
      <c r="F226"/>
      <c r="G226"/>
      <c r="I226"/>
    </row>
    <row r="227" spans="1:9" ht="12.75" x14ac:dyDescent="0.2">
      <c r="A227" s="172" t="s">
        <v>351</v>
      </c>
      <c r="B227" s="169">
        <v>7</v>
      </c>
      <c r="C227" s="169">
        <v>0</v>
      </c>
      <c r="D227" s="293">
        <v>0</v>
      </c>
      <c r="E227"/>
      <c r="F227"/>
      <c r="G227"/>
      <c r="I227"/>
    </row>
    <row r="228" spans="1:9" ht="12.75" x14ac:dyDescent="0.2">
      <c r="A228" s="172" t="s">
        <v>352</v>
      </c>
      <c r="B228" s="169">
        <v>0</v>
      </c>
      <c r="C228" s="169">
        <v>1</v>
      </c>
      <c r="D228" s="286">
        <v>1</v>
      </c>
      <c r="E228"/>
      <c r="F228"/>
      <c r="G228"/>
      <c r="I228"/>
    </row>
    <row r="229" spans="1:9" ht="12.75" x14ac:dyDescent="0.2">
      <c r="A229" s="172" t="s">
        <v>353</v>
      </c>
      <c r="B229" s="169">
        <v>0</v>
      </c>
      <c r="C229" s="169">
        <v>0</v>
      </c>
      <c r="D229" s="293">
        <v>0</v>
      </c>
      <c r="E229"/>
      <c r="F229"/>
      <c r="G229"/>
      <c r="I229"/>
    </row>
    <row r="230" spans="1:9" ht="12.75" x14ac:dyDescent="0.2">
      <c r="A230" s="172" t="s">
        <v>354</v>
      </c>
      <c r="B230" s="169">
        <v>0</v>
      </c>
      <c r="C230" s="169">
        <v>0</v>
      </c>
      <c r="D230" s="293">
        <v>0</v>
      </c>
      <c r="E230"/>
      <c r="F230"/>
      <c r="G230"/>
      <c r="I230"/>
    </row>
    <row r="231" spans="1:9" ht="12.75" x14ac:dyDescent="0.2">
      <c r="A231" s="172" t="s">
        <v>355</v>
      </c>
      <c r="B231" s="169">
        <v>24</v>
      </c>
      <c r="C231" s="169">
        <v>35</v>
      </c>
      <c r="D231" s="286">
        <v>17</v>
      </c>
      <c r="E231"/>
      <c r="F231"/>
      <c r="G231"/>
      <c r="I231"/>
    </row>
    <row r="232" spans="1:9" ht="12.75" x14ac:dyDescent="0.2">
      <c r="A232" s="172" t="s">
        <v>356</v>
      </c>
      <c r="B232" s="169">
        <v>1</v>
      </c>
      <c r="C232" s="169">
        <v>9</v>
      </c>
      <c r="D232" s="286">
        <v>1</v>
      </c>
      <c r="E232"/>
      <c r="F232"/>
      <c r="G232"/>
      <c r="I232"/>
    </row>
    <row r="233" spans="1:9" ht="12.75" x14ac:dyDescent="0.2">
      <c r="A233" s="172" t="s">
        <v>357</v>
      </c>
      <c r="B233" s="169">
        <v>0</v>
      </c>
      <c r="C233" s="169">
        <v>0</v>
      </c>
      <c r="D233" s="286">
        <v>30</v>
      </c>
      <c r="E233"/>
      <c r="F233"/>
      <c r="G233"/>
      <c r="I233"/>
    </row>
    <row r="234" spans="1:9" ht="12.75" x14ac:dyDescent="0.2">
      <c r="A234" s="172" t="s">
        <v>358</v>
      </c>
      <c r="B234" s="169">
        <v>1</v>
      </c>
      <c r="C234" s="169">
        <v>7</v>
      </c>
      <c r="D234" s="286">
        <v>2</v>
      </c>
      <c r="E234"/>
      <c r="F234"/>
      <c r="G234"/>
      <c r="I234"/>
    </row>
    <row r="235" spans="1:9" ht="12.75" x14ac:dyDescent="0.2">
      <c r="A235" s="172" t="s">
        <v>359</v>
      </c>
      <c r="B235" s="169">
        <v>3</v>
      </c>
      <c r="C235" s="169">
        <v>57</v>
      </c>
      <c r="D235" s="286">
        <v>78</v>
      </c>
      <c r="E235"/>
      <c r="F235"/>
      <c r="G235"/>
      <c r="I235"/>
    </row>
    <row r="236" spans="1:9" ht="12.75" x14ac:dyDescent="0.2">
      <c r="A236" s="172" t="s">
        <v>360</v>
      </c>
      <c r="B236" s="169">
        <v>1</v>
      </c>
      <c r="C236" s="169">
        <v>0</v>
      </c>
      <c r="D236" s="293">
        <v>0</v>
      </c>
      <c r="E236"/>
      <c r="F236"/>
      <c r="G236"/>
      <c r="I236"/>
    </row>
    <row r="237" spans="1:9" ht="12.75" x14ac:dyDescent="0.2">
      <c r="A237" s="172" t="s">
        <v>361</v>
      </c>
      <c r="B237" s="169">
        <v>1</v>
      </c>
      <c r="C237" s="169">
        <v>0</v>
      </c>
      <c r="D237" s="293">
        <v>0</v>
      </c>
      <c r="E237"/>
      <c r="F237"/>
      <c r="G237"/>
      <c r="I237"/>
    </row>
    <row r="238" spans="1:9" ht="12.75" x14ac:dyDescent="0.2">
      <c r="A238" s="88" t="s">
        <v>362</v>
      </c>
      <c r="B238" s="173">
        <v>28</v>
      </c>
      <c r="C238" s="173">
        <v>38</v>
      </c>
      <c r="D238" s="288">
        <v>1</v>
      </c>
      <c r="E238"/>
      <c r="F238"/>
      <c r="G238"/>
      <c r="I238"/>
    </row>
    <row r="239" spans="1:9" ht="13.5" thickBot="1" x14ac:dyDescent="0.25">
      <c r="A239" s="8" t="s">
        <v>50</v>
      </c>
      <c r="B239" s="9">
        <f>SUM(B136:B238)</f>
        <v>5770</v>
      </c>
      <c r="C239" s="9">
        <f>SUM(C136:C238)</f>
        <v>9620</v>
      </c>
      <c r="D239" s="9">
        <f>SUM(D136:D238)</f>
        <v>4975</v>
      </c>
      <c r="E239"/>
      <c r="F239"/>
      <c r="G239"/>
      <c r="H239"/>
      <c r="I239"/>
    </row>
    <row r="240" spans="1:9" ht="12.75" thickTop="1" x14ac:dyDescent="0.2">
      <c r="A240" s="15" t="s">
        <v>5</v>
      </c>
    </row>
    <row r="242" spans="1:11" ht="18" x14ac:dyDescent="0.25">
      <c r="A242" s="54" t="s">
        <v>443</v>
      </c>
      <c r="B242" s="55"/>
      <c r="C242" s="55"/>
      <c r="D242" s="55"/>
      <c r="F242" s="51"/>
      <c r="G242" s="51"/>
      <c r="H242" s="51"/>
      <c r="I242" s="52"/>
      <c r="J242" s="51"/>
      <c r="K242" s="51"/>
    </row>
    <row r="243" spans="1:11" ht="12.75" x14ac:dyDescent="0.2">
      <c r="A243" s="369" t="s">
        <v>6</v>
      </c>
      <c r="B243" s="367">
        <v>2018</v>
      </c>
      <c r="C243" s="368"/>
      <c r="D243" s="367">
        <v>2019</v>
      </c>
      <c r="E243" s="368"/>
      <c r="F243" s="367">
        <v>2020</v>
      </c>
      <c r="G243" s="368"/>
      <c r="H243" s="48"/>
    </row>
    <row r="244" spans="1:11" ht="36" x14ac:dyDescent="0.2">
      <c r="A244" s="372"/>
      <c r="B244" s="75" t="s">
        <v>501</v>
      </c>
      <c r="C244" s="76" t="s">
        <v>502</v>
      </c>
      <c r="D244" s="75" t="s">
        <v>501</v>
      </c>
      <c r="E244" s="76" t="s">
        <v>502</v>
      </c>
      <c r="F244" s="75" t="s">
        <v>501</v>
      </c>
      <c r="G244" s="76" t="s">
        <v>502</v>
      </c>
      <c r="H244" s="48"/>
      <c r="I244" s="48"/>
    </row>
    <row r="245" spans="1:11" ht="12.75" x14ac:dyDescent="0.2">
      <c r="A245" s="174" t="s">
        <v>8</v>
      </c>
      <c r="B245" s="156">
        <v>1523</v>
      </c>
      <c r="C245" s="175">
        <v>2564</v>
      </c>
      <c r="D245" s="156">
        <v>2692</v>
      </c>
      <c r="E245" s="175">
        <v>5173</v>
      </c>
      <c r="F245" s="340">
        <v>1151</v>
      </c>
      <c r="G245" s="340">
        <v>2525</v>
      </c>
      <c r="H245" s="48"/>
    </row>
    <row r="246" spans="1:11" ht="12.75" x14ac:dyDescent="0.2">
      <c r="A246" s="176" t="s">
        <v>385</v>
      </c>
      <c r="B246" s="177">
        <v>2787</v>
      </c>
      <c r="C246" s="178">
        <v>2787</v>
      </c>
      <c r="D246" s="177">
        <v>1626</v>
      </c>
      <c r="E246" s="178">
        <v>1633</v>
      </c>
      <c r="F246" s="341">
        <v>1659</v>
      </c>
      <c r="G246" s="341">
        <v>1659</v>
      </c>
      <c r="H246" s="48"/>
    </row>
    <row r="247" spans="1:11" ht="12.75" x14ac:dyDescent="0.2">
      <c r="A247" s="176" t="s">
        <v>12</v>
      </c>
      <c r="B247" s="177">
        <v>567</v>
      </c>
      <c r="C247" s="178">
        <v>947</v>
      </c>
      <c r="D247" s="11">
        <v>863</v>
      </c>
      <c r="E247" s="178">
        <v>1660</v>
      </c>
      <c r="F247" s="341">
        <v>448</v>
      </c>
      <c r="G247" s="341">
        <v>862</v>
      </c>
      <c r="H247" s="48"/>
    </row>
    <row r="248" spans="1:11" ht="12.75" x14ac:dyDescent="0.2">
      <c r="A248" s="176" t="s">
        <v>40</v>
      </c>
      <c r="B248" s="177">
        <v>77</v>
      </c>
      <c r="C248" s="178">
        <v>84</v>
      </c>
      <c r="D248" s="177">
        <v>474</v>
      </c>
      <c r="E248" s="178">
        <v>475</v>
      </c>
      <c r="F248" s="341">
        <v>553</v>
      </c>
      <c r="G248" s="341">
        <v>555</v>
      </c>
      <c r="H248" s="48"/>
    </row>
    <row r="249" spans="1:11" ht="12.75" x14ac:dyDescent="0.2">
      <c r="A249" s="176" t="s">
        <v>33</v>
      </c>
      <c r="B249" s="177">
        <v>433</v>
      </c>
      <c r="C249" s="178">
        <v>477</v>
      </c>
      <c r="D249" s="177">
        <v>1856</v>
      </c>
      <c r="E249" s="178">
        <v>1909</v>
      </c>
      <c r="F249" s="341">
        <v>508</v>
      </c>
      <c r="G249" s="341">
        <v>543</v>
      </c>
      <c r="H249" s="48"/>
    </row>
    <row r="250" spans="1:11" ht="12.75" x14ac:dyDescent="0.2">
      <c r="A250" s="176" t="s">
        <v>30</v>
      </c>
      <c r="B250" s="177">
        <v>210</v>
      </c>
      <c r="C250" s="178">
        <v>218</v>
      </c>
      <c r="D250" s="177">
        <v>425</v>
      </c>
      <c r="E250" s="178">
        <v>425</v>
      </c>
      <c r="F250" s="341">
        <v>402</v>
      </c>
      <c r="G250" s="341">
        <v>402</v>
      </c>
      <c r="H250" s="48"/>
    </row>
    <row r="251" spans="1:11" ht="12.75" x14ac:dyDescent="0.2">
      <c r="A251" s="176" t="s">
        <v>48</v>
      </c>
      <c r="B251" s="177">
        <v>0</v>
      </c>
      <c r="C251" s="178">
        <v>0</v>
      </c>
      <c r="D251" s="177">
        <v>24</v>
      </c>
      <c r="E251" s="178">
        <v>24</v>
      </c>
      <c r="F251" s="341">
        <v>130</v>
      </c>
      <c r="G251" s="341">
        <v>130</v>
      </c>
      <c r="H251" s="48"/>
    </row>
    <row r="252" spans="1:11" ht="12.75" x14ac:dyDescent="0.2">
      <c r="A252" s="176" t="s">
        <v>20</v>
      </c>
      <c r="B252" s="177">
        <v>37</v>
      </c>
      <c r="C252" s="178">
        <v>38</v>
      </c>
      <c r="D252" s="177">
        <v>561</v>
      </c>
      <c r="E252" s="178">
        <v>596</v>
      </c>
      <c r="F252" s="341">
        <v>35</v>
      </c>
      <c r="G252" s="341">
        <v>35</v>
      </c>
      <c r="H252" s="48"/>
    </row>
    <row r="253" spans="1:11" ht="12.75" x14ac:dyDescent="0.2">
      <c r="A253" s="176" t="s">
        <v>548</v>
      </c>
      <c r="B253" s="179">
        <v>0</v>
      </c>
      <c r="C253" s="178">
        <v>0</v>
      </c>
      <c r="D253" s="179">
        <v>62</v>
      </c>
      <c r="E253" s="178">
        <v>62</v>
      </c>
      <c r="F253" s="341">
        <v>30</v>
      </c>
      <c r="G253" s="341">
        <v>30</v>
      </c>
      <c r="H253" s="48"/>
    </row>
    <row r="254" spans="1:11" ht="12.75" x14ac:dyDescent="0.2">
      <c r="A254" s="338" t="s">
        <v>809</v>
      </c>
      <c r="B254" s="177">
        <v>0</v>
      </c>
      <c r="C254" s="178">
        <v>0</v>
      </c>
      <c r="D254" s="177">
        <v>0</v>
      </c>
      <c r="E254" s="178">
        <v>0</v>
      </c>
      <c r="F254" s="341">
        <v>28</v>
      </c>
      <c r="G254" s="341">
        <v>28</v>
      </c>
    </row>
    <row r="255" spans="1:11" ht="12.75" x14ac:dyDescent="0.2">
      <c r="A255" s="176" t="s">
        <v>373</v>
      </c>
      <c r="B255" s="177">
        <v>13</v>
      </c>
      <c r="C255" s="178">
        <v>13</v>
      </c>
      <c r="D255" s="177">
        <v>783</v>
      </c>
      <c r="E255" s="178">
        <v>783</v>
      </c>
      <c r="F255" s="341">
        <v>20</v>
      </c>
      <c r="G255" s="341">
        <v>20</v>
      </c>
      <c r="H255" s="48"/>
    </row>
    <row r="256" spans="1:11" ht="12.75" x14ac:dyDescent="0.2">
      <c r="A256" s="176" t="s">
        <v>47</v>
      </c>
      <c r="B256" s="177">
        <v>2</v>
      </c>
      <c r="C256" s="178">
        <v>2</v>
      </c>
      <c r="D256" s="177">
        <v>20</v>
      </c>
      <c r="E256" s="178">
        <v>20</v>
      </c>
      <c r="F256" s="341">
        <v>6</v>
      </c>
      <c r="G256" s="341">
        <v>6</v>
      </c>
      <c r="H256" s="48"/>
    </row>
    <row r="257" spans="1:11" ht="12.75" x14ac:dyDescent="0.2">
      <c r="A257" s="176" t="s">
        <v>44</v>
      </c>
      <c r="B257" s="177">
        <v>66</v>
      </c>
      <c r="C257" s="178">
        <v>66</v>
      </c>
      <c r="D257" s="177">
        <v>233</v>
      </c>
      <c r="E257" s="178">
        <v>236</v>
      </c>
      <c r="F257" s="341">
        <v>4</v>
      </c>
      <c r="G257" s="341">
        <v>4</v>
      </c>
      <c r="H257" s="48"/>
      <c r="I257" s="48"/>
      <c r="J257" s="48"/>
    </row>
    <row r="258" spans="1:11" ht="12.75" x14ac:dyDescent="0.2">
      <c r="A258" s="338" t="s">
        <v>18</v>
      </c>
      <c r="B258" s="177">
        <v>0</v>
      </c>
      <c r="C258" s="178">
        <v>0</v>
      </c>
      <c r="D258" s="177">
        <v>0</v>
      </c>
      <c r="E258" s="178">
        <v>0</v>
      </c>
      <c r="F258" s="341">
        <v>1</v>
      </c>
      <c r="G258" s="341">
        <v>1</v>
      </c>
      <c r="H258" s="48"/>
    </row>
    <row r="259" spans="1:11" x14ac:dyDescent="0.2">
      <c r="A259" s="176" t="s">
        <v>549</v>
      </c>
      <c r="B259" s="179">
        <v>0</v>
      </c>
      <c r="C259" s="178">
        <v>0</v>
      </c>
      <c r="D259" s="179">
        <v>1</v>
      </c>
      <c r="E259" s="178">
        <v>1</v>
      </c>
      <c r="F259" s="335">
        <v>0</v>
      </c>
      <c r="G259" s="334">
        <v>0</v>
      </c>
    </row>
    <row r="260" spans="1:11" ht="12.75" x14ac:dyDescent="0.2">
      <c r="A260" s="176" t="s">
        <v>476</v>
      </c>
      <c r="B260" s="179">
        <v>44</v>
      </c>
      <c r="C260" s="178">
        <v>44</v>
      </c>
      <c r="D260" s="179">
        <v>0</v>
      </c>
      <c r="E260" s="178">
        <v>0</v>
      </c>
      <c r="F260" s="335">
        <v>0</v>
      </c>
      <c r="G260" s="334">
        <v>0</v>
      </c>
      <c r="H260" s="48"/>
    </row>
    <row r="261" spans="1:11" ht="12.75" x14ac:dyDescent="0.2">
      <c r="A261" s="176" t="s">
        <v>427</v>
      </c>
      <c r="B261" s="179">
        <v>5</v>
      </c>
      <c r="C261" s="178">
        <v>5</v>
      </c>
      <c r="D261" s="179">
        <v>0</v>
      </c>
      <c r="E261" s="178">
        <v>0</v>
      </c>
      <c r="F261" s="333">
        <v>0</v>
      </c>
      <c r="G261" s="334">
        <v>0</v>
      </c>
      <c r="H261" s="48"/>
    </row>
    <row r="262" spans="1:11" ht="12.75" x14ac:dyDescent="0.2">
      <c r="A262" s="56" t="s">
        <v>16</v>
      </c>
      <c r="B262" s="333">
        <v>3</v>
      </c>
      <c r="C262" s="334">
        <v>3</v>
      </c>
      <c r="D262" s="333">
        <v>0</v>
      </c>
      <c r="E262" s="334">
        <v>0</v>
      </c>
      <c r="F262" s="333">
        <v>0</v>
      </c>
      <c r="G262" s="334">
        <v>0</v>
      </c>
      <c r="H262" s="48"/>
    </row>
    <row r="263" spans="1:11" ht="12.75" x14ac:dyDescent="0.2">
      <c r="A263" s="56" t="s">
        <v>509</v>
      </c>
      <c r="B263" s="333">
        <v>2</v>
      </c>
      <c r="C263" s="334">
        <v>2</v>
      </c>
      <c r="D263" s="333">
        <v>0</v>
      </c>
      <c r="E263" s="334">
        <v>0</v>
      </c>
      <c r="F263" s="333">
        <v>0</v>
      </c>
      <c r="G263" s="334">
        <v>0</v>
      </c>
      <c r="H263" s="48"/>
    </row>
    <row r="264" spans="1:11" ht="12.75" x14ac:dyDescent="0.2">
      <c r="A264" s="176" t="s">
        <v>39</v>
      </c>
      <c r="B264" s="179">
        <v>1</v>
      </c>
      <c r="C264" s="178">
        <v>1</v>
      </c>
      <c r="D264" s="179">
        <v>0</v>
      </c>
      <c r="E264" s="178">
        <v>0</v>
      </c>
      <c r="F264" s="336">
        <v>0</v>
      </c>
      <c r="G264" s="337">
        <v>0</v>
      </c>
      <c r="H264" s="48"/>
      <c r="I264" s="49"/>
      <c r="J264" s="49"/>
      <c r="K264" s="49"/>
    </row>
    <row r="265" spans="1:11" ht="12.75" thickBot="1" x14ac:dyDescent="0.25">
      <c r="A265" s="8" t="s">
        <v>50</v>
      </c>
      <c r="B265" s="23">
        <f t="shared" ref="B265:G265" si="1">SUM(B245:B264)</f>
        <v>5770</v>
      </c>
      <c r="C265" s="23">
        <f t="shared" si="1"/>
        <v>7251</v>
      </c>
      <c r="D265" s="23">
        <f t="shared" si="1"/>
        <v>9620</v>
      </c>
      <c r="E265" s="23">
        <f t="shared" si="1"/>
        <v>12997</v>
      </c>
      <c r="F265" s="23">
        <f t="shared" si="1"/>
        <v>4975</v>
      </c>
      <c r="G265" s="23">
        <f t="shared" si="1"/>
        <v>6800</v>
      </c>
      <c r="H265" s="49"/>
    </row>
    <row r="266" spans="1:11" ht="13.5" thickTop="1" x14ac:dyDescent="0.2">
      <c r="A266" s="57" t="s">
        <v>5</v>
      </c>
      <c r="B266" s="55"/>
      <c r="C266" s="55"/>
      <c r="D266" s="55"/>
      <c r="F266" s="49"/>
      <c r="G266" s="49"/>
      <c r="H266" s="49"/>
    </row>
    <row r="267" spans="1:11" x14ac:dyDescent="0.2">
      <c r="A267" s="49"/>
      <c r="B267" s="49"/>
      <c r="C267" s="49"/>
      <c r="D267" s="49"/>
      <c r="F267" s="49"/>
      <c r="G267" s="49"/>
      <c r="H267" s="49"/>
    </row>
    <row r="268" spans="1:11" ht="18" x14ac:dyDescent="0.2">
      <c r="A268" s="54" t="s">
        <v>444</v>
      </c>
      <c r="B268" s="55"/>
      <c r="C268" s="55"/>
      <c r="D268" s="55"/>
      <c r="F268" s="49"/>
      <c r="G268" s="49"/>
      <c r="H268" s="49"/>
    </row>
    <row r="269" spans="1:11" x14ac:dyDescent="0.2">
      <c r="A269" s="361" t="s">
        <v>6</v>
      </c>
      <c r="B269" s="363">
        <v>2018</v>
      </c>
      <c r="C269" s="367">
        <v>2019</v>
      </c>
      <c r="D269" s="371"/>
      <c r="E269" s="368"/>
      <c r="F269" s="367">
        <v>2020</v>
      </c>
      <c r="G269" s="371"/>
      <c r="H269" s="368"/>
    </row>
    <row r="270" spans="1:11" ht="15" x14ac:dyDescent="0.25">
      <c r="A270" s="362"/>
      <c r="B270" s="364"/>
      <c r="C270" s="243" t="s">
        <v>590</v>
      </c>
      <c r="D270" s="349" t="s">
        <v>568</v>
      </c>
      <c r="E270" s="58" t="s">
        <v>571</v>
      </c>
      <c r="F270" s="243" t="s">
        <v>590</v>
      </c>
      <c r="G270" s="349" t="s">
        <v>568</v>
      </c>
      <c r="H270" s="58" t="s">
        <v>571</v>
      </c>
      <c r="I270" s="51"/>
    </row>
    <row r="271" spans="1:11" ht="12.75" x14ac:dyDescent="0.2">
      <c r="A271" s="210" t="s">
        <v>33</v>
      </c>
      <c r="B271" s="211">
        <v>0</v>
      </c>
      <c r="C271" s="244">
        <v>1</v>
      </c>
      <c r="D271" s="350">
        <v>6</v>
      </c>
      <c r="E271" s="212">
        <v>6</v>
      </c>
      <c r="F271" s="244">
        <v>1</v>
      </c>
      <c r="G271" s="350">
        <v>5</v>
      </c>
      <c r="H271" s="353">
        <v>5</v>
      </c>
      <c r="I271" s="52"/>
    </row>
    <row r="272" spans="1:11" ht="12.75" x14ac:dyDescent="0.2">
      <c r="A272" s="176" t="s">
        <v>385</v>
      </c>
      <c r="B272" s="59">
        <v>0</v>
      </c>
      <c r="C272" s="74">
        <v>7</v>
      </c>
      <c r="D272" s="351">
        <v>613</v>
      </c>
      <c r="E272" s="67">
        <v>613</v>
      </c>
      <c r="F272" s="244">
        <v>0</v>
      </c>
      <c r="G272" s="350">
        <v>0</v>
      </c>
      <c r="H272" s="354">
        <v>0</v>
      </c>
      <c r="I272" s="52"/>
    </row>
    <row r="273" spans="1:9" ht="12.75" x14ac:dyDescent="0.2">
      <c r="A273" s="176" t="s">
        <v>8</v>
      </c>
      <c r="B273" s="59">
        <v>10</v>
      </c>
      <c r="C273" s="74">
        <v>2</v>
      </c>
      <c r="D273" s="351">
        <v>2</v>
      </c>
      <c r="E273" s="218">
        <v>1</v>
      </c>
      <c r="F273" s="74">
        <v>0</v>
      </c>
      <c r="G273" s="351">
        <v>0</v>
      </c>
      <c r="H273" s="218">
        <v>0</v>
      </c>
      <c r="I273" s="52"/>
    </row>
    <row r="274" spans="1:9" x14ac:dyDescent="0.2">
      <c r="A274" s="176" t="s">
        <v>30</v>
      </c>
      <c r="B274" s="59">
        <v>2</v>
      </c>
      <c r="C274" s="74">
        <v>0</v>
      </c>
      <c r="D274" s="351">
        <v>0</v>
      </c>
      <c r="E274" s="218">
        <v>0</v>
      </c>
      <c r="F274" s="74">
        <v>0</v>
      </c>
      <c r="G274" s="351">
        <v>0</v>
      </c>
      <c r="H274" s="218">
        <v>0</v>
      </c>
    </row>
    <row r="275" spans="1:9" ht="12.75" thickBot="1" x14ac:dyDescent="0.25">
      <c r="A275" s="8" t="s">
        <v>50</v>
      </c>
      <c r="B275" s="9">
        <f t="shared" ref="B275:H275" si="2">SUM(B271:B274)</f>
        <v>12</v>
      </c>
      <c r="C275" s="9">
        <f t="shared" si="2"/>
        <v>10</v>
      </c>
      <c r="D275" s="219">
        <f t="shared" si="2"/>
        <v>621</v>
      </c>
      <c r="E275" s="9">
        <f t="shared" si="2"/>
        <v>620</v>
      </c>
      <c r="F275" s="9">
        <f t="shared" si="2"/>
        <v>1</v>
      </c>
      <c r="G275" s="219">
        <f t="shared" si="2"/>
        <v>5</v>
      </c>
      <c r="H275" s="9">
        <f t="shared" si="2"/>
        <v>5</v>
      </c>
    </row>
    <row r="276" spans="1:9" ht="13.5" thickTop="1" x14ac:dyDescent="0.2">
      <c r="A276" s="57" t="s">
        <v>570</v>
      </c>
      <c r="B276" s="55"/>
      <c r="C276" s="55"/>
      <c r="D276" s="55"/>
    </row>
    <row r="277" spans="1:9" x14ac:dyDescent="0.2">
      <c r="A277" s="49"/>
      <c r="B277" s="49"/>
      <c r="C277" s="49"/>
      <c r="D277" s="49"/>
      <c r="E277" s="49"/>
      <c r="F277" s="49"/>
      <c r="G277" s="49"/>
    </row>
    <row r="278" spans="1:9" ht="15" x14ac:dyDescent="0.25">
      <c r="A278" s="51"/>
      <c r="B278" s="51"/>
      <c r="C278" s="51"/>
      <c r="D278" s="52"/>
      <c r="E278" s="51"/>
      <c r="F278" s="51"/>
      <c r="G278" s="51"/>
    </row>
    <row r="279" spans="1:9" ht="15" x14ac:dyDescent="0.25">
      <c r="A279" s="51"/>
      <c r="B279" s="51"/>
      <c r="C279" s="51"/>
      <c r="D279" s="52"/>
      <c r="E279" s="51"/>
      <c r="F279" s="51"/>
      <c r="G279" s="51"/>
    </row>
    <row r="280" spans="1:9" ht="12.75" x14ac:dyDescent="0.2">
      <c r="A280" s="52"/>
      <c r="B280" s="52"/>
      <c r="C280" s="52"/>
      <c r="D280" s="52"/>
      <c r="E280" s="121"/>
      <c r="F280" s="122"/>
      <c r="G280" s="122"/>
    </row>
    <row r="281" spans="1:9" ht="12.75" x14ac:dyDescent="0.2">
      <c r="A281" s="52"/>
      <c r="B281" s="52"/>
      <c r="C281" s="52"/>
      <c r="D281" s="52"/>
      <c r="E281" s="121"/>
      <c r="F281" s="122"/>
      <c r="G281" s="122"/>
    </row>
    <row r="282" spans="1:9" ht="12.75" x14ac:dyDescent="0.2">
      <c r="A282" s="52"/>
      <c r="B282" s="52"/>
      <c r="C282" s="52"/>
      <c r="D282" s="52"/>
      <c r="E282" s="52"/>
      <c r="F282" s="52"/>
      <c r="G282" s="52"/>
    </row>
    <row r="283" spans="1:9" ht="12.75" x14ac:dyDescent="0.2">
      <c r="A283" s="52"/>
      <c r="B283" s="52"/>
      <c r="C283" s="52"/>
      <c r="D283" s="52"/>
      <c r="E283" s="52"/>
      <c r="F283" s="52"/>
      <c r="G283" s="52"/>
    </row>
    <row r="284" spans="1:9" ht="12.75" x14ac:dyDescent="0.2">
      <c r="A284" s="48"/>
      <c r="B284" s="48"/>
      <c r="C284" s="48"/>
      <c r="D284" s="48"/>
      <c r="E284" s="48"/>
      <c r="F284" s="48"/>
      <c r="G284" s="48"/>
    </row>
  </sheetData>
  <sheetProtection selectLockedCells="1" selectUnlockedCells="1"/>
  <sortState ref="A272:H275">
    <sortCondition descending="1" ref="H271:H275"/>
    <sortCondition descending="1" ref="E271:E275"/>
    <sortCondition descending="1" ref="B271:B275"/>
  </sortState>
  <mergeCells count="11">
    <mergeCell ref="B269:B270"/>
    <mergeCell ref="A269:A270"/>
    <mergeCell ref="D2:E2"/>
    <mergeCell ref="B2:C2"/>
    <mergeCell ref="F2:G2"/>
    <mergeCell ref="F243:G243"/>
    <mergeCell ref="D243:E243"/>
    <mergeCell ref="B243:C243"/>
    <mergeCell ref="A243:A244"/>
    <mergeCell ref="F269:H269"/>
    <mergeCell ref="C269:E269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firstPageNumber="0" orientation="landscape" horizontalDpi="300" verticalDpi="300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6"/>
  <sheetViews>
    <sheetView topLeftCell="A352" workbookViewId="0">
      <selection activeCell="G20" sqref="G20"/>
    </sheetView>
  </sheetViews>
  <sheetFormatPr baseColWidth="10" defaultRowHeight="12" x14ac:dyDescent="0.2"/>
  <cols>
    <col min="1" max="1" width="28.7109375" style="11" customWidth="1"/>
    <col min="2" max="2" width="16.7109375" style="11" customWidth="1"/>
    <col min="3" max="3" width="15" style="11" bestFit="1" customWidth="1"/>
    <col min="4" max="4" width="16.7109375" style="11" customWidth="1"/>
    <col min="5" max="5" width="20.28515625" style="11" bestFit="1" customWidth="1"/>
    <col min="6" max="6" width="16.7109375" style="11" customWidth="1"/>
    <col min="7" max="7" width="19.28515625" style="11" bestFit="1" customWidth="1"/>
    <col min="8" max="8" width="20.85546875" style="11" bestFit="1" customWidth="1"/>
    <col min="9" max="9" width="13.5703125" style="11" bestFit="1" customWidth="1"/>
    <col min="10" max="10" width="11.42578125" style="11"/>
    <col min="11" max="11" width="35.5703125" style="11" bestFit="1" customWidth="1"/>
    <col min="12" max="16384" width="11.42578125" style="11"/>
  </cols>
  <sheetData>
    <row r="1" spans="1:9" ht="18" x14ac:dyDescent="0.2">
      <c r="A1" s="6" t="s">
        <v>477</v>
      </c>
    </row>
    <row r="2" spans="1:9" ht="24.75" thickBot="1" x14ac:dyDescent="0.25">
      <c r="A2" s="181" t="s">
        <v>3</v>
      </c>
      <c r="B2" s="374">
        <v>2018</v>
      </c>
      <c r="C2" s="375"/>
      <c r="D2" s="374">
        <v>2019</v>
      </c>
      <c r="E2" s="375"/>
      <c r="F2" s="374">
        <v>2020</v>
      </c>
      <c r="G2" s="375"/>
    </row>
    <row r="3" spans="1:9" ht="12.75" thickTop="1" x14ac:dyDescent="0.2">
      <c r="A3" s="182" t="s">
        <v>251</v>
      </c>
      <c r="B3" s="183" t="s">
        <v>252</v>
      </c>
      <c r="C3" s="184" t="s">
        <v>253</v>
      </c>
      <c r="D3" s="183" t="s">
        <v>252</v>
      </c>
      <c r="E3" s="184" t="s">
        <v>253</v>
      </c>
      <c r="F3" s="183" t="s">
        <v>252</v>
      </c>
      <c r="G3" s="184" t="s">
        <v>253</v>
      </c>
    </row>
    <row r="4" spans="1:9" x14ac:dyDescent="0.2">
      <c r="A4" s="4" t="s">
        <v>254</v>
      </c>
      <c r="B4" s="185">
        <v>0</v>
      </c>
      <c r="C4" s="25">
        <v>0</v>
      </c>
      <c r="D4" s="185">
        <v>260</v>
      </c>
      <c r="E4" s="25">
        <v>2</v>
      </c>
      <c r="F4" s="185">
        <v>0</v>
      </c>
      <c r="G4" s="25">
        <v>0</v>
      </c>
    </row>
    <row r="5" spans="1:9" x14ac:dyDescent="0.2">
      <c r="A5" s="4" t="s">
        <v>255</v>
      </c>
      <c r="B5" s="185">
        <v>307</v>
      </c>
      <c r="C5" s="25">
        <v>16</v>
      </c>
      <c r="D5" s="185">
        <v>225</v>
      </c>
      <c r="E5" s="25">
        <v>12</v>
      </c>
      <c r="F5" s="185">
        <v>144</v>
      </c>
      <c r="G5" s="25">
        <v>7</v>
      </c>
    </row>
    <row r="6" spans="1:9" x14ac:dyDescent="0.2">
      <c r="A6" s="4" t="s">
        <v>256</v>
      </c>
      <c r="B6" s="185">
        <v>336</v>
      </c>
      <c r="C6" s="25">
        <v>97</v>
      </c>
      <c r="D6" s="185">
        <v>305</v>
      </c>
      <c r="E6" s="25">
        <v>81</v>
      </c>
      <c r="F6" s="185">
        <v>228</v>
      </c>
      <c r="G6" s="25">
        <v>68</v>
      </c>
    </row>
    <row r="7" spans="1:9" x14ac:dyDescent="0.2">
      <c r="A7" s="4">
        <v>1</v>
      </c>
      <c r="B7" s="186">
        <v>174</v>
      </c>
      <c r="C7" s="31">
        <v>174</v>
      </c>
      <c r="D7" s="186">
        <v>153</v>
      </c>
      <c r="E7" s="31">
        <v>153</v>
      </c>
      <c r="F7" s="186">
        <v>136</v>
      </c>
      <c r="G7" s="31">
        <v>136</v>
      </c>
    </row>
    <row r="8" spans="1:9" ht="12.75" thickBot="1" x14ac:dyDescent="0.25">
      <c r="A8" s="12" t="s">
        <v>50</v>
      </c>
      <c r="B8" s="19">
        <f t="shared" ref="B8:G8" si="0">SUM(B4:B7)</f>
        <v>817</v>
      </c>
      <c r="C8" s="19">
        <f t="shared" si="0"/>
        <v>287</v>
      </c>
      <c r="D8" s="19">
        <f t="shared" si="0"/>
        <v>943</v>
      </c>
      <c r="E8" s="19">
        <f t="shared" si="0"/>
        <v>248</v>
      </c>
      <c r="F8" s="19">
        <f t="shared" si="0"/>
        <v>508</v>
      </c>
      <c r="G8" s="19">
        <f t="shared" si="0"/>
        <v>211</v>
      </c>
    </row>
    <row r="9" spans="1:9" ht="13.5" thickTop="1" x14ac:dyDescent="0.2">
      <c r="A9" s="5" t="s">
        <v>5</v>
      </c>
      <c r="B9" s="3"/>
      <c r="C9" s="3"/>
      <c r="D9" s="3"/>
      <c r="E9" s="3"/>
      <c r="F9" s="3"/>
      <c r="G9" s="3"/>
    </row>
    <row r="10" spans="1:9" ht="12.75" x14ac:dyDescent="0.2">
      <c r="A10" s="5"/>
      <c r="B10" s="3"/>
      <c r="C10" s="3"/>
      <c r="D10" s="3"/>
      <c r="E10" s="3"/>
      <c r="F10" s="3"/>
      <c r="G10" s="3"/>
    </row>
    <row r="11" spans="1:9" ht="18" x14ac:dyDescent="0.2">
      <c r="A11" s="124" t="s">
        <v>589</v>
      </c>
      <c r="B11" s="125"/>
      <c r="C11" s="125"/>
      <c r="D11" s="125"/>
      <c r="E11" s="125"/>
      <c r="F11" s="125"/>
      <c r="G11" s="125"/>
      <c r="H11" s="49"/>
    </row>
    <row r="12" spans="1:9" ht="24.75" thickBot="1" x14ac:dyDescent="0.25">
      <c r="A12" s="202" t="s">
        <v>4</v>
      </c>
      <c r="B12" s="141">
        <v>2018</v>
      </c>
      <c r="C12" s="142"/>
      <c r="D12" s="373">
        <v>2019</v>
      </c>
      <c r="E12" s="373"/>
      <c r="F12" s="373">
        <v>2020</v>
      </c>
      <c r="G12" s="373"/>
      <c r="I12" s="136"/>
    </row>
    <row r="13" spans="1:9" ht="15.75" thickTop="1" x14ac:dyDescent="0.2">
      <c r="A13" s="203" t="s">
        <v>251</v>
      </c>
      <c r="B13" s="126" t="s">
        <v>458</v>
      </c>
      <c r="C13" s="127" t="s">
        <v>253</v>
      </c>
      <c r="D13" s="126" t="s">
        <v>458</v>
      </c>
      <c r="E13" s="127" t="s">
        <v>253</v>
      </c>
      <c r="F13" s="126" t="s">
        <v>458</v>
      </c>
      <c r="G13" s="127" t="s">
        <v>253</v>
      </c>
      <c r="I13" s="137"/>
    </row>
    <row r="14" spans="1:9" ht="15" x14ac:dyDescent="0.2">
      <c r="A14" s="56" t="s">
        <v>455</v>
      </c>
      <c r="B14" s="204"/>
      <c r="C14" s="68"/>
      <c r="D14" s="204"/>
      <c r="E14" s="68"/>
      <c r="F14" s="204">
        <v>18</v>
      </c>
      <c r="G14" s="68">
        <v>6</v>
      </c>
      <c r="I14" s="136"/>
    </row>
    <row r="15" spans="1:9" ht="15" x14ac:dyDescent="0.2">
      <c r="A15" s="56" t="s">
        <v>456</v>
      </c>
      <c r="B15" s="204"/>
      <c r="C15" s="68"/>
      <c r="D15" s="204"/>
      <c r="E15" s="68"/>
      <c r="F15" s="204">
        <v>13</v>
      </c>
      <c r="G15" s="68">
        <v>9</v>
      </c>
      <c r="I15" s="136"/>
    </row>
    <row r="16" spans="1:9" ht="15" x14ac:dyDescent="0.2">
      <c r="A16" s="56" t="s">
        <v>457</v>
      </c>
      <c r="B16" s="204"/>
      <c r="C16" s="68"/>
      <c r="D16" s="204"/>
      <c r="E16" s="68"/>
      <c r="F16" s="204">
        <v>9</v>
      </c>
      <c r="G16" s="68">
        <v>8</v>
      </c>
      <c r="I16" s="138"/>
    </row>
    <row r="17" spans="1:19" x14ac:dyDescent="0.2">
      <c r="A17" s="56">
        <v>1</v>
      </c>
      <c r="B17" s="204"/>
      <c r="C17" s="68"/>
      <c r="D17" s="204"/>
      <c r="E17" s="68"/>
      <c r="F17" s="204">
        <v>3</v>
      </c>
      <c r="G17" s="68">
        <v>3</v>
      </c>
    </row>
    <row r="18" spans="1:19" ht="12.75" thickBot="1" x14ac:dyDescent="0.25">
      <c r="A18" s="41" t="s">
        <v>50</v>
      </c>
      <c r="B18" s="9">
        <f>SUM(B14:B17)</f>
        <v>0</v>
      </c>
      <c r="C18" s="45">
        <f>SUM(C14:C17)</f>
        <v>0</v>
      </c>
      <c r="D18" s="9">
        <v>55</v>
      </c>
      <c r="E18" s="45">
        <v>28</v>
      </c>
      <c r="F18" s="9">
        <f>SUM(F14:F17)</f>
        <v>43</v>
      </c>
      <c r="G18" s="45">
        <f>SUM(G14:G17)</f>
        <v>26</v>
      </c>
    </row>
    <row r="19" spans="1:19" ht="13.5" thickTop="1" x14ac:dyDescent="0.2">
      <c r="A19" s="128" t="s">
        <v>5</v>
      </c>
      <c r="B19" s="125"/>
      <c r="C19" s="125"/>
      <c r="D19" s="125"/>
      <c r="E19" s="125"/>
      <c r="F19" s="125"/>
      <c r="G19" s="49"/>
    </row>
    <row r="21" spans="1:19" ht="18" x14ac:dyDescent="0.2">
      <c r="A21" s="13" t="s">
        <v>478</v>
      </c>
    </row>
    <row r="22" spans="1:19" x14ac:dyDescent="0.2">
      <c r="B22" s="187" t="s">
        <v>257</v>
      </c>
      <c r="C22" s="188">
        <v>2018</v>
      </c>
      <c r="E22" s="187" t="s">
        <v>257</v>
      </c>
      <c r="F22" s="188">
        <v>2019</v>
      </c>
      <c r="H22" s="187" t="s">
        <v>257</v>
      </c>
      <c r="I22" s="188">
        <v>2020</v>
      </c>
    </row>
    <row r="23" spans="1:19" ht="25.5" x14ac:dyDescent="0.2">
      <c r="B23" s="97" t="s">
        <v>515</v>
      </c>
      <c r="C23" s="97">
        <v>47</v>
      </c>
      <c r="E23" s="97" t="s">
        <v>512</v>
      </c>
      <c r="F23" s="97">
        <v>202</v>
      </c>
      <c r="H23" s="97" t="s">
        <v>431</v>
      </c>
      <c r="I23" s="97">
        <v>41</v>
      </c>
      <c r="M23" s="48"/>
      <c r="N23" s="48"/>
      <c r="O23" s="48"/>
      <c r="P23" s="48"/>
      <c r="Q23" s="48"/>
      <c r="R23" s="48"/>
      <c r="S23" s="48"/>
    </row>
    <row r="24" spans="1:19" ht="25.5" x14ac:dyDescent="0.2">
      <c r="B24" s="189" t="s">
        <v>431</v>
      </c>
      <c r="C24" s="189">
        <v>31</v>
      </c>
      <c r="E24" s="97" t="s">
        <v>431</v>
      </c>
      <c r="F24" s="189">
        <v>58</v>
      </c>
      <c r="H24" s="97" t="s">
        <v>800</v>
      </c>
      <c r="I24" s="97">
        <v>26</v>
      </c>
      <c r="M24" s="48"/>
      <c r="N24" s="48"/>
      <c r="O24" s="48"/>
      <c r="P24" s="48"/>
      <c r="Q24" s="48"/>
      <c r="R24" s="48"/>
      <c r="S24" s="48"/>
    </row>
    <row r="25" spans="1:19" ht="38.25" x14ac:dyDescent="0.2">
      <c r="B25" s="189" t="s">
        <v>514</v>
      </c>
      <c r="C25" s="189">
        <v>22</v>
      </c>
      <c r="E25" s="97" t="s">
        <v>433</v>
      </c>
      <c r="F25" s="189">
        <v>35</v>
      </c>
      <c r="H25" s="97" t="s">
        <v>512</v>
      </c>
      <c r="I25" s="97">
        <v>20</v>
      </c>
      <c r="M25" s="48"/>
      <c r="N25" s="48"/>
      <c r="O25" s="48"/>
      <c r="P25" s="48"/>
      <c r="Q25" s="48"/>
      <c r="R25" s="48"/>
      <c r="S25" s="48"/>
    </row>
    <row r="26" spans="1:19" ht="25.5" x14ac:dyDescent="0.2">
      <c r="B26" s="189" t="s">
        <v>513</v>
      </c>
      <c r="C26" s="189">
        <v>21</v>
      </c>
      <c r="E26" s="97" t="s">
        <v>515</v>
      </c>
      <c r="F26" s="189">
        <v>32</v>
      </c>
      <c r="H26" s="97" t="s">
        <v>513</v>
      </c>
      <c r="I26" s="97">
        <v>19</v>
      </c>
      <c r="M26" s="48"/>
      <c r="N26" s="48"/>
      <c r="O26" s="48"/>
      <c r="P26" s="48"/>
      <c r="Q26" s="48"/>
      <c r="R26" s="48"/>
      <c r="S26" s="48"/>
    </row>
    <row r="27" spans="1:19" ht="51" x14ac:dyDescent="0.2">
      <c r="B27" s="189" t="s">
        <v>512</v>
      </c>
      <c r="C27" s="189">
        <v>21</v>
      </c>
      <c r="E27" s="97" t="s">
        <v>560</v>
      </c>
      <c r="F27" s="189">
        <v>28</v>
      </c>
      <c r="H27" s="97" t="s">
        <v>801</v>
      </c>
      <c r="I27" s="97">
        <v>15</v>
      </c>
      <c r="M27" s="48"/>
      <c r="N27" s="48"/>
      <c r="O27" s="48"/>
      <c r="P27" s="48"/>
      <c r="Q27" s="48"/>
      <c r="R27" s="48"/>
      <c r="S27" s="48"/>
    </row>
    <row r="28" spans="1:19" ht="51" x14ac:dyDescent="0.2">
      <c r="B28" s="189" t="s">
        <v>433</v>
      </c>
      <c r="C28" s="189">
        <v>20</v>
      </c>
      <c r="E28" s="97" t="s">
        <v>429</v>
      </c>
      <c r="F28" s="189">
        <v>19</v>
      </c>
      <c r="H28" s="97" t="s">
        <v>428</v>
      </c>
      <c r="I28" s="97">
        <v>12</v>
      </c>
      <c r="M28" s="48"/>
      <c r="N28" s="48"/>
      <c r="O28" s="48"/>
      <c r="P28" s="48"/>
      <c r="Q28" s="48"/>
      <c r="R28" s="48"/>
      <c r="S28" s="48"/>
    </row>
    <row r="29" spans="1:19" ht="12.75" x14ac:dyDescent="0.2">
      <c r="B29" s="189" t="s">
        <v>432</v>
      </c>
      <c r="C29" s="189">
        <v>18</v>
      </c>
      <c r="E29" s="97" t="s">
        <v>561</v>
      </c>
      <c r="F29" s="189">
        <v>18</v>
      </c>
      <c r="H29" s="97" t="s">
        <v>561</v>
      </c>
      <c r="I29" s="97">
        <v>11</v>
      </c>
      <c r="M29" s="48"/>
      <c r="N29" s="48"/>
      <c r="O29" s="48"/>
      <c r="P29" s="48"/>
      <c r="Q29" s="48"/>
      <c r="R29" s="48"/>
      <c r="S29" s="48"/>
    </row>
    <row r="30" spans="1:19" ht="25.5" x14ac:dyDescent="0.2">
      <c r="B30" s="189" t="s">
        <v>429</v>
      </c>
      <c r="C30" s="189">
        <v>18</v>
      </c>
      <c r="E30" s="97" t="s">
        <v>428</v>
      </c>
      <c r="F30" s="189">
        <v>17</v>
      </c>
      <c r="H30" s="97" t="s">
        <v>802</v>
      </c>
      <c r="I30" s="97">
        <v>9</v>
      </c>
      <c r="M30" s="48"/>
      <c r="N30" s="48"/>
      <c r="O30" s="48"/>
      <c r="P30" s="48"/>
      <c r="Q30" s="48"/>
      <c r="R30" s="48"/>
      <c r="S30" s="48"/>
    </row>
    <row r="31" spans="1:19" ht="25.5" x14ac:dyDescent="0.2">
      <c r="B31" s="189" t="s">
        <v>511</v>
      </c>
      <c r="C31" s="189">
        <v>16</v>
      </c>
      <c r="E31" s="97" t="s">
        <v>430</v>
      </c>
      <c r="F31" s="189">
        <v>16</v>
      </c>
      <c r="H31" s="97" t="s">
        <v>803</v>
      </c>
      <c r="I31" s="97">
        <v>9</v>
      </c>
      <c r="M31" s="48"/>
      <c r="N31" s="48"/>
      <c r="O31" s="48"/>
      <c r="P31" s="48"/>
      <c r="Q31" s="48"/>
      <c r="R31" s="48"/>
      <c r="S31" s="48"/>
    </row>
    <row r="32" spans="1:19" ht="38.25" x14ac:dyDescent="0.2">
      <c r="B32" s="98" t="s">
        <v>510</v>
      </c>
      <c r="C32" s="98">
        <v>15</v>
      </c>
      <c r="E32" s="97" t="s">
        <v>562</v>
      </c>
      <c r="F32" s="98">
        <v>15</v>
      </c>
      <c r="H32" s="97" t="s">
        <v>804</v>
      </c>
      <c r="I32" s="97">
        <v>8</v>
      </c>
      <c r="M32" s="48"/>
      <c r="N32" s="48"/>
      <c r="O32" s="48"/>
      <c r="P32" s="48"/>
      <c r="Q32" s="48"/>
      <c r="R32" s="48"/>
      <c r="S32" s="48"/>
    </row>
    <row r="33" spans="1:10" x14ac:dyDescent="0.2">
      <c r="B33" s="22" t="s">
        <v>50</v>
      </c>
      <c r="C33" s="23">
        <f>SUM(C23:C32)</f>
        <v>229</v>
      </c>
      <c r="E33" s="22" t="s">
        <v>50</v>
      </c>
      <c r="F33" s="23">
        <f>SUM(F23:F32)</f>
        <v>440</v>
      </c>
      <c r="H33" s="22" t="s">
        <v>50</v>
      </c>
      <c r="I33" s="23">
        <f>SUM(I23:I32)</f>
        <v>170</v>
      </c>
    </row>
    <row r="34" spans="1:10" x14ac:dyDescent="0.2">
      <c r="A34" s="15" t="s">
        <v>5</v>
      </c>
    </row>
    <row r="36" spans="1:10" ht="18" x14ac:dyDescent="0.25">
      <c r="A36" s="16" t="s">
        <v>479</v>
      </c>
    </row>
    <row r="37" spans="1:10" ht="13.5" thickBot="1" x14ac:dyDescent="0.25">
      <c r="A37" s="181" t="s">
        <v>258</v>
      </c>
      <c r="B37" s="32">
        <v>2018</v>
      </c>
      <c r="C37" s="32">
        <v>2019</v>
      </c>
      <c r="D37" s="32">
        <v>2020</v>
      </c>
      <c r="E37"/>
      <c r="F37" s="181" t="s">
        <v>259</v>
      </c>
      <c r="G37" s="28">
        <v>2018</v>
      </c>
      <c r="H37" s="28">
        <v>2019</v>
      </c>
      <c r="I37" s="28">
        <v>2020</v>
      </c>
    </row>
    <row r="38" spans="1:10" ht="13.5" thickTop="1" x14ac:dyDescent="0.2">
      <c r="A38" s="4" t="s">
        <v>260</v>
      </c>
      <c r="B38" s="190">
        <v>1</v>
      </c>
      <c r="C38" s="190">
        <v>2</v>
      </c>
      <c r="D38" s="294">
        <v>1</v>
      </c>
      <c r="E38"/>
      <c r="F38" s="164" t="s">
        <v>399</v>
      </c>
      <c r="G38" s="311">
        <v>23</v>
      </c>
      <c r="H38" s="323">
        <v>30</v>
      </c>
      <c r="I38" s="324">
        <v>25</v>
      </c>
      <c r="J38" s="11" t="s">
        <v>488</v>
      </c>
    </row>
    <row r="39" spans="1:10" ht="12.75" x14ac:dyDescent="0.2">
      <c r="A39" s="4" t="s">
        <v>261</v>
      </c>
      <c r="B39" s="190">
        <v>0</v>
      </c>
      <c r="C39" s="190">
        <v>0</v>
      </c>
      <c r="D39" s="222">
        <v>0</v>
      </c>
      <c r="E39"/>
      <c r="F39" s="166" t="s">
        <v>401</v>
      </c>
      <c r="G39" s="311">
        <v>9</v>
      </c>
      <c r="H39" s="305">
        <v>9</v>
      </c>
      <c r="I39" s="313">
        <v>5</v>
      </c>
      <c r="J39" s="11" t="s">
        <v>489</v>
      </c>
    </row>
    <row r="40" spans="1:10" ht="12.75" x14ac:dyDescent="0.2">
      <c r="A40" s="4" t="s">
        <v>262</v>
      </c>
      <c r="B40" s="190">
        <v>2</v>
      </c>
      <c r="C40" s="190">
        <v>0</v>
      </c>
      <c r="D40" s="286">
        <v>1</v>
      </c>
      <c r="E40"/>
      <c r="F40" s="166" t="s">
        <v>265</v>
      </c>
      <c r="G40" s="311">
        <v>15</v>
      </c>
      <c r="H40" s="305">
        <v>14</v>
      </c>
      <c r="I40" s="313">
        <v>6</v>
      </c>
      <c r="J40" s="11" t="s">
        <v>490</v>
      </c>
    </row>
    <row r="41" spans="1:10" ht="12.75" x14ac:dyDescent="0.2">
      <c r="A41" s="4" t="s">
        <v>263</v>
      </c>
      <c r="B41" s="190">
        <v>1</v>
      </c>
      <c r="C41" s="190">
        <v>0</v>
      </c>
      <c r="D41" s="222">
        <v>0</v>
      </c>
      <c r="E41"/>
      <c r="F41" s="166" t="s">
        <v>402</v>
      </c>
      <c r="G41" s="311">
        <v>5</v>
      </c>
      <c r="H41" s="305">
        <v>6</v>
      </c>
      <c r="I41" s="313">
        <v>9</v>
      </c>
      <c r="J41" s="11" t="s">
        <v>491</v>
      </c>
    </row>
    <row r="42" spans="1:10" ht="12.75" x14ac:dyDescent="0.2">
      <c r="A42" s="4" t="s">
        <v>264</v>
      </c>
      <c r="B42" s="190">
        <v>1</v>
      </c>
      <c r="C42" s="190">
        <v>0</v>
      </c>
      <c r="D42" s="286">
        <v>1</v>
      </c>
      <c r="E42"/>
      <c r="F42" s="166" t="s">
        <v>269</v>
      </c>
      <c r="G42" s="311">
        <v>2</v>
      </c>
      <c r="H42" s="305">
        <v>2</v>
      </c>
      <c r="I42" s="261">
        <v>0</v>
      </c>
    </row>
    <row r="43" spans="1:10" ht="12.75" x14ac:dyDescent="0.2">
      <c r="A43" s="4" t="s">
        <v>266</v>
      </c>
      <c r="B43" s="190">
        <v>2</v>
      </c>
      <c r="C43" s="190">
        <v>2</v>
      </c>
      <c r="D43" s="286">
        <v>1</v>
      </c>
      <c r="E43"/>
      <c r="F43" s="166" t="s">
        <v>410</v>
      </c>
      <c r="G43" s="311">
        <v>13</v>
      </c>
      <c r="H43" s="305">
        <v>10</v>
      </c>
      <c r="I43" s="313">
        <v>8</v>
      </c>
      <c r="J43" s="11" t="s">
        <v>492</v>
      </c>
    </row>
    <row r="44" spans="1:10" ht="12.75" x14ac:dyDescent="0.2">
      <c r="A44" s="4" t="s">
        <v>267</v>
      </c>
      <c r="B44" s="190">
        <v>0</v>
      </c>
      <c r="C44" s="190">
        <v>0</v>
      </c>
      <c r="D44" s="286">
        <v>1</v>
      </c>
      <c r="E44"/>
      <c r="F44" s="166" t="s">
        <v>403</v>
      </c>
      <c r="G44" s="311">
        <v>5</v>
      </c>
      <c r="H44" s="305">
        <v>5</v>
      </c>
      <c r="I44" s="313">
        <v>3</v>
      </c>
      <c r="J44" s="11" t="s">
        <v>493</v>
      </c>
    </row>
    <row r="45" spans="1:10" ht="12.75" x14ac:dyDescent="0.2">
      <c r="A45" s="4" t="s">
        <v>268</v>
      </c>
      <c r="B45" s="190">
        <v>1</v>
      </c>
      <c r="C45" s="190">
        <v>0</v>
      </c>
      <c r="D45" s="222">
        <v>0</v>
      </c>
      <c r="E45"/>
      <c r="F45" s="166" t="s">
        <v>366</v>
      </c>
      <c r="G45" s="311">
        <v>130</v>
      </c>
      <c r="H45" s="305">
        <v>107</v>
      </c>
      <c r="I45" s="313">
        <v>91</v>
      </c>
      <c r="J45" s="11" t="s">
        <v>494</v>
      </c>
    </row>
    <row r="46" spans="1:10" ht="12.75" x14ac:dyDescent="0.2">
      <c r="A46" s="4" t="s">
        <v>270</v>
      </c>
      <c r="B46" s="190">
        <v>0</v>
      </c>
      <c r="C46" s="190">
        <v>1</v>
      </c>
      <c r="D46" s="222">
        <v>0</v>
      </c>
      <c r="E46"/>
      <c r="F46" s="166" t="s">
        <v>400</v>
      </c>
      <c r="G46" s="311">
        <v>4</v>
      </c>
      <c r="H46" s="305">
        <v>3</v>
      </c>
      <c r="I46" s="313">
        <v>4</v>
      </c>
      <c r="J46" s="11" t="s">
        <v>495</v>
      </c>
    </row>
    <row r="47" spans="1:10" ht="12.75" x14ac:dyDescent="0.2">
      <c r="A47" s="4" t="s">
        <v>271</v>
      </c>
      <c r="B47" s="190">
        <v>0</v>
      </c>
      <c r="C47" s="190">
        <v>0</v>
      </c>
      <c r="D47" s="286">
        <v>1</v>
      </c>
      <c r="E47"/>
      <c r="F47" s="166" t="s">
        <v>411</v>
      </c>
      <c r="G47" s="311">
        <v>28</v>
      </c>
      <c r="H47" s="305">
        <v>20</v>
      </c>
      <c r="I47" s="313">
        <v>15</v>
      </c>
      <c r="J47" s="11" t="s">
        <v>496</v>
      </c>
    </row>
    <row r="48" spans="1:10" ht="12.75" x14ac:dyDescent="0.2">
      <c r="A48" s="4" t="s">
        <v>272</v>
      </c>
      <c r="B48" s="190">
        <v>1</v>
      </c>
      <c r="C48" s="190">
        <v>0</v>
      </c>
      <c r="D48" s="286">
        <v>1</v>
      </c>
      <c r="E48"/>
      <c r="F48" s="166" t="s">
        <v>412</v>
      </c>
      <c r="G48" s="311">
        <v>26</v>
      </c>
      <c r="H48" s="305">
        <v>16</v>
      </c>
      <c r="I48" s="313">
        <v>22</v>
      </c>
      <c r="J48" s="11" t="s">
        <v>497</v>
      </c>
    </row>
    <row r="49" spans="1:10" ht="12.75" x14ac:dyDescent="0.2">
      <c r="A49" s="4" t="s">
        <v>273</v>
      </c>
      <c r="B49" s="190">
        <v>6</v>
      </c>
      <c r="C49" s="190">
        <v>4</v>
      </c>
      <c r="D49" s="286">
        <v>3</v>
      </c>
      <c r="E49"/>
      <c r="F49" s="166" t="s">
        <v>404</v>
      </c>
      <c r="G49" s="311">
        <v>5</v>
      </c>
      <c r="H49" s="305">
        <v>7</v>
      </c>
      <c r="I49" s="313">
        <v>6</v>
      </c>
      <c r="J49" s="11" t="s">
        <v>498</v>
      </c>
    </row>
    <row r="50" spans="1:10" ht="12.75" x14ac:dyDescent="0.2">
      <c r="A50" s="4" t="s">
        <v>274</v>
      </c>
      <c r="B50" s="190">
        <v>7</v>
      </c>
      <c r="C50" s="190">
        <v>4</v>
      </c>
      <c r="D50" s="286">
        <v>5</v>
      </c>
      <c r="E50"/>
      <c r="F50" s="166" t="s">
        <v>281</v>
      </c>
      <c r="G50" s="311">
        <v>6</v>
      </c>
      <c r="H50" s="305">
        <v>6</v>
      </c>
      <c r="I50" s="313">
        <v>5</v>
      </c>
      <c r="J50" s="11" t="s">
        <v>499</v>
      </c>
    </row>
    <row r="51" spans="1:10" ht="12.75" x14ac:dyDescent="0.2">
      <c r="A51" s="4" t="s">
        <v>275</v>
      </c>
      <c r="B51" s="190">
        <v>1</v>
      </c>
      <c r="C51" s="190">
        <v>1</v>
      </c>
      <c r="D51" s="286">
        <v>2</v>
      </c>
      <c r="E51"/>
      <c r="F51" s="166" t="s">
        <v>405</v>
      </c>
      <c r="G51" s="311">
        <v>13</v>
      </c>
      <c r="H51" s="305">
        <v>9</v>
      </c>
      <c r="I51" s="313">
        <v>8</v>
      </c>
      <c r="J51" s="11" t="s">
        <v>500</v>
      </c>
    </row>
    <row r="52" spans="1:10" ht="12.75" x14ac:dyDescent="0.2">
      <c r="A52" s="4" t="s">
        <v>276</v>
      </c>
      <c r="B52" s="190">
        <v>2</v>
      </c>
      <c r="C52" s="190">
        <v>3</v>
      </c>
      <c r="D52" s="286">
        <v>2</v>
      </c>
      <c r="E52"/>
      <c r="F52" s="151" t="s">
        <v>286</v>
      </c>
      <c r="G52" s="311">
        <v>3</v>
      </c>
      <c r="H52" s="306">
        <v>4</v>
      </c>
      <c r="I52" s="314">
        <v>4</v>
      </c>
    </row>
    <row r="53" spans="1:10" ht="13.5" thickBot="1" x14ac:dyDescent="0.25">
      <c r="A53" s="4" t="s">
        <v>277</v>
      </c>
      <c r="B53" s="190">
        <v>3</v>
      </c>
      <c r="C53" s="190">
        <v>0</v>
      </c>
      <c r="D53" s="222">
        <v>0</v>
      </c>
      <c r="E53"/>
      <c r="F53" s="8" t="s">
        <v>50</v>
      </c>
      <c r="G53" s="9">
        <f>SUM(G38:G52)</f>
        <v>287</v>
      </c>
      <c r="H53" s="9">
        <f>SUM(H38:H52)</f>
        <v>248</v>
      </c>
      <c r="I53" s="9">
        <f>SUM(I38:I52)</f>
        <v>211</v>
      </c>
    </row>
    <row r="54" spans="1:10" ht="13.5" thickTop="1" x14ac:dyDescent="0.2">
      <c r="A54" s="4" t="s">
        <v>278</v>
      </c>
      <c r="B54" s="190">
        <v>3</v>
      </c>
      <c r="C54" s="190">
        <v>3</v>
      </c>
      <c r="D54" s="286">
        <v>2</v>
      </c>
      <c r="E54"/>
    </row>
    <row r="55" spans="1:10" ht="12.75" x14ac:dyDescent="0.2">
      <c r="A55" s="4" t="s">
        <v>279</v>
      </c>
      <c r="B55" s="190">
        <v>2</v>
      </c>
      <c r="C55" s="190">
        <v>0</v>
      </c>
      <c r="D55" s="222">
        <v>0</v>
      </c>
      <c r="E55"/>
      <c r="F55" s="310"/>
      <c r="G55" s="309"/>
    </row>
    <row r="56" spans="1:10" ht="12.75" x14ac:dyDescent="0.2">
      <c r="A56" s="4" t="s">
        <v>280</v>
      </c>
      <c r="B56" s="190">
        <v>1</v>
      </c>
      <c r="C56" s="190">
        <v>2</v>
      </c>
      <c r="D56" s="286">
        <v>3</v>
      </c>
      <c r="E56"/>
      <c r="F56" s="310"/>
      <c r="G56" s="309"/>
    </row>
    <row r="57" spans="1:10" ht="12.75" x14ac:dyDescent="0.2">
      <c r="A57" s="4" t="s">
        <v>269</v>
      </c>
      <c r="B57" s="190">
        <v>2</v>
      </c>
      <c r="C57" s="190">
        <v>2</v>
      </c>
      <c r="D57" s="222">
        <v>0</v>
      </c>
      <c r="E57"/>
      <c r="F57" s="310"/>
      <c r="G57" s="309"/>
    </row>
    <row r="58" spans="1:10" ht="12.75" x14ac:dyDescent="0.2">
      <c r="A58" s="4" t="s">
        <v>282</v>
      </c>
      <c r="B58" s="190">
        <v>0</v>
      </c>
      <c r="C58" s="190">
        <v>1</v>
      </c>
      <c r="D58" s="286">
        <v>1</v>
      </c>
      <c r="E58"/>
      <c r="F58" s="310"/>
      <c r="G58" s="309"/>
    </row>
    <row r="59" spans="1:10" ht="12.75" x14ac:dyDescent="0.2">
      <c r="A59" s="4" t="s">
        <v>283</v>
      </c>
      <c r="B59" s="190">
        <v>3</v>
      </c>
      <c r="C59" s="190">
        <v>2</v>
      </c>
      <c r="D59" s="286">
        <v>4</v>
      </c>
      <c r="E59"/>
    </row>
    <row r="60" spans="1:10" ht="12.75" x14ac:dyDescent="0.2">
      <c r="A60" s="4" t="s">
        <v>284</v>
      </c>
      <c r="B60" s="190">
        <v>1</v>
      </c>
      <c r="C60" s="190">
        <v>0</v>
      </c>
      <c r="D60" s="222">
        <v>0</v>
      </c>
      <c r="E60"/>
      <c r="F60" s="310"/>
      <c r="G60" s="309"/>
    </row>
    <row r="61" spans="1:10" ht="12.75" x14ac:dyDescent="0.2">
      <c r="A61" s="4" t="s">
        <v>285</v>
      </c>
      <c r="B61" s="190">
        <v>1</v>
      </c>
      <c r="C61" s="190">
        <v>0</v>
      </c>
      <c r="D61" s="286">
        <v>2</v>
      </c>
      <c r="E61"/>
      <c r="F61" s="310"/>
      <c r="G61" s="309"/>
    </row>
    <row r="62" spans="1:10" ht="12.75" x14ac:dyDescent="0.2">
      <c r="A62" s="4" t="s">
        <v>287</v>
      </c>
      <c r="B62" s="190">
        <v>2</v>
      </c>
      <c r="C62" s="190">
        <v>2</v>
      </c>
      <c r="D62" s="286">
        <v>1</v>
      </c>
      <c r="E62"/>
      <c r="F62" s="310"/>
      <c r="G62" s="309"/>
    </row>
    <row r="63" spans="1:10" ht="12.75" x14ac:dyDescent="0.2">
      <c r="A63" s="4" t="s">
        <v>288</v>
      </c>
      <c r="B63" s="190">
        <v>3</v>
      </c>
      <c r="C63" s="190">
        <v>2</v>
      </c>
      <c r="D63" s="286">
        <v>1</v>
      </c>
      <c r="E63"/>
      <c r="F63" s="310"/>
      <c r="G63" s="309"/>
    </row>
    <row r="64" spans="1:10" ht="12.75" x14ac:dyDescent="0.2">
      <c r="A64" s="4" t="s">
        <v>289</v>
      </c>
      <c r="B64" s="190">
        <v>2</v>
      </c>
      <c r="C64" s="190">
        <v>3</v>
      </c>
      <c r="D64" s="286">
        <v>3</v>
      </c>
      <c r="E64"/>
      <c r="F64" s="310"/>
      <c r="G64" s="309"/>
    </row>
    <row r="65" spans="1:8" ht="12.75" x14ac:dyDescent="0.2">
      <c r="A65" s="4" t="s">
        <v>290</v>
      </c>
      <c r="B65" s="190">
        <v>5</v>
      </c>
      <c r="C65" s="190">
        <v>2</v>
      </c>
      <c r="D65" s="286">
        <v>1</v>
      </c>
      <c r="E65"/>
      <c r="F65" s="310"/>
      <c r="G65" s="309"/>
    </row>
    <row r="66" spans="1:8" ht="12.75" x14ac:dyDescent="0.2">
      <c r="A66" s="4" t="s">
        <v>291</v>
      </c>
      <c r="B66" s="190">
        <v>1</v>
      </c>
      <c r="C66" s="190">
        <v>0</v>
      </c>
      <c r="D66" s="286">
        <v>1</v>
      </c>
      <c r="E66"/>
      <c r="F66" s="310"/>
      <c r="G66" s="309"/>
    </row>
    <row r="67" spans="1:8" ht="12.75" x14ac:dyDescent="0.2">
      <c r="A67" s="4" t="s">
        <v>292</v>
      </c>
      <c r="B67" s="190">
        <v>0</v>
      </c>
      <c r="C67" s="190">
        <v>1</v>
      </c>
      <c r="D67" s="286">
        <v>1</v>
      </c>
      <c r="E67"/>
      <c r="F67" s="310"/>
      <c r="G67" s="309"/>
    </row>
    <row r="68" spans="1:8" ht="12.75" x14ac:dyDescent="0.2">
      <c r="A68" s="4" t="s">
        <v>293</v>
      </c>
      <c r="B68" s="190">
        <v>5</v>
      </c>
      <c r="C68" s="190">
        <v>4</v>
      </c>
      <c r="D68" s="222">
        <v>0</v>
      </c>
      <c r="E68"/>
      <c r="F68" s="310"/>
      <c r="G68" s="309"/>
    </row>
    <row r="69" spans="1:8" ht="12.75" x14ac:dyDescent="0.2">
      <c r="A69" s="4" t="s">
        <v>294</v>
      </c>
      <c r="B69" s="190">
        <v>1</v>
      </c>
      <c r="C69" s="190">
        <v>1</v>
      </c>
      <c r="D69" s="222">
        <v>0</v>
      </c>
      <c r="E69"/>
      <c r="F69" s="310"/>
      <c r="G69" s="309"/>
    </row>
    <row r="70" spans="1:8" ht="12.75" x14ac:dyDescent="0.2">
      <c r="A70" s="4" t="s">
        <v>295</v>
      </c>
      <c r="B70" s="190">
        <v>1</v>
      </c>
      <c r="C70" s="190">
        <v>0</v>
      </c>
      <c r="D70" s="222">
        <v>0</v>
      </c>
      <c r="E70"/>
    </row>
    <row r="71" spans="1:8" ht="12.75" x14ac:dyDescent="0.2">
      <c r="A71" s="4" t="s">
        <v>296</v>
      </c>
      <c r="B71" s="190">
        <v>4</v>
      </c>
      <c r="C71" s="190">
        <v>3</v>
      </c>
      <c r="D71" s="286">
        <v>3</v>
      </c>
      <c r="E71"/>
      <c r="F71" s="83"/>
    </row>
    <row r="72" spans="1:8" ht="12.75" x14ac:dyDescent="0.2">
      <c r="A72" s="4" t="s">
        <v>297</v>
      </c>
      <c r="B72" s="190">
        <v>1</v>
      </c>
      <c r="C72" s="190">
        <v>0</v>
      </c>
      <c r="D72" s="222">
        <v>0</v>
      </c>
      <c r="E72"/>
      <c r="F72" s="83"/>
    </row>
    <row r="73" spans="1:8" ht="12.75" x14ac:dyDescent="0.2">
      <c r="A73" s="4" t="s">
        <v>364</v>
      </c>
      <c r="B73" s="190">
        <v>0</v>
      </c>
      <c r="C73" s="190">
        <v>2</v>
      </c>
      <c r="D73" s="286">
        <v>1</v>
      </c>
      <c r="E73"/>
      <c r="F73" s="83"/>
    </row>
    <row r="74" spans="1:8" ht="12.75" x14ac:dyDescent="0.2">
      <c r="A74" s="4" t="s">
        <v>298</v>
      </c>
      <c r="B74" s="190">
        <v>3</v>
      </c>
      <c r="C74" s="190">
        <v>0</v>
      </c>
      <c r="D74" s="286">
        <v>1</v>
      </c>
      <c r="E74"/>
      <c r="F74" s="83"/>
    </row>
    <row r="75" spans="1:8" ht="12.75" x14ac:dyDescent="0.2">
      <c r="A75" s="4" t="s">
        <v>299</v>
      </c>
      <c r="B75" s="190">
        <v>9</v>
      </c>
      <c r="C75" s="190">
        <v>7</v>
      </c>
      <c r="D75" s="286">
        <v>6</v>
      </c>
      <c r="E75"/>
      <c r="F75" s="83"/>
    </row>
    <row r="76" spans="1:8" ht="12.75" x14ac:dyDescent="0.2">
      <c r="A76" s="4" t="s">
        <v>300</v>
      </c>
      <c r="B76" s="190">
        <v>0</v>
      </c>
      <c r="C76" s="190">
        <v>1</v>
      </c>
      <c r="D76" s="222">
        <v>0</v>
      </c>
      <c r="E76"/>
      <c r="F76" s="83"/>
    </row>
    <row r="77" spans="1:8" ht="12.75" x14ac:dyDescent="0.2">
      <c r="A77" s="4" t="s">
        <v>301</v>
      </c>
      <c r="B77" s="190">
        <v>0</v>
      </c>
      <c r="C77" s="190">
        <v>0</v>
      </c>
      <c r="D77" s="222">
        <v>0</v>
      </c>
      <c r="E77"/>
      <c r="F77" s="83"/>
    </row>
    <row r="78" spans="1:8" ht="12.75" x14ac:dyDescent="0.2">
      <c r="A78" s="4" t="s">
        <v>302</v>
      </c>
      <c r="B78" s="190">
        <v>0</v>
      </c>
      <c r="C78" s="190">
        <v>1</v>
      </c>
      <c r="D78" s="222">
        <v>0</v>
      </c>
      <c r="E78"/>
      <c r="F78" s="83"/>
    </row>
    <row r="79" spans="1:8" ht="12.75" x14ac:dyDescent="0.2">
      <c r="A79" s="4" t="s">
        <v>303</v>
      </c>
      <c r="B79" s="190">
        <v>2</v>
      </c>
      <c r="C79" s="190">
        <v>5</v>
      </c>
      <c r="D79" s="286">
        <v>2</v>
      </c>
      <c r="E79"/>
      <c r="F79" s="83"/>
    </row>
    <row r="80" spans="1:8" ht="12.75" x14ac:dyDescent="0.2">
      <c r="A80" s="4" t="s">
        <v>304</v>
      </c>
      <c r="B80" s="190">
        <v>2</v>
      </c>
      <c r="C80" s="190">
        <v>1</v>
      </c>
      <c r="D80" s="286">
        <v>2</v>
      </c>
      <c r="E80"/>
      <c r="F80" s="83"/>
      <c r="H80"/>
    </row>
    <row r="81" spans="1:8" ht="12.75" x14ac:dyDescent="0.2">
      <c r="A81" s="4" t="s">
        <v>305</v>
      </c>
      <c r="B81" s="190">
        <v>0</v>
      </c>
      <c r="C81" s="190">
        <v>0</v>
      </c>
      <c r="D81" s="222">
        <v>0</v>
      </c>
      <c r="E81"/>
      <c r="F81" s="83"/>
      <c r="H81"/>
    </row>
    <row r="82" spans="1:8" ht="12.75" x14ac:dyDescent="0.2">
      <c r="A82" s="4" t="s">
        <v>306</v>
      </c>
      <c r="B82" s="190">
        <v>0</v>
      </c>
      <c r="C82" s="190">
        <v>1</v>
      </c>
      <c r="D82" s="222">
        <v>0</v>
      </c>
      <c r="E82"/>
      <c r="F82" s="83"/>
      <c r="H82"/>
    </row>
    <row r="83" spans="1:8" ht="12.75" x14ac:dyDescent="0.2">
      <c r="A83" s="4" t="s">
        <v>307</v>
      </c>
      <c r="B83" s="190">
        <v>15</v>
      </c>
      <c r="C83" s="190">
        <v>10</v>
      </c>
      <c r="D83" s="286">
        <v>7</v>
      </c>
      <c r="E83"/>
      <c r="F83" s="83"/>
      <c r="H83"/>
    </row>
    <row r="84" spans="1:8" s="17" customFormat="1" ht="12.75" x14ac:dyDescent="0.2">
      <c r="A84" s="4" t="s">
        <v>308</v>
      </c>
      <c r="B84" s="190">
        <v>5</v>
      </c>
      <c r="C84" s="190">
        <v>1</v>
      </c>
      <c r="D84" s="286">
        <v>8</v>
      </c>
      <c r="E84"/>
      <c r="F84" s="83"/>
      <c r="H84"/>
    </row>
    <row r="85" spans="1:8" ht="12.75" x14ac:dyDescent="0.2">
      <c r="A85" s="4" t="s">
        <v>309</v>
      </c>
      <c r="B85" s="190">
        <v>3</v>
      </c>
      <c r="C85" s="190">
        <v>3</v>
      </c>
      <c r="D85" s="286">
        <v>2</v>
      </c>
      <c r="E85"/>
      <c r="F85" s="83"/>
      <c r="H85"/>
    </row>
    <row r="86" spans="1:8" ht="12.75" x14ac:dyDescent="0.2">
      <c r="A86" s="4" t="s">
        <v>310</v>
      </c>
      <c r="B86" s="190">
        <v>0</v>
      </c>
      <c r="C86" s="190">
        <v>0</v>
      </c>
      <c r="D86" s="222">
        <v>0</v>
      </c>
      <c r="E86"/>
      <c r="F86" s="83"/>
      <c r="H86"/>
    </row>
    <row r="87" spans="1:8" ht="12.75" x14ac:dyDescent="0.2">
      <c r="A87" s="4" t="s">
        <v>311</v>
      </c>
      <c r="B87" s="190">
        <v>0</v>
      </c>
      <c r="C87" s="190">
        <v>4</v>
      </c>
      <c r="D87" s="286">
        <v>5</v>
      </c>
      <c r="E87"/>
      <c r="F87" s="83"/>
      <c r="H87"/>
    </row>
    <row r="88" spans="1:8" ht="12.75" x14ac:dyDescent="0.2">
      <c r="A88" s="4" t="s">
        <v>312</v>
      </c>
      <c r="B88" s="190">
        <v>2</v>
      </c>
      <c r="C88" s="190">
        <v>5</v>
      </c>
      <c r="D88" s="286">
        <v>3</v>
      </c>
      <c r="E88"/>
      <c r="F88" s="83"/>
      <c r="H88"/>
    </row>
    <row r="89" spans="1:8" ht="12.75" x14ac:dyDescent="0.2">
      <c r="A89" s="4" t="s">
        <v>313</v>
      </c>
      <c r="B89" s="190">
        <v>0</v>
      </c>
      <c r="C89" s="190">
        <v>0</v>
      </c>
      <c r="D89" s="222">
        <v>0</v>
      </c>
      <c r="E89"/>
      <c r="F89" s="83"/>
      <c r="H89"/>
    </row>
    <row r="90" spans="1:8" ht="12.75" x14ac:dyDescent="0.2">
      <c r="A90" s="4" t="s">
        <v>314</v>
      </c>
      <c r="B90" s="190">
        <v>2</v>
      </c>
      <c r="C90" s="190">
        <v>1</v>
      </c>
      <c r="D90" s="222">
        <v>0</v>
      </c>
      <c r="E90"/>
      <c r="F90" s="83"/>
      <c r="H90"/>
    </row>
    <row r="91" spans="1:8" ht="12.75" x14ac:dyDescent="0.2">
      <c r="A91" s="4" t="s">
        <v>315</v>
      </c>
      <c r="B91" s="190">
        <v>0</v>
      </c>
      <c r="C91" s="190">
        <v>0</v>
      </c>
      <c r="D91" s="286">
        <v>1</v>
      </c>
      <c r="E91"/>
      <c r="F91" s="83"/>
      <c r="H91"/>
    </row>
    <row r="92" spans="1:8" ht="12.75" x14ac:dyDescent="0.2">
      <c r="A92" s="4" t="s">
        <v>316</v>
      </c>
      <c r="B92" s="190">
        <v>1</v>
      </c>
      <c r="C92" s="190">
        <v>0</v>
      </c>
      <c r="D92" s="286">
        <v>2</v>
      </c>
      <c r="E92"/>
      <c r="F92" s="83"/>
      <c r="H92"/>
    </row>
    <row r="93" spans="1:8" ht="12.75" x14ac:dyDescent="0.2">
      <c r="A93" s="4" t="s">
        <v>317</v>
      </c>
      <c r="B93" s="190">
        <v>2</v>
      </c>
      <c r="C93" s="190">
        <v>3</v>
      </c>
      <c r="D93" s="286">
        <v>1</v>
      </c>
      <c r="E93"/>
      <c r="F93" s="83"/>
      <c r="H93"/>
    </row>
    <row r="94" spans="1:8" s="17" customFormat="1" ht="12.75" x14ac:dyDescent="0.2">
      <c r="A94" s="4" t="s">
        <v>318</v>
      </c>
      <c r="B94" s="190">
        <v>3</v>
      </c>
      <c r="C94" s="190">
        <v>1</v>
      </c>
      <c r="D94" s="286">
        <v>2</v>
      </c>
      <c r="E94"/>
      <c r="F94" s="83"/>
      <c r="H94"/>
    </row>
    <row r="95" spans="1:8" ht="12.75" x14ac:dyDescent="0.2">
      <c r="A95" s="4" t="s">
        <v>319</v>
      </c>
      <c r="B95" s="190">
        <v>2</v>
      </c>
      <c r="C95" s="190">
        <v>0</v>
      </c>
      <c r="D95" s="222">
        <v>0</v>
      </c>
      <c r="E95"/>
      <c r="F95" s="83"/>
      <c r="H95"/>
    </row>
    <row r="96" spans="1:8" ht="12.75" x14ac:dyDescent="0.2">
      <c r="A96" s="4" t="s">
        <v>320</v>
      </c>
      <c r="B96" s="190">
        <v>1</v>
      </c>
      <c r="C96" s="190">
        <v>0</v>
      </c>
      <c r="D96" s="222">
        <v>0</v>
      </c>
      <c r="E96"/>
      <c r="F96" s="83"/>
      <c r="H96"/>
    </row>
    <row r="97" spans="1:8" ht="12.75" x14ac:dyDescent="0.2">
      <c r="A97" s="4" t="s">
        <v>321</v>
      </c>
      <c r="B97" s="190">
        <v>1</v>
      </c>
      <c r="C97" s="190">
        <v>0</v>
      </c>
      <c r="D97" s="222">
        <v>0</v>
      </c>
      <c r="E97"/>
      <c r="F97" s="83"/>
      <c r="H97"/>
    </row>
    <row r="98" spans="1:8" ht="12.75" x14ac:dyDescent="0.2">
      <c r="A98" s="4" t="s">
        <v>322</v>
      </c>
      <c r="B98" s="190">
        <v>3</v>
      </c>
      <c r="C98" s="190">
        <v>3</v>
      </c>
      <c r="D98" s="286">
        <v>3</v>
      </c>
      <c r="E98"/>
      <c r="F98" s="83"/>
      <c r="H98"/>
    </row>
    <row r="99" spans="1:8" ht="12.75" x14ac:dyDescent="0.2">
      <c r="A99" s="4" t="s">
        <v>323</v>
      </c>
      <c r="B99" s="190">
        <v>0</v>
      </c>
      <c r="C99" s="190">
        <v>1</v>
      </c>
      <c r="D99" s="222">
        <v>0</v>
      </c>
      <c r="E99"/>
      <c r="F99" s="83"/>
      <c r="H99"/>
    </row>
    <row r="100" spans="1:8" ht="12.75" x14ac:dyDescent="0.2">
      <c r="A100" s="4" t="s">
        <v>324</v>
      </c>
      <c r="B100" s="190">
        <v>2</v>
      </c>
      <c r="C100" s="190">
        <v>1</v>
      </c>
      <c r="D100" s="286">
        <v>1</v>
      </c>
      <c r="E100"/>
      <c r="F100" s="83"/>
      <c r="H100"/>
    </row>
    <row r="101" spans="1:8" ht="12.75" x14ac:dyDescent="0.2">
      <c r="A101" s="4" t="s">
        <v>325</v>
      </c>
      <c r="B101" s="190">
        <v>2</v>
      </c>
      <c r="C101" s="190">
        <v>0</v>
      </c>
      <c r="D101" s="222">
        <v>0</v>
      </c>
      <c r="E101"/>
      <c r="F101" s="83"/>
      <c r="H101"/>
    </row>
    <row r="102" spans="1:8" ht="12.75" x14ac:dyDescent="0.2">
      <c r="A102" s="4" t="s">
        <v>326</v>
      </c>
      <c r="B102" s="190">
        <v>0</v>
      </c>
      <c r="C102" s="190">
        <v>0</v>
      </c>
      <c r="D102" s="222">
        <v>0</v>
      </c>
      <c r="E102"/>
      <c r="F102" s="83"/>
      <c r="H102"/>
    </row>
    <row r="103" spans="1:8" ht="12.75" x14ac:dyDescent="0.2">
      <c r="A103" s="4" t="s">
        <v>327</v>
      </c>
      <c r="B103" s="190">
        <v>0</v>
      </c>
      <c r="C103" s="190">
        <v>0</v>
      </c>
      <c r="D103" s="222">
        <v>0</v>
      </c>
      <c r="E103"/>
      <c r="F103" s="83"/>
      <c r="H103"/>
    </row>
    <row r="104" spans="1:8" ht="12.75" x14ac:dyDescent="0.2">
      <c r="A104" s="4" t="s">
        <v>328</v>
      </c>
      <c r="B104" s="190">
        <v>0</v>
      </c>
      <c r="C104" s="190">
        <v>1</v>
      </c>
      <c r="D104" s="286">
        <v>1</v>
      </c>
      <c r="E104"/>
      <c r="F104" s="83"/>
      <c r="H104"/>
    </row>
    <row r="105" spans="1:8" ht="12.75" x14ac:dyDescent="0.2">
      <c r="A105" s="4" t="s">
        <v>329</v>
      </c>
      <c r="B105" s="190">
        <v>0</v>
      </c>
      <c r="C105" s="190">
        <v>1</v>
      </c>
      <c r="D105" s="286">
        <v>1</v>
      </c>
      <c r="E105"/>
      <c r="F105" s="83"/>
      <c r="H105"/>
    </row>
    <row r="106" spans="1:8" ht="12.75" x14ac:dyDescent="0.2">
      <c r="A106" s="4" t="s">
        <v>330</v>
      </c>
      <c r="B106" s="190">
        <v>4</v>
      </c>
      <c r="C106" s="190">
        <v>5</v>
      </c>
      <c r="D106" s="286">
        <v>0</v>
      </c>
      <c r="E106"/>
      <c r="F106" s="83"/>
      <c r="H106"/>
    </row>
    <row r="107" spans="1:8" ht="12.75" x14ac:dyDescent="0.2">
      <c r="A107" s="4" t="s">
        <v>331</v>
      </c>
      <c r="B107" s="190">
        <v>0</v>
      </c>
      <c r="C107" s="190">
        <v>2</v>
      </c>
      <c r="D107" s="222">
        <v>0</v>
      </c>
      <c r="E107"/>
      <c r="F107" s="83"/>
      <c r="H107"/>
    </row>
    <row r="108" spans="1:8" ht="12.75" x14ac:dyDescent="0.2">
      <c r="A108" s="4" t="s">
        <v>332</v>
      </c>
      <c r="B108" s="190">
        <v>0</v>
      </c>
      <c r="C108" s="190">
        <v>0</v>
      </c>
      <c r="D108" s="222">
        <v>0</v>
      </c>
      <c r="E108"/>
      <c r="F108" s="83"/>
      <c r="H108"/>
    </row>
    <row r="109" spans="1:8" ht="12.75" x14ac:dyDescent="0.2">
      <c r="A109" s="4" t="s">
        <v>333</v>
      </c>
      <c r="B109" s="190">
        <v>3</v>
      </c>
      <c r="C109" s="190">
        <v>3</v>
      </c>
      <c r="D109" s="286">
        <v>2</v>
      </c>
      <c r="E109"/>
      <c r="F109" s="83"/>
      <c r="H109"/>
    </row>
    <row r="110" spans="1:8" ht="12.75" x14ac:dyDescent="0.2">
      <c r="A110" s="4" t="s">
        <v>162</v>
      </c>
      <c r="B110" s="190">
        <v>0</v>
      </c>
      <c r="C110" s="190">
        <v>0</v>
      </c>
      <c r="D110" s="222">
        <v>0</v>
      </c>
      <c r="E110"/>
      <c r="F110" s="83"/>
      <c r="H110"/>
    </row>
    <row r="111" spans="1:8" ht="12.75" x14ac:dyDescent="0.2">
      <c r="A111" s="4" t="s">
        <v>334</v>
      </c>
      <c r="B111" s="190">
        <v>1</v>
      </c>
      <c r="C111" s="190">
        <v>0</v>
      </c>
      <c r="D111" s="222">
        <v>0</v>
      </c>
      <c r="E111"/>
      <c r="F111" s="83"/>
      <c r="H111"/>
    </row>
    <row r="112" spans="1:8" ht="12.75" x14ac:dyDescent="0.2">
      <c r="A112" s="4" t="s">
        <v>335</v>
      </c>
      <c r="B112" s="190">
        <v>0</v>
      </c>
      <c r="C112" s="190">
        <v>0</v>
      </c>
      <c r="D112" s="222">
        <v>0</v>
      </c>
      <c r="E112"/>
      <c r="F112" s="83"/>
      <c r="H112"/>
    </row>
    <row r="113" spans="1:8" ht="12.75" x14ac:dyDescent="0.2">
      <c r="A113" s="4" t="s">
        <v>336</v>
      </c>
      <c r="B113" s="190">
        <v>89</v>
      </c>
      <c r="C113" s="190">
        <v>76</v>
      </c>
      <c r="D113" s="286">
        <v>70</v>
      </c>
      <c r="E113"/>
      <c r="F113" s="83"/>
      <c r="H113"/>
    </row>
    <row r="114" spans="1:8" ht="12.75" x14ac:dyDescent="0.2">
      <c r="A114" s="4" t="s">
        <v>337</v>
      </c>
      <c r="B114" s="190">
        <v>3</v>
      </c>
      <c r="C114" s="190">
        <v>4</v>
      </c>
      <c r="D114" s="286">
        <v>5</v>
      </c>
      <c r="E114"/>
      <c r="F114" s="83"/>
      <c r="H114"/>
    </row>
    <row r="115" spans="1:8" ht="12.75" x14ac:dyDescent="0.2">
      <c r="A115" s="4" t="s">
        <v>338</v>
      </c>
      <c r="B115" s="190">
        <v>1</v>
      </c>
      <c r="C115" s="190">
        <v>1</v>
      </c>
      <c r="D115" s="286">
        <v>1</v>
      </c>
      <c r="E115"/>
      <c r="F115" s="83"/>
      <c r="H115"/>
    </row>
    <row r="116" spans="1:8" ht="12.75" x14ac:dyDescent="0.2">
      <c r="A116" s="4" t="s">
        <v>369</v>
      </c>
      <c r="B116" s="190">
        <v>0</v>
      </c>
      <c r="C116" s="190">
        <v>1</v>
      </c>
      <c r="D116" s="222">
        <v>0</v>
      </c>
      <c r="E116"/>
      <c r="F116" s="83"/>
      <c r="H116"/>
    </row>
    <row r="117" spans="1:8" ht="12.75" x14ac:dyDescent="0.2">
      <c r="A117" s="4" t="s">
        <v>340</v>
      </c>
      <c r="B117" s="190">
        <v>2</v>
      </c>
      <c r="C117" s="190">
        <v>4</v>
      </c>
      <c r="D117" s="286">
        <v>2</v>
      </c>
      <c r="E117"/>
      <c r="F117" s="83"/>
      <c r="H117"/>
    </row>
    <row r="118" spans="1:8" ht="12.75" x14ac:dyDescent="0.2">
      <c r="A118" s="4" t="s">
        <v>341</v>
      </c>
      <c r="B118" s="190">
        <v>3</v>
      </c>
      <c r="C118" s="190">
        <v>4</v>
      </c>
      <c r="D118" s="222">
        <v>0</v>
      </c>
      <c r="E118"/>
      <c r="F118" s="83"/>
      <c r="H118"/>
    </row>
    <row r="119" spans="1:8" ht="12.75" x14ac:dyDescent="0.2">
      <c r="A119" s="4" t="s">
        <v>342</v>
      </c>
      <c r="B119" s="190">
        <v>1</v>
      </c>
      <c r="C119" s="190">
        <v>3</v>
      </c>
      <c r="D119" s="286">
        <v>1</v>
      </c>
      <c r="E119"/>
      <c r="F119" s="83"/>
      <c r="H119"/>
    </row>
    <row r="120" spans="1:8" ht="12.75" x14ac:dyDescent="0.2">
      <c r="A120" s="4" t="s">
        <v>175</v>
      </c>
      <c r="B120" s="190">
        <v>2</v>
      </c>
      <c r="C120" s="190">
        <v>4</v>
      </c>
      <c r="D120" s="286">
        <v>4</v>
      </c>
      <c r="E120"/>
      <c r="F120"/>
      <c r="G120"/>
      <c r="H120"/>
    </row>
    <row r="121" spans="1:8" ht="12.75" x14ac:dyDescent="0.2">
      <c r="A121" s="4" t="s">
        <v>343</v>
      </c>
      <c r="B121" s="190">
        <v>6</v>
      </c>
      <c r="C121" s="190">
        <v>3</v>
      </c>
      <c r="D121" s="286">
        <v>6</v>
      </c>
      <c r="E121"/>
      <c r="F121"/>
      <c r="G121"/>
      <c r="H121"/>
    </row>
    <row r="122" spans="1:8" ht="12.75" x14ac:dyDescent="0.2">
      <c r="A122" s="4" t="s">
        <v>344</v>
      </c>
      <c r="B122" s="190">
        <v>6</v>
      </c>
      <c r="C122" s="190">
        <v>4</v>
      </c>
      <c r="D122" s="286">
        <v>2</v>
      </c>
      <c r="E122"/>
      <c r="F122"/>
      <c r="G122"/>
      <c r="H122"/>
    </row>
    <row r="123" spans="1:8" ht="12.75" x14ac:dyDescent="0.2">
      <c r="A123" s="4" t="s">
        <v>345</v>
      </c>
      <c r="B123" s="190">
        <v>0</v>
      </c>
      <c r="C123" s="190">
        <v>0</v>
      </c>
      <c r="D123" s="222">
        <v>0</v>
      </c>
      <c r="E123"/>
      <c r="F123"/>
      <c r="G123"/>
      <c r="H123"/>
    </row>
    <row r="124" spans="1:8" ht="12.75" x14ac:dyDescent="0.2">
      <c r="A124" s="4" t="s">
        <v>346</v>
      </c>
      <c r="B124" s="190">
        <v>1</v>
      </c>
      <c r="C124" s="190">
        <v>2</v>
      </c>
      <c r="D124" s="286">
        <v>2</v>
      </c>
      <c r="E124"/>
      <c r="F124"/>
      <c r="G124"/>
      <c r="H124"/>
    </row>
    <row r="125" spans="1:8" ht="12.75" x14ac:dyDescent="0.2">
      <c r="A125" s="4" t="s">
        <v>347</v>
      </c>
      <c r="B125" s="190">
        <v>5</v>
      </c>
      <c r="C125" s="190">
        <v>5</v>
      </c>
      <c r="D125" s="286">
        <v>1</v>
      </c>
      <c r="E125"/>
      <c r="F125"/>
      <c r="G125"/>
      <c r="H125"/>
    </row>
    <row r="126" spans="1:8" ht="12.75" x14ac:dyDescent="0.2">
      <c r="A126" s="4" t="s">
        <v>348</v>
      </c>
      <c r="B126" s="190">
        <v>2</v>
      </c>
      <c r="C126" s="190">
        <v>1</v>
      </c>
      <c r="D126" s="286">
        <v>1</v>
      </c>
      <c r="E126"/>
      <c r="F126"/>
      <c r="G126"/>
      <c r="H126"/>
    </row>
    <row r="127" spans="1:8" ht="12.75" x14ac:dyDescent="0.2">
      <c r="A127" s="4" t="s">
        <v>349</v>
      </c>
      <c r="B127" s="190">
        <v>2</v>
      </c>
      <c r="C127" s="190">
        <v>6</v>
      </c>
      <c r="D127" s="286">
        <v>3</v>
      </c>
      <c r="E127"/>
      <c r="F127"/>
      <c r="G127"/>
      <c r="H127"/>
    </row>
    <row r="128" spans="1:8" ht="12.75" x14ac:dyDescent="0.2">
      <c r="A128" s="4" t="s">
        <v>350</v>
      </c>
      <c r="B128" s="190">
        <v>0</v>
      </c>
      <c r="C128" s="190">
        <v>1</v>
      </c>
      <c r="D128" s="222">
        <v>0</v>
      </c>
      <c r="E128"/>
      <c r="F128"/>
      <c r="G128"/>
      <c r="H128"/>
    </row>
    <row r="129" spans="1:8" ht="12.75" x14ac:dyDescent="0.2">
      <c r="A129" s="4" t="s">
        <v>351</v>
      </c>
      <c r="B129" s="190">
        <v>3</v>
      </c>
      <c r="C129" s="190">
        <v>3</v>
      </c>
      <c r="D129" s="286">
        <v>4</v>
      </c>
      <c r="E129"/>
      <c r="F129"/>
      <c r="G129"/>
      <c r="H129"/>
    </row>
    <row r="130" spans="1:8" ht="12.75" x14ac:dyDescent="0.2">
      <c r="A130" s="4" t="s">
        <v>352</v>
      </c>
      <c r="B130" s="190">
        <v>1</v>
      </c>
      <c r="C130" s="190">
        <v>0</v>
      </c>
      <c r="D130" s="286">
        <v>1</v>
      </c>
      <c r="E130"/>
      <c r="F130"/>
      <c r="G130"/>
      <c r="H130"/>
    </row>
    <row r="131" spans="1:8" ht="12.75" x14ac:dyDescent="0.2">
      <c r="A131" s="4" t="s">
        <v>353</v>
      </c>
      <c r="B131" s="190">
        <v>0</v>
      </c>
      <c r="C131" s="190">
        <v>1</v>
      </c>
      <c r="D131" s="286">
        <v>5</v>
      </c>
      <c r="E131"/>
      <c r="F131"/>
      <c r="G131"/>
      <c r="H131"/>
    </row>
    <row r="132" spans="1:8" ht="12.75" x14ac:dyDescent="0.2">
      <c r="A132" s="4" t="s">
        <v>354</v>
      </c>
      <c r="B132" s="190">
        <v>1</v>
      </c>
      <c r="C132" s="190">
        <v>1</v>
      </c>
      <c r="D132" s="286">
        <v>1</v>
      </c>
      <c r="E132"/>
      <c r="F132"/>
      <c r="G132"/>
      <c r="H132"/>
    </row>
    <row r="133" spans="1:8" ht="12.75" x14ac:dyDescent="0.2">
      <c r="A133" s="4" t="s">
        <v>355</v>
      </c>
      <c r="B133" s="190">
        <v>8</v>
      </c>
      <c r="C133" s="190">
        <v>5</v>
      </c>
      <c r="D133" s="286">
        <v>1</v>
      </c>
      <c r="E133"/>
      <c r="F133"/>
      <c r="G133"/>
      <c r="H133"/>
    </row>
    <row r="134" spans="1:8" ht="12.75" x14ac:dyDescent="0.2">
      <c r="A134" s="4" t="s">
        <v>356</v>
      </c>
      <c r="B134" s="190">
        <v>3</v>
      </c>
      <c r="C134" s="190">
        <v>2</v>
      </c>
      <c r="D134" s="286">
        <v>2</v>
      </c>
      <c r="E134"/>
      <c r="F134"/>
      <c r="G134"/>
      <c r="H134"/>
    </row>
    <row r="135" spans="1:8" ht="12.75" x14ac:dyDescent="0.2">
      <c r="A135" s="4" t="s">
        <v>357</v>
      </c>
      <c r="B135" s="190">
        <v>1</v>
      </c>
      <c r="C135" s="190">
        <v>3</v>
      </c>
      <c r="D135" s="261">
        <v>0</v>
      </c>
      <c r="E135"/>
      <c r="F135"/>
      <c r="G135"/>
      <c r="H135"/>
    </row>
    <row r="136" spans="1:8" ht="12.75" x14ac:dyDescent="0.2">
      <c r="A136" s="4" t="s">
        <v>358</v>
      </c>
      <c r="B136" s="190">
        <v>1</v>
      </c>
      <c r="C136" s="190">
        <v>0</v>
      </c>
      <c r="D136" s="286">
        <v>1</v>
      </c>
      <c r="E136"/>
      <c r="F136"/>
      <c r="G136"/>
      <c r="H136"/>
    </row>
    <row r="137" spans="1:8" ht="12.75" x14ac:dyDescent="0.2">
      <c r="A137" s="4" t="s">
        <v>359</v>
      </c>
      <c r="B137" s="190">
        <v>5</v>
      </c>
      <c r="C137" s="190">
        <v>4</v>
      </c>
      <c r="D137" s="286">
        <v>2</v>
      </c>
      <c r="E137"/>
      <c r="F137"/>
      <c r="G137"/>
      <c r="H137"/>
    </row>
    <row r="138" spans="1:8" x14ac:dyDescent="0.2">
      <c r="A138" s="4" t="s">
        <v>360</v>
      </c>
      <c r="B138" s="190">
        <v>2</v>
      </c>
      <c r="C138" s="190">
        <v>0</v>
      </c>
      <c r="D138" s="222">
        <v>0</v>
      </c>
    </row>
    <row r="139" spans="1:8" x14ac:dyDescent="0.2">
      <c r="A139" s="4" t="s">
        <v>361</v>
      </c>
      <c r="B139" s="190">
        <v>0</v>
      </c>
      <c r="C139" s="190">
        <v>0</v>
      </c>
      <c r="D139" s="222">
        <v>0</v>
      </c>
    </row>
    <row r="140" spans="1:8" ht="12.75" x14ac:dyDescent="0.2">
      <c r="A140" s="4" t="s">
        <v>362</v>
      </c>
      <c r="B140" s="53">
        <v>5</v>
      </c>
      <c r="C140" s="53">
        <v>2</v>
      </c>
      <c r="D140" s="288">
        <v>3</v>
      </c>
    </row>
    <row r="141" spans="1:8" ht="12.75" thickBot="1" x14ac:dyDescent="0.25">
      <c r="A141" s="8" t="s">
        <v>50</v>
      </c>
      <c r="B141" s="9">
        <f>SUM(B38:B140)</f>
        <v>287</v>
      </c>
      <c r="C141" s="9">
        <f>SUM(C38:C140)</f>
        <v>248</v>
      </c>
      <c r="D141" s="9">
        <f>SUM(D38:D140)</f>
        <v>211</v>
      </c>
    </row>
    <row r="142" spans="1:8" ht="13.5" thickTop="1" x14ac:dyDescent="0.2">
      <c r="A142" s="15" t="s">
        <v>5</v>
      </c>
      <c r="E142" s="55"/>
    </row>
    <row r="143" spans="1:8" ht="12.75" x14ac:dyDescent="0.2">
      <c r="E143"/>
    </row>
    <row r="144" spans="1:8" ht="18" x14ac:dyDescent="0.25">
      <c r="A144" s="16" t="s">
        <v>480</v>
      </c>
      <c r="E144"/>
    </row>
    <row r="145" spans="1:13" ht="13.5" thickBot="1" x14ac:dyDescent="0.25">
      <c r="A145" s="181" t="s">
        <v>258</v>
      </c>
      <c r="B145" s="28">
        <v>2018</v>
      </c>
      <c r="C145" s="28">
        <v>2019</v>
      </c>
      <c r="D145" s="28">
        <v>2020</v>
      </c>
      <c r="E145"/>
      <c r="F145" s="181" t="s">
        <v>259</v>
      </c>
      <c r="G145" s="28">
        <v>2018</v>
      </c>
      <c r="H145" s="28">
        <v>2019</v>
      </c>
      <c r="I145" s="28">
        <v>2020</v>
      </c>
    </row>
    <row r="146" spans="1:13" ht="13.5" thickTop="1" x14ac:dyDescent="0.2">
      <c r="A146" s="170" t="s">
        <v>260</v>
      </c>
      <c r="B146" s="191">
        <v>1</v>
      </c>
      <c r="C146" s="191">
        <v>2</v>
      </c>
      <c r="D146" s="294">
        <v>1</v>
      </c>
      <c r="E146"/>
      <c r="F146" s="164" t="s">
        <v>399</v>
      </c>
      <c r="G146" s="311">
        <v>58</v>
      </c>
      <c r="H146" s="165">
        <v>42</v>
      </c>
      <c r="I146" s="323">
        <v>53</v>
      </c>
      <c r="J146" s="11" t="s">
        <v>488</v>
      </c>
    </row>
    <row r="147" spans="1:13" ht="12.75" x14ac:dyDescent="0.2">
      <c r="A147" s="172" t="s">
        <v>261</v>
      </c>
      <c r="B147" s="190">
        <v>0</v>
      </c>
      <c r="C147" s="190">
        <v>0</v>
      </c>
      <c r="D147" s="222">
        <v>0</v>
      </c>
      <c r="E147"/>
      <c r="F147" s="166" t="s">
        <v>401</v>
      </c>
      <c r="G147" s="311">
        <v>20</v>
      </c>
      <c r="H147" s="167">
        <v>12</v>
      </c>
      <c r="I147" s="305">
        <v>11</v>
      </c>
      <c r="J147" s="11" t="s">
        <v>489</v>
      </c>
    </row>
    <row r="148" spans="1:13" ht="12.75" x14ac:dyDescent="0.2">
      <c r="A148" s="172" t="s">
        <v>262</v>
      </c>
      <c r="B148" s="190">
        <v>2</v>
      </c>
      <c r="C148" s="190">
        <v>0</v>
      </c>
      <c r="D148" s="286">
        <v>1</v>
      </c>
      <c r="E148"/>
      <c r="F148" s="166" t="s">
        <v>265</v>
      </c>
      <c r="G148" s="311">
        <v>18</v>
      </c>
      <c r="H148" s="167">
        <v>19</v>
      </c>
      <c r="I148" s="305">
        <v>7</v>
      </c>
      <c r="J148" s="11" t="s">
        <v>490</v>
      </c>
    </row>
    <row r="149" spans="1:13" ht="12.75" x14ac:dyDescent="0.2">
      <c r="A149" s="172" t="s">
        <v>263</v>
      </c>
      <c r="B149" s="190">
        <v>3</v>
      </c>
      <c r="C149" s="190">
        <v>0</v>
      </c>
      <c r="D149" s="222">
        <v>0</v>
      </c>
      <c r="E149"/>
      <c r="F149" s="166" t="s">
        <v>402</v>
      </c>
      <c r="G149" s="311">
        <v>5</v>
      </c>
      <c r="H149" s="167">
        <v>10</v>
      </c>
      <c r="I149" s="305">
        <v>10</v>
      </c>
      <c r="J149" s="11" t="s">
        <v>491</v>
      </c>
    </row>
    <row r="150" spans="1:13" ht="12.75" x14ac:dyDescent="0.2">
      <c r="A150" s="172" t="s">
        <v>264</v>
      </c>
      <c r="B150" s="190">
        <v>1</v>
      </c>
      <c r="C150" s="190">
        <v>0</v>
      </c>
      <c r="D150" s="286">
        <v>1</v>
      </c>
      <c r="E150"/>
      <c r="F150" s="166" t="s">
        <v>269</v>
      </c>
      <c r="G150" s="311">
        <v>2</v>
      </c>
      <c r="H150" s="167">
        <v>2</v>
      </c>
      <c r="I150" s="261">
        <v>0</v>
      </c>
      <c r="K150"/>
      <c r="M150"/>
    </row>
    <row r="151" spans="1:13" ht="12.75" x14ac:dyDescent="0.2">
      <c r="A151" s="172" t="s">
        <v>266</v>
      </c>
      <c r="B151" s="190">
        <v>3</v>
      </c>
      <c r="C151" s="190">
        <v>2</v>
      </c>
      <c r="D151" s="286">
        <v>1</v>
      </c>
      <c r="E151"/>
      <c r="F151" s="166" t="s">
        <v>410</v>
      </c>
      <c r="G151" s="311">
        <v>48</v>
      </c>
      <c r="H151" s="167">
        <v>13</v>
      </c>
      <c r="I151" s="305">
        <v>20</v>
      </c>
      <c r="J151" s="11" t="s">
        <v>492</v>
      </c>
    </row>
    <row r="152" spans="1:13" ht="12.75" x14ac:dyDescent="0.2">
      <c r="A152" s="172" t="s">
        <v>267</v>
      </c>
      <c r="B152" s="190">
        <v>0</v>
      </c>
      <c r="C152" s="190">
        <v>0</v>
      </c>
      <c r="D152" s="286">
        <v>3</v>
      </c>
      <c r="E152"/>
      <c r="F152" s="166" t="s">
        <v>403</v>
      </c>
      <c r="G152" s="311">
        <v>10</v>
      </c>
      <c r="H152" s="167">
        <v>9</v>
      </c>
      <c r="I152" s="305">
        <v>4</v>
      </c>
      <c r="J152" s="11" t="s">
        <v>493</v>
      </c>
    </row>
    <row r="153" spans="1:13" ht="12.75" x14ac:dyDescent="0.2">
      <c r="A153" s="172" t="s">
        <v>268</v>
      </c>
      <c r="B153" s="190">
        <v>1</v>
      </c>
      <c r="C153" s="190">
        <v>0</v>
      </c>
      <c r="D153" s="222">
        <v>0</v>
      </c>
      <c r="E153"/>
      <c r="F153" s="166" t="s">
        <v>366</v>
      </c>
      <c r="G153" s="311">
        <v>469</v>
      </c>
      <c r="H153" s="167">
        <v>696</v>
      </c>
      <c r="I153" s="305">
        <v>277</v>
      </c>
      <c r="J153" s="11" t="s">
        <v>494</v>
      </c>
    </row>
    <row r="154" spans="1:13" ht="12.75" x14ac:dyDescent="0.2">
      <c r="A154" s="172" t="s">
        <v>270</v>
      </c>
      <c r="B154" s="190">
        <v>0</v>
      </c>
      <c r="C154" s="190">
        <v>1</v>
      </c>
      <c r="D154" s="222">
        <v>0</v>
      </c>
      <c r="E154"/>
      <c r="F154" s="166" t="s">
        <v>400</v>
      </c>
      <c r="G154" s="311">
        <v>4</v>
      </c>
      <c r="H154" s="167">
        <v>4</v>
      </c>
      <c r="I154" s="305">
        <v>5</v>
      </c>
      <c r="J154" s="11" t="s">
        <v>495</v>
      </c>
    </row>
    <row r="155" spans="1:13" ht="12.75" x14ac:dyDescent="0.2">
      <c r="A155" s="172" t="s">
        <v>271</v>
      </c>
      <c r="B155" s="190">
        <v>0</v>
      </c>
      <c r="C155" s="190">
        <v>0</v>
      </c>
      <c r="D155" s="286">
        <v>1</v>
      </c>
      <c r="E155"/>
      <c r="F155" s="166" t="s">
        <v>411</v>
      </c>
      <c r="G155" s="311">
        <v>65</v>
      </c>
      <c r="H155" s="167">
        <v>55</v>
      </c>
      <c r="I155" s="305">
        <v>46</v>
      </c>
      <c r="J155" s="11" t="s">
        <v>496</v>
      </c>
    </row>
    <row r="156" spans="1:13" ht="12.75" x14ac:dyDescent="0.2">
      <c r="A156" s="172" t="s">
        <v>272</v>
      </c>
      <c r="B156" s="190">
        <v>1</v>
      </c>
      <c r="C156" s="190">
        <v>0</v>
      </c>
      <c r="D156" s="286">
        <v>1</v>
      </c>
      <c r="E156"/>
      <c r="F156" s="166" t="s">
        <v>412</v>
      </c>
      <c r="G156" s="311">
        <v>58</v>
      </c>
      <c r="H156" s="167">
        <v>34</v>
      </c>
      <c r="I156" s="305">
        <v>40</v>
      </c>
      <c r="J156" s="11" t="s">
        <v>497</v>
      </c>
      <c r="K156"/>
      <c r="M156"/>
    </row>
    <row r="157" spans="1:13" ht="12.75" x14ac:dyDescent="0.2">
      <c r="A157" s="172" t="s">
        <v>273</v>
      </c>
      <c r="B157" s="190">
        <v>17</v>
      </c>
      <c r="C157" s="190">
        <v>5</v>
      </c>
      <c r="D157" s="286">
        <v>3</v>
      </c>
      <c r="E157"/>
      <c r="F157" s="166" t="s">
        <v>404</v>
      </c>
      <c r="G157" s="311">
        <v>6</v>
      </c>
      <c r="H157" s="167">
        <v>10</v>
      </c>
      <c r="I157" s="305">
        <v>9</v>
      </c>
      <c r="J157" s="11" t="s">
        <v>498</v>
      </c>
    </row>
    <row r="158" spans="1:13" ht="12.75" x14ac:dyDescent="0.2">
      <c r="A158" s="172" t="s">
        <v>274</v>
      </c>
      <c r="B158" s="190">
        <v>15</v>
      </c>
      <c r="C158" s="190">
        <v>12</v>
      </c>
      <c r="D158" s="286">
        <v>8</v>
      </c>
      <c r="E158"/>
      <c r="F158" s="166" t="s">
        <v>281</v>
      </c>
      <c r="G158" s="311">
        <v>23</v>
      </c>
      <c r="H158" s="167">
        <v>12</v>
      </c>
      <c r="I158" s="305">
        <v>4</v>
      </c>
      <c r="J158" s="11" t="s">
        <v>499</v>
      </c>
    </row>
    <row r="159" spans="1:13" ht="12.75" x14ac:dyDescent="0.2">
      <c r="A159" s="172" t="s">
        <v>275</v>
      </c>
      <c r="B159" s="190">
        <v>1</v>
      </c>
      <c r="C159" s="190">
        <v>1</v>
      </c>
      <c r="D159" s="286">
        <v>3</v>
      </c>
      <c r="E159"/>
      <c r="F159" s="166" t="s">
        <v>405</v>
      </c>
      <c r="G159" s="311">
        <v>25</v>
      </c>
      <c r="H159" s="167">
        <v>19</v>
      </c>
      <c r="I159" s="305">
        <v>10</v>
      </c>
      <c r="J159" s="11" t="s">
        <v>500</v>
      </c>
    </row>
    <row r="160" spans="1:13" ht="12.75" x14ac:dyDescent="0.2">
      <c r="A160" s="172" t="s">
        <v>276</v>
      </c>
      <c r="B160" s="190">
        <v>2</v>
      </c>
      <c r="C160" s="190">
        <v>3</v>
      </c>
      <c r="D160" s="286">
        <v>2</v>
      </c>
      <c r="E160"/>
      <c r="F160" s="151" t="s">
        <v>286</v>
      </c>
      <c r="G160" s="311">
        <v>6</v>
      </c>
      <c r="H160" s="168">
        <v>6</v>
      </c>
      <c r="I160" s="306">
        <v>12</v>
      </c>
    </row>
    <row r="161" spans="1:10" ht="13.5" thickBot="1" x14ac:dyDescent="0.25">
      <c r="A161" s="172" t="s">
        <v>277</v>
      </c>
      <c r="B161" s="190">
        <v>4</v>
      </c>
      <c r="C161" s="190">
        <v>0</v>
      </c>
      <c r="D161" s="222">
        <v>0</v>
      </c>
      <c r="E161"/>
      <c r="F161" s="8" t="s">
        <v>50</v>
      </c>
      <c r="G161" s="9">
        <f>SUM(G146:G160)</f>
        <v>817</v>
      </c>
      <c r="H161" s="8">
        <f>SUM(H146:H160)</f>
        <v>943</v>
      </c>
      <c r="I161" s="8">
        <f>SUM(I146:I160)</f>
        <v>508</v>
      </c>
    </row>
    <row r="162" spans="1:10" ht="13.5" thickTop="1" x14ac:dyDescent="0.2">
      <c r="A162" s="172" t="s">
        <v>278</v>
      </c>
      <c r="B162" s="190">
        <v>3</v>
      </c>
      <c r="C162" s="190">
        <v>8</v>
      </c>
      <c r="D162" s="286">
        <v>4</v>
      </c>
      <c r="E162"/>
    </row>
    <row r="163" spans="1:10" ht="12.75" x14ac:dyDescent="0.2">
      <c r="A163" s="172" t="s">
        <v>279</v>
      </c>
      <c r="B163" s="190">
        <v>2</v>
      </c>
      <c r="C163" s="190">
        <v>0</v>
      </c>
      <c r="D163" s="222">
        <v>0</v>
      </c>
      <c r="E163"/>
      <c r="F163" s="322"/>
    </row>
    <row r="164" spans="1:10" ht="12.75" x14ac:dyDescent="0.2">
      <c r="A164" s="172" t="s">
        <v>280</v>
      </c>
      <c r="B164" s="190">
        <v>1</v>
      </c>
      <c r="C164" s="190">
        <v>2</v>
      </c>
      <c r="D164" s="286">
        <v>3</v>
      </c>
      <c r="E164"/>
      <c r="F164" s="322"/>
    </row>
    <row r="165" spans="1:10" ht="12.75" x14ac:dyDescent="0.2">
      <c r="A165" s="172" t="s">
        <v>269</v>
      </c>
      <c r="B165" s="190">
        <v>2</v>
      </c>
      <c r="C165" s="190">
        <v>2</v>
      </c>
      <c r="D165" s="222">
        <v>0</v>
      </c>
      <c r="E165"/>
      <c r="F165" s="322"/>
    </row>
    <row r="166" spans="1:10" ht="12.75" x14ac:dyDescent="0.2">
      <c r="A166" s="172" t="s">
        <v>282</v>
      </c>
      <c r="B166" s="190">
        <v>0</v>
      </c>
      <c r="C166" s="190">
        <v>1</v>
      </c>
      <c r="D166" s="286">
        <v>2</v>
      </c>
      <c r="E166"/>
      <c r="F166" s="322"/>
    </row>
    <row r="167" spans="1:10" ht="12.75" x14ac:dyDescent="0.2">
      <c r="A167" s="172" t="s">
        <v>283</v>
      </c>
      <c r="B167" s="190">
        <v>4</v>
      </c>
      <c r="C167" s="190">
        <v>2</v>
      </c>
      <c r="D167" s="286">
        <v>4</v>
      </c>
      <c r="E167"/>
    </row>
    <row r="168" spans="1:10" ht="12.75" x14ac:dyDescent="0.2">
      <c r="A168" s="172" t="s">
        <v>284</v>
      </c>
      <c r="B168" s="190">
        <v>1</v>
      </c>
      <c r="C168" s="190">
        <v>0</v>
      </c>
      <c r="D168" s="222">
        <v>0</v>
      </c>
      <c r="E168"/>
      <c r="F168" s="322"/>
    </row>
    <row r="169" spans="1:10" ht="12.75" x14ac:dyDescent="0.2">
      <c r="A169" s="172" t="s">
        <v>285</v>
      </c>
      <c r="B169" s="190">
        <v>1</v>
      </c>
      <c r="C169" s="190">
        <v>0</v>
      </c>
      <c r="D169" s="286">
        <v>6</v>
      </c>
      <c r="E169"/>
      <c r="F169" s="322"/>
    </row>
    <row r="170" spans="1:10" ht="12.75" x14ac:dyDescent="0.2">
      <c r="A170" s="172" t="s">
        <v>287</v>
      </c>
      <c r="B170" s="190">
        <v>2</v>
      </c>
      <c r="C170" s="190">
        <v>2</v>
      </c>
      <c r="D170" s="286">
        <v>1</v>
      </c>
      <c r="E170"/>
      <c r="F170" s="322"/>
    </row>
    <row r="171" spans="1:10" ht="12.75" x14ac:dyDescent="0.2">
      <c r="A171" s="172" t="s">
        <v>288</v>
      </c>
      <c r="B171" s="190">
        <v>3</v>
      </c>
      <c r="C171" s="190">
        <v>4</v>
      </c>
      <c r="D171" s="286">
        <v>1</v>
      </c>
      <c r="E171"/>
      <c r="F171" s="322"/>
    </row>
    <row r="172" spans="1:10" ht="12.75" x14ac:dyDescent="0.2">
      <c r="A172" s="172" t="s">
        <v>289</v>
      </c>
      <c r="B172" s="190">
        <v>2</v>
      </c>
      <c r="C172" s="190">
        <v>5</v>
      </c>
      <c r="D172" s="286">
        <v>6</v>
      </c>
      <c r="E172"/>
      <c r="F172" s="322"/>
      <c r="H172"/>
    </row>
    <row r="173" spans="1:10" ht="12.75" x14ac:dyDescent="0.2">
      <c r="A173" s="172" t="s">
        <v>290</v>
      </c>
      <c r="B173" s="190">
        <v>55</v>
      </c>
      <c r="C173" s="190">
        <v>33</v>
      </c>
      <c r="D173" s="286">
        <v>1</v>
      </c>
      <c r="E173"/>
      <c r="F173" s="322"/>
      <c r="H173"/>
      <c r="J173"/>
    </row>
    <row r="174" spans="1:10" ht="12.75" x14ac:dyDescent="0.2">
      <c r="A174" s="172" t="s">
        <v>291</v>
      </c>
      <c r="B174" s="190">
        <v>1</v>
      </c>
      <c r="C174" s="190">
        <v>0</v>
      </c>
      <c r="D174" s="286">
        <v>1</v>
      </c>
      <c r="E174"/>
      <c r="F174" s="322"/>
      <c r="H174"/>
      <c r="J174"/>
    </row>
    <row r="175" spans="1:10" ht="12.75" x14ac:dyDescent="0.2">
      <c r="A175" s="172" t="s">
        <v>292</v>
      </c>
      <c r="B175" s="190">
        <v>0</v>
      </c>
      <c r="C175" s="190">
        <v>1</v>
      </c>
      <c r="D175" s="286">
        <v>1</v>
      </c>
      <c r="E175"/>
      <c r="F175" s="322"/>
      <c r="H175"/>
      <c r="J175"/>
    </row>
    <row r="176" spans="1:10" ht="12.75" x14ac:dyDescent="0.2">
      <c r="A176" s="172" t="s">
        <v>293</v>
      </c>
      <c r="B176" s="190">
        <v>6</v>
      </c>
      <c r="C176" s="190">
        <v>6</v>
      </c>
      <c r="D176" s="222">
        <v>0</v>
      </c>
      <c r="E176"/>
      <c r="F176" s="322"/>
      <c r="H176"/>
      <c r="J176"/>
    </row>
    <row r="177" spans="1:10" ht="12.75" x14ac:dyDescent="0.2">
      <c r="A177" s="172" t="s">
        <v>294</v>
      </c>
      <c r="B177" s="190">
        <v>1</v>
      </c>
      <c r="C177" s="190">
        <v>1</v>
      </c>
      <c r="D177" s="222">
        <v>0</v>
      </c>
      <c r="E177"/>
      <c r="F177" s="322"/>
      <c r="H177"/>
      <c r="J177"/>
    </row>
    <row r="178" spans="1:10" ht="12.75" x14ac:dyDescent="0.2">
      <c r="A178" s="172" t="s">
        <v>295</v>
      </c>
      <c r="B178" s="190">
        <v>1</v>
      </c>
      <c r="C178" s="190">
        <v>0</v>
      </c>
      <c r="D178" s="222">
        <v>0</v>
      </c>
      <c r="E178"/>
      <c r="H178"/>
      <c r="J178"/>
    </row>
    <row r="179" spans="1:10" ht="12.75" x14ac:dyDescent="0.2">
      <c r="A179" s="172" t="s">
        <v>296</v>
      </c>
      <c r="B179" s="190">
        <v>6</v>
      </c>
      <c r="C179" s="190">
        <v>5</v>
      </c>
      <c r="D179" s="286">
        <v>3</v>
      </c>
      <c r="E179"/>
      <c r="F179" s="83"/>
      <c r="H179"/>
      <c r="J179"/>
    </row>
    <row r="180" spans="1:10" ht="12.75" x14ac:dyDescent="0.2">
      <c r="A180" s="172" t="s">
        <v>297</v>
      </c>
      <c r="B180" s="190">
        <v>2</v>
      </c>
      <c r="C180" s="190">
        <v>0</v>
      </c>
      <c r="D180" s="222">
        <v>0</v>
      </c>
      <c r="E180"/>
      <c r="F180" s="83"/>
      <c r="H180"/>
      <c r="J180"/>
    </row>
    <row r="181" spans="1:10" ht="12.75" x14ac:dyDescent="0.2">
      <c r="A181" s="172" t="s">
        <v>364</v>
      </c>
      <c r="B181" s="190">
        <v>0</v>
      </c>
      <c r="C181" s="190">
        <v>2</v>
      </c>
      <c r="D181" s="286">
        <v>1</v>
      </c>
      <c r="E181"/>
      <c r="F181" s="83"/>
      <c r="H181"/>
      <c r="J181"/>
    </row>
    <row r="182" spans="1:10" ht="12.75" x14ac:dyDescent="0.2">
      <c r="A182" s="172" t="s">
        <v>298</v>
      </c>
      <c r="B182" s="190">
        <v>24</v>
      </c>
      <c r="C182" s="190">
        <v>0</v>
      </c>
      <c r="D182" s="286">
        <v>1</v>
      </c>
      <c r="E182"/>
      <c r="F182" s="83"/>
      <c r="H182"/>
      <c r="J182"/>
    </row>
    <row r="183" spans="1:10" ht="12.75" x14ac:dyDescent="0.2">
      <c r="A183" s="172" t="s">
        <v>299</v>
      </c>
      <c r="B183" s="190">
        <v>29</v>
      </c>
      <c r="C183" s="190">
        <v>18</v>
      </c>
      <c r="D183" s="286">
        <v>11</v>
      </c>
      <c r="E183"/>
      <c r="F183" s="83"/>
      <c r="H183"/>
      <c r="J183"/>
    </row>
    <row r="184" spans="1:10" ht="12.75" x14ac:dyDescent="0.2">
      <c r="A184" s="172" t="s">
        <v>300</v>
      </c>
      <c r="B184" s="190">
        <v>0</v>
      </c>
      <c r="C184" s="190">
        <v>1</v>
      </c>
      <c r="D184" s="222">
        <v>0</v>
      </c>
      <c r="E184"/>
      <c r="F184" s="83"/>
      <c r="H184"/>
      <c r="J184"/>
    </row>
    <row r="185" spans="1:10" ht="12.75" x14ac:dyDescent="0.2">
      <c r="A185" s="172" t="s">
        <v>301</v>
      </c>
      <c r="B185" s="190">
        <v>0</v>
      </c>
      <c r="C185" s="190">
        <v>0</v>
      </c>
      <c r="D185" s="222">
        <v>0</v>
      </c>
      <c r="E185"/>
      <c r="F185" s="83"/>
      <c r="H185"/>
      <c r="J185"/>
    </row>
    <row r="186" spans="1:10" ht="12.75" x14ac:dyDescent="0.2">
      <c r="A186" s="172" t="s">
        <v>302</v>
      </c>
      <c r="B186" s="190">
        <v>0</v>
      </c>
      <c r="C186" s="190">
        <v>1</v>
      </c>
      <c r="D186" s="222">
        <v>0</v>
      </c>
      <c r="E186"/>
      <c r="F186" s="83"/>
      <c r="H186"/>
      <c r="J186"/>
    </row>
    <row r="187" spans="1:10" ht="12.75" x14ac:dyDescent="0.2">
      <c r="A187" s="172" t="s">
        <v>303</v>
      </c>
      <c r="B187" s="190">
        <v>4</v>
      </c>
      <c r="C187" s="190">
        <v>6</v>
      </c>
      <c r="D187" s="286">
        <v>2</v>
      </c>
      <c r="E187"/>
      <c r="F187" s="83"/>
      <c r="H187"/>
      <c r="J187"/>
    </row>
    <row r="188" spans="1:10" ht="12.75" x14ac:dyDescent="0.2">
      <c r="A188" s="172" t="s">
        <v>304</v>
      </c>
      <c r="B188" s="190">
        <v>3</v>
      </c>
      <c r="C188" s="190">
        <v>1</v>
      </c>
      <c r="D188" s="286">
        <v>2</v>
      </c>
      <c r="E188"/>
      <c r="F188" s="83"/>
      <c r="H188"/>
      <c r="J188"/>
    </row>
    <row r="189" spans="1:10" ht="12.75" x14ac:dyDescent="0.2">
      <c r="A189" s="172" t="s">
        <v>305</v>
      </c>
      <c r="B189" s="190">
        <v>0</v>
      </c>
      <c r="C189" s="190">
        <v>0</v>
      </c>
      <c r="D189" s="222">
        <v>0</v>
      </c>
      <c r="E189"/>
      <c r="F189" s="83"/>
      <c r="H189"/>
      <c r="J189"/>
    </row>
    <row r="190" spans="1:10" ht="12.75" x14ac:dyDescent="0.2">
      <c r="A190" s="172" t="s">
        <v>306</v>
      </c>
      <c r="B190" s="190">
        <v>0</v>
      </c>
      <c r="C190" s="190">
        <v>1</v>
      </c>
      <c r="D190" s="222">
        <v>0</v>
      </c>
      <c r="E190"/>
      <c r="F190" s="83"/>
      <c r="H190"/>
      <c r="J190"/>
    </row>
    <row r="191" spans="1:10" ht="12.75" x14ac:dyDescent="0.2">
      <c r="A191" s="172" t="s">
        <v>307</v>
      </c>
      <c r="B191" s="190">
        <v>53</v>
      </c>
      <c r="C191" s="190">
        <v>37</v>
      </c>
      <c r="D191" s="286">
        <v>38</v>
      </c>
      <c r="E191"/>
      <c r="F191" s="83"/>
      <c r="H191"/>
      <c r="J191"/>
    </row>
    <row r="192" spans="1:10" ht="12.75" x14ac:dyDescent="0.2">
      <c r="A192" s="172" t="s">
        <v>308</v>
      </c>
      <c r="B192" s="190">
        <v>13</v>
      </c>
      <c r="C192" s="190">
        <v>8</v>
      </c>
      <c r="D192" s="286">
        <v>16</v>
      </c>
      <c r="E192"/>
      <c r="F192" s="83"/>
      <c r="H192"/>
      <c r="I192" s="17"/>
      <c r="J192"/>
    </row>
    <row r="193" spans="1:10" ht="12.75" x14ac:dyDescent="0.2">
      <c r="A193" s="172" t="s">
        <v>309</v>
      </c>
      <c r="B193" s="190">
        <v>3</v>
      </c>
      <c r="C193" s="190">
        <v>6</v>
      </c>
      <c r="D193" s="286">
        <v>3</v>
      </c>
      <c r="E193"/>
      <c r="F193" s="83"/>
      <c r="H193"/>
      <c r="J193"/>
    </row>
    <row r="194" spans="1:10" ht="12.75" x14ac:dyDescent="0.2">
      <c r="A194" s="172" t="s">
        <v>310</v>
      </c>
      <c r="B194" s="190">
        <v>0</v>
      </c>
      <c r="C194" s="190">
        <v>0</v>
      </c>
      <c r="D194" s="222">
        <v>0</v>
      </c>
      <c r="E194"/>
      <c r="F194" s="83"/>
      <c r="H194"/>
      <c r="J194"/>
    </row>
    <row r="195" spans="1:10" ht="12.75" x14ac:dyDescent="0.2">
      <c r="A195" s="172" t="s">
        <v>311</v>
      </c>
      <c r="B195" s="190">
        <v>0</v>
      </c>
      <c r="C195" s="190">
        <v>8</v>
      </c>
      <c r="D195" s="286">
        <v>6</v>
      </c>
      <c r="E195"/>
      <c r="F195" s="83"/>
      <c r="H195"/>
      <c r="J195"/>
    </row>
    <row r="196" spans="1:10" ht="12.75" x14ac:dyDescent="0.2">
      <c r="A196" s="172" t="s">
        <v>312</v>
      </c>
      <c r="B196" s="190">
        <v>26</v>
      </c>
      <c r="C196" s="190">
        <v>9</v>
      </c>
      <c r="D196" s="286">
        <v>21</v>
      </c>
      <c r="E196"/>
      <c r="F196" s="83"/>
      <c r="H196"/>
      <c r="J196"/>
    </row>
    <row r="197" spans="1:10" ht="12.75" x14ac:dyDescent="0.2">
      <c r="A197" s="172" t="s">
        <v>313</v>
      </c>
      <c r="B197" s="190">
        <v>0</v>
      </c>
      <c r="C197" s="190">
        <v>0</v>
      </c>
      <c r="D197" s="222">
        <v>0</v>
      </c>
      <c r="E197"/>
      <c r="F197" s="83"/>
      <c r="H197"/>
      <c r="J197"/>
    </row>
    <row r="198" spans="1:10" ht="12.75" x14ac:dyDescent="0.2">
      <c r="A198" s="172" t="s">
        <v>314</v>
      </c>
      <c r="B198" s="190">
        <v>2</v>
      </c>
      <c r="C198" s="190">
        <v>1</v>
      </c>
      <c r="D198" s="222">
        <v>0</v>
      </c>
      <c r="E198"/>
      <c r="F198" s="83"/>
      <c r="H198"/>
      <c r="J198"/>
    </row>
    <row r="199" spans="1:10" ht="12.75" x14ac:dyDescent="0.2">
      <c r="A199" s="172" t="s">
        <v>315</v>
      </c>
      <c r="B199" s="190">
        <v>0</v>
      </c>
      <c r="C199" s="190">
        <v>0</v>
      </c>
      <c r="D199" s="286">
        <v>1</v>
      </c>
      <c r="E199"/>
      <c r="F199" s="83"/>
      <c r="H199"/>
      <c r="J199"/>
    </row>
    <row r="200" spans="1:10" ht="12.75" x14ac:dyDescent="0.2">
      <c r="A200" s="172" t="s">
        <v>316</v>
      </c>
      <c r="B200" s="190">
        <v>1</v>
      </c>
      <c r="C200" s="190">
        <v>0</v>
      </c>
      <c r="D200" s="286">
        <v>2</v>
      </c>
      <c r="E200"/>
      <c r="F200" s="83"/>
      <c r="H200"/>
      <c r="J200"/>
    </row>
    <row r="201" spans="1:10" ht="12.75" x14ac:dyDescent="0.2">
      <c r="A201" s="172" t="s">
        <v>317</v>
      </c>
      <c r="B201" s="190">
        <v>4</v>
      </c>
      <c r="C201" s="190">
        <v>3</v>
      </c>
      <c r="D201" s="286">
        <v>3</v>
      </c>
      <c r="E201"/>
      <c r="F201" s="83"/>
      <c r="H201"/>
      <c r="J201"/>
    </row>
    <row r="202" spans="1:10" ht="12.75" x14ac:dyDescent="0.2">
      <c r="A202" s="172" t="s">
        <v>318</v>
      </c>
      <c r="B202" s="190">
        <v>3</v>
      </c>
      <c r="C202" s="190">
        <v>1</v>
      </c>
      <c r="D202" s="286">
        <v>2</v>
      </c>
      <c r="E202"/>
      <c r="F202" s="83"/>
      <c r="H202"/>
      <c r="I202" s="17"/>
      <c r="J202"/>
    </row>
    <row r="203" spans="1:10" ht="12.75" x14ac:dyDescent="0.2">
      <c r="A203" s="172" t="s">
        <v>319</v>
      </c>
      <c r="B203" s="190">
        <v>2</v>
      </c>
      <c r="C203" s="190">
        <v>0</v>
      </c>
      <c r="D203" s="222">
        <v>0</v>
      </c>
      <c r="E203"/>
      <c r="F203" s="83"/>
      <c r="H203"/>
      <c r="J203"/>
    </row>
    <row r="204" spans="1:10" ht="12.75" x14ac:dyDescent="0.2">
      <c r="A204" s="172" t="s">
        <v>320</v>
      </c>
      <c r="B204" s="190">
        <v>1</v>
      </c>
      <c r="C204" s="190">
        <v>0</v>
      </c>
      <c r="D204" s="222">
        <v>0</v>
      </c>
      <c r="E204"/>
      <c r="F204" s="83"/>
      <c r="H204"/>
      <c r="J204"/>
    </row>
    <row r="205" spans="1:10" ht="12.75" x14ac:dyDescent="0.2">
      <c r="A205" s="172" t="s">
        <v>321</v>
      </c>
      <c r="B205" s="190">
        <v>1</v>
      </c>
      <c r="C205" s="190">
        <v>0</v>
      </c>
      <c r="D205" s="222">
        <v>0</v>
      </c>
      <c r="E205"/>
      <c r="F205" s="83"/>
      <c r="H205"/>
      <c r="J205"/>
    </row>
    <row r="206" spans="1:10" ht="12.75" x14ac:dyDescent="0.2">
      <c r="A206" s="172" t="s">
        <v>322</v>
      </c>
      <c r="B206" s="190">
        <v>18</v>
      </c>
      <c r="C206" s="190">
        <v>9</v>
      </c>
      <c r="D206" s="286">
        <v>6</v>
      </c>
      <c r="E206"/>
      <c r="F206" s="83"/>
      <c r="H206"/>
      <c r="J206"/>
    </row>
    <row r="207" spans="1:10" ht="12.75" x14ac:dyDescent="0.2">
      <c r="A207" s="172" t="s">
        <v>323</v>
      </c>
      <c r="B207" s="190">
        <v>0</v>
      </c>
      <c r="C207" s="190">
        <v>1</v>
      </c>
      <c r="D207" s="222">
        <v>0</v>
      </c>
      <c r="E207"/>
      <c r="F207" s="83"/>
      <c r="H207"/>
      <c r="J207"/>
    </row>
    <row r="208" spans="1:10" ht="12.75" x14ac:dyDescent="0.2">
      <c r="A208" s="172" t="s">
        <v>324</v>
      </c>
      <c r="B208" s="190">
        <v>2</v>
      </c>
      <c r="C208" s="190">
        <v>1</v>
      </c>
      <c r="D208" s="286">
        <v>1</v>
      </c>
      <c r="E208"/>
      <c r="F208" s="83"/>
      <c r="H208"/>
      <c r="J208"/>
    </row>
    <row r="209" spans="1:10" ht="12.75" x14ac:dyDescent="0.2">
      <c r="A209" s="172" t="s">
        <v>325</v>
      </c>
      <c r="B209" s="190">
        <v>2</v>
      </c>
      <c r="C209" s="190">
        <v>0</v>
      </c>
      <c r="D209" s="222">
        <v>0</v>
      </c>
      <c r="E209"/>
      <c r="F209" s="83"/>
      <c r="H209"/>
      <c r="J209"/>
    </row>
    <row r="210" spans="1:10" ht="12.75" x14ac:dyDescent="0.2">
      <c r="A210" s="172" t="s">
        <v>326</v>
      </c>
      <c r="B210" s="190">
        <v>0</v>
      </c>
      <c r="C210" s="190">
        <v>0</v>
      </c>
      <c r="D210" s="222">
        <v>0</v>
      </c>
      <c r="E210"/>
      <c r="F210" s="83"/>
      <c r="H210"/>
      <c r="J210"/>
    </row>
    <row r="211" spans="1:10" ht="12.75" x14ac:dyDescent="0.2">
      <c r="A211" s="172" t="s">
        <v>327</v>
      </c>
      <c r="B211" s="190">
        <v>0</v>
      </c>
      <c r="C211" s="190">
        <v>0</v>
      </c>
      <c r="D211" s="222">
        <v>0</v>
      </c>
      <c r="E211"/>
      <c r="F211" s="83"/>
      <c r="H211"/>
      <c r="J211"/>
    </row>
    <row r="212" spans="1:10" ht="12.75" x14ac:dyDescent="0.2">
      <c r="A212" s="172" t="s">
        <v>328</v>
      </c>
      <c r="B212" s="190">
        <v>0</v>
      </c>
      <c r="C212" s="190">
        <v>1</v>
      </c>
      <c r="D212" s="286">
        <v>5</v>
      </c>
      <c r="E212"/>
      <c r="F212" s="83"/>
      <c r="H212"/>
      <c r="J212"/>
    </row>
    <row r="213" spans="1:10" ht="12.75" x14ac:dyDescent="0.2">
      <c r="A213" s="172" t="s">
        <v>329</v>
      </c>
      <c r="B213" s="190">
        <v>0</v>
      </c>
      <c r="C213" s="190">
        <v>3</v>
      </c>
      <c r="D213" s="286">
        <v>7</v>
      </c>
      <c r="E213"/>
      <c r="F213" s="83"/>
      <c r="H213"/>
      <c r="J213"/>
    </row>
    <row r="214" spans="1:10" ht="12.75" x14ac:dyDescent="0.2">
      <c r="A214" s="172" t="s">
        <v>330</v>
      </c>
      <c r="B214" s="190">
        <v>5</v>
      </c>
      <c r="C214" s="190">
        <v>5</v>
      </c>
      <c r="D214" s="286">
        <v>0</v>
      </c>
      <c r="E214"/>
      <c r="F214" s="83"/>
      <c r="H214"/>
      <c r="J214"/>
    </row>
    <row r="215" spans="1:10" ht="12.75" x14ac:dyDescent="0.2">
      <c r="A215" s="172" t="s">
        <v>331</v>
      </c>
      <c r="B215" s="190">
        <v>0</v>
      </c>
      <c r="C215" s="190">
        <v>2</v>
      </c>
      <c r="D215" s="222">
        <v>0</v>
      </c>
      <c r="E215"/>
      <c r="F215" s="83"/>
      <c r="H215"/>
      <c r="J215"/>
    </row>
    <row r="216" spans="1:10" ht="12.75" x14ac:dyDescent="0.2">
      <c r="A216" s="172" t="s">
        <v>332</v>
      </c>
      <c r="B216" s="190">
        <v>0</v>
      </c>
      <c r="C216" s="190">
        <v>0</v>
      </c>
      <c r="D216" s="222">
        <v>0</v>
      </c>
      <c r="E216"/>
      <c r="F216" s="83"/>
      <c r="H216"/>
      <c r="J216"/>
    </row>
    <row r="217" spans="1:10" ht="12.75" x14ac:dyDescent="0.2">
      <c r="A217" s="172" t="s">
        <v>333</v>
      </c>
      <c r="B217" s="190">
        <v>7</v>
      </c>
      <c r="C217" s="190">
        <v>7</v>
      </c>
      <c r="D217" s="286">
        <v>3</v>
      </c>
      <c r="E217"/>
      <c r="F217" s="83"/>
      <c r="H217"/>
      <c r="J217"/>
    </row>
    <row r="218" spans="1:10" ht="12.75" x14ac:dyDescent="0.2">
      <c r="A218" s="172" t="s">
        <v>162</v>
      </c>
      <c r="B218" s="190">
        <v>0</v>
      </c>
      <c r="C218" s="190">
        <v>0</v>
      </c>
      <c r="D218" s="222">
        <v>0</v>
      </c>
      <c r="E218"/>
      <c r="F218" s="83"/>
      <c r="H218"/>
      <c r="J218"/>
    </row>
    <row r="219" spans="1:10" ht="12.75" x14ac:dyDescent="0.2">
      <c r="A219" s="172" t="s">
        <v>334</v>
      </c>
      <c r="B219" s="190">
        <v>1</v>
      </c>
      <c r="C219" s="190">
        <v>0</v>
      </c>
      <c r="D219" s="222">
        <v>0</v>
      </c>
      <c r="E219"/>
      <c r="F219" s="83"/>
      <c r="H219"/>
      <c r="J219"/>
    </row>
    <row r="220" spans="1:10" ht="12.75" x14ac:dyDescent="0.2">
      <c r="A220" s="172" t="s">
        <v>335</v>
      </c>
      <c r="B220" s="190">
        <v>0</v>
      </c>
      <c r="C220" s="190">
        <v>0</v>
      </c>
      <c r="D220" s="222">
        <v>0</v>
      </c>
      <c r="E220"/>
      <c r="F220" s="83"/>
      <c r="H220"/>
      <c r="J220"/>
    </row>
    <row r="221" spans="1:10" ht="12.75" x14ac:dyDescent="0.2">
      <c r="A221" s="172" t="s">
        <v>336</v>
      </c>
      <c r="B221" s="190">
        <v>297</v>
      </c>
      <c r="C221" s="190">
        <v>532</v>
      </c>
      <c r="D221" s="286">
        <v>211</v>
      </c>
      <c r="E221"/>
      <c r="F221" s="83"/>
      <c r="H221"/>
      <c r="J221"/>
    </row>
    <row r="222" spans="1:10" ht="12.75" x14ac:dyDescent="0.2">
      <c r="A222" s="172" t="s">
        <v>337</v>
      </c>
      <c r="B222" s="190">
        <v>6</v>
      </c>
      <c r="C222" s="190">
        <v>6</v>
      </c>
      <c r="D222" s="286">
        <v>5</v>
      </c>
      <c r="E222"/>
      <c r="F222" s="83"/>
      <c r="H222"/>
      <c r="J222"/>
    </row>
    <row r="223" spans="1:10" ht="12.75" x14ac:dyDescent="0.2">
      <c r="A223" s="172" t="s">
        <v>338</v>
      </c>
      <c r="B223" s="190">
        <v>2</v>
      </c>
      <c r="C223" s="190">
        <v>1</v>
      </c>
      <c r="D223" s="286">
        <v>1</v>
      </c>
      <c r="E223"/>
      <c r="F223" s="83"/>
      <c r="H223"/>
      <c r="J223"/>
    </row>
    <row r="224" spans="1:10" ht="12.75" x14ac:dyDescent="0.2">
      <c r="A224" s="172" t="s">
        <v>369</v>
      </c>
      <c r="B224" s="190">
        <v>0</v>
      </c>
      <c r="C224" s="190">
        <v>3</v>
      </c>
      <c r="D224" s="222">
        <v>0</v>
      </c>
      <c r="E224"/>
      <c r="F224" s="83"/>
      <c r="H224"/>
      <c r="J224"/>
    </row>
    <row r="225" spans="1:10" ht="12.75" x14ac:dyDescent="0.2">
      <c r="A225" s="172" t="s">
        <v>340</v>
      </c>
      <c r="B225" s="190">
        <v>2</v>
      </c>
      <c r="C225" s="190">
        <v>6</v>
      </c>
      <c r="D225" s="286">
        <v>3</v>
      </c>
      <c r="E225"/>
      <c r="F225" s="83"/>
      <c r="H225"/>
      <c r="J225"/>
    </row>
    <row r="226" spans="1:10" ht="12.75" x14ac:dyDescent="0.2">
      <c r="A226" s="172" t="s">
        <v>341</v>
      </c>
      <c r="B226" s="190">
        <v>4</v>
      </c>
      <c r="C226" s="190">
        <v>4</v>
      </c>
      <c r="D226" s="222">
        <v>0</v>
      </c>
      <c r="E226"/>
      <c r="F226" s="83"/>
      <c r="H226"/>
      <c r="J226"/>
    </row>
    <row r="227" spans="1:10" ht="12.75" x14ac:dyDescent="0.2">
      <c r="A227" s="172" t="s">
        <v>342</v>
      </c>
      <c r="B227" s="190">
        <v>2</v>
      </c>
      <c r="C227" s="190">
        <v>3</v>
      </c>
      <c r="D227" s="286">
        <v>2</v>
      </c>
      <c r="E227"/>
      <c r="F227" s="145"/>
      <c r="G227" s="146"/>
      <c r="H227"/>
      <c r="J227"/>
    </row>
    <row r="228" spans="1:10" ht="12.75" x14ac:dyDescent="0.2">
      <c r="A228" s="172" t="s">
        <v>175</v>
      </c>
      <c r="B228" s="190">
        <v>2</v>
      </c>
      <c r="C228" s="190">
        <v>5</v>
      </c>
      <c r="D228" s="286">
        <v>7</v>
      </c>
      <c r="E228"/>
      <c r="F228" s="145"/>
      <c r="G228" s="146"/>
      <c r="H228"/>
      <c r="J228"/>
    </row>
    <row r="229" spans="1:10" ht="12.75" x14ac:dyDescent="0.2">
      <c r="A229" s="172" t="s">
        <v>343</v>
      </c>
      <c r="B229" s="190">
        <v>9</v>
      </c>
      <c r="C229" s="190">
        <v>4</v>
      </c>
      <c r="D229" s="286">
        <v>7</v>
      </c>
      <c r="E229"/>
      <c r="F229"/>
      <c r="G229"/>
      <c r="H229"/>
      <c r="J229"/>
    </row>
    <row r="230" spans="1:10" ht="12.75" x14ac:dyDescent="0.2">
      <c r="A230" s="172" t="s">
        <v>344</v>
      </c>
      <c r="B230" s="190">
        <v>17</v>
      </c>
      <c r="C230" s="190">
        <v>5</v>
      </c>
      <c r="D230" s="286">
        <v>6</v>
      </c>
      <c r="E230"/>
      <c r="F230"/>
      <c r="G230"/>
      <c r="H230"/>
      <c r="J230"/>
    </row>
    <row r="231" spans="1:10" ht="12.75" x14ac:dyDescent="0.2">
      <c r="A231" s="172" t="s">
        <v>345</v>
      </c>
      <c r="B231" s="190">
        <v>0</v>
      </c>
      <c r="C231" s="190">
        <v>0</v>
      </c>
      <c r="D231" s="222">
        <v>0</v>
      </c>
      <c r="E231"/>
      <c r="F231"/>
      <c r="G231"/>
      <c r="H231"/>
      <c r="J231"/>
    </row>
    <row r="232" spans="1:10" ht="12.75" x14ac:dyDescent="0.2">
      <c r="A232" s="172" t="s">
        <v>346</v>
      </c>
      <c r="B232" s="190">
        <v>6</v>
      </c>
      <c r="C232" s="190">
        <v>4</v>
      </c>
      <c r="D232" s="286">
        <v>7</v>
      </c>
      <c r="E232"/>
      <c r="F232"/>
      <c r="G232"/>
      <c r="H232"/>
      <c r="J232"/>
    </row>
    <row r="233" spans="1:10" ht="12.75" x14ac:dyDescent="0.2">
      <c r="A233" s="172" t="s">
        <v>347</v>
      </c>
      <c r="B233" s="190">
        <v>26</v>
      </c>
      <c r="C233" s="190">
        <v>44</v>
      </c>
      <c r="D233" s="286">
        <v>1</v>
      </c>
      <c r="E233"/>
      <c r="F233"/>
      <c r="G233"/>
      <c r="H233"/>
      <c r="J233"/>
    </row>
    <row r="234" spans="1:10" ht="12.75" x14ac:dyDescent="0.2">
      <c r="A234" s="172" t="s">
        <v>348</v>
      </c>
      <c r="B234" s="190">
        <v>2</v>
      </c>
      <c r="C234" s="190">
        <v>2</v>
      </c>
      <c r="D234" s="286">
        <v>1</v>
      </c>
      <c r="E234"/>
      <c r="F234"/>
      <c r="G234"/>
      <c r="H234"/>
      <c r="J234"/>
    </row>
    <row r="235" spans="1:10" ht="12.75" x14ac:dyDescent="0.2">
      <c r="A235" s="172" t="s">
        <v>349</v>
      </c>
      <c r="B235" s="190">
        <v>2</v>
      </c>
      <c r="C235" s="190">
        <v>17</v>
      </c>
      <c r="D235" s="286">
        <v>14</v>
      </c>
      <c r="E235"/>
      <c r="F235"/>
      <c r="G235"/>
      <c r="H235"/>
      <c r="J235"/>
    </row>
    <row r="236" spans="1:10" ht="12.75" x14ac:dyDescent="0.2">
      <c r="A236" s="172" t="s">
        <v>350</v>
      </c>
      <c r="B236" s="190">
        <v>0</v>
      </c>
      <c r="C236" s="190">
        <v>1</v>
      </c>
      <c r="D236" s="222">
        <v>0</v>
      </c>
      <c r="E236"/>
      <c r="F236"/>
      <c r="G236"/>
      <c r="H236"/>
      <c r="J236"/>
    </row>
    <row r="237" spans="1:10" ht="12.75" x14ac:dyDescent="0.2">
      <c r="A237" s="172" t="s">
        <v>351</v>
      </c>
      <c r="B237" s="190">
        <v>6</v>
      </c>
      <c r="C237" s="190">
        <v>3</v>
      </c>
      <c r="D237" s="286">
        <v>8</v>
      </c>
      <c r="E237"/>
      <c r="F237"/>
      <c r="G237"/>
      <c r="H237"/>
      <c r="J237"/>
    </row>
    <row r="238" spans="1:10" ht="12.75" x14ac:dyDescent="0.2">
      <c r="A238" s="172" t="s">
        <v>352</v>
      </c>
      <c r="B238" s="190">
        <v>1</v>
      </c>
      <c r="C238" s="190">
        <v>0</v>
      </c>
      <c r="D238" s="286">
        <v>1</v>
      </c>
      <c r="E238"/>
      <c r="F238"/>
      <c r="G238"/>
      <c r="H238"/>
      <c r="J238"/>
    </row>
    <row r="239" spans="1:10" ht="12.75" x14ac:dyDescent="0.2">
      <c r="A239" s="172" t="s">
        <v>353</v>
      </c>
      <c r="B239" s="190">
        <v>0</v>
      </c>
      <c r="C239" s="190">
        <v>1</v>
      </c>
      <c r="D239" s="286">
        <v>2</v>
      </c>
      <c r="E239"/>
      <c r="F239"/>
      <c r="G239"/>
      <c r="H239"/>
      <c r="J239"/>
    </row>
    <row r="240" spans="1:10" ht="12.75" x14ac:dyDescent="0.2">
      <c r="A240" s="172" t="s">
        <v>354</v>
      </c>
      <c r="B240" s="190">
        <v>1</v>
      </c>
      <c r="C240" s="190">
        <v>6</v>
      </c>
      <c r="D240" s="286">
        <v>1</v>
      </c>
      <c r="E240"/>
      <c r="F240"/>
      <c r="G240"/>
      <c r="H240"/>
      <c r="J240"/>
    </row>
    <row r="241" spans="1:10" ht="12.75" x14ac:dyDescent="0.2">
      <c r="A241" s="172" t="s">
        <v>355</v>
      </c>
      <c r="B241" s="190">
        <v>27</v>
      </c>
      <c r="C241" s="190">
        <v>25</v>
      </c>
      <c r="D241" s="286">
        <v>8</v>
      </c>
      <c r="E241"/>
      <c r="F241"/>
      <c r="G241"/>
      <c r="H241"/>
      <c r="J241"/>
    </row>
    <row r="242" spans="1:10" ht="12.75" x14ac:dyDescent="0.2">
      <c r="A242" s="172" t="s">
        <v>356</v>
      </c>
      <c r="B242" s="190">
        <v>5</v>
      </c>
      <c r="C242" s="190">
        <v>4</v>
      </c>
      <c r="D242" s="286">
        <v>3</v>
      </c>
      <c r="E242"/>
      <c r="F242"/>
      <c r="G242"/>
      <c r="H242"/>
      <c r="J242"/>
    </row>
    <row r="243" spans="1:10" ht="12.75" x14ac:dyDescent="0.2">
      <c r="A243" s="172" t="s">
        <v>357</v>
      </c>
      <c r="B243" s="190">
        <v>1</v>
      </c>
      <c r="C243" s="190">
        <v>3</v>
      </c>
      <c r="D243" s="222">
        <v>0</v>
      </c>
      <c r="E243"/>
      <c r="F243"/>
      <c r="G243"/>
      <c r="H243"/>
      <c r="J243"/>
    </row>
    <row r="244" spans="1:10" ht="12.75" x14ac:dyDescent="0.2">
      <c r="A244" s="172" t="s">
        <v>358</v>
      </c>
      <c r="B244" s="190">
        <v>1</v>
      </c>
      <c r="C244" s="190">
        <v>0</v>
      </c>
      <c r="D244" s="286">
        <v>1</v>
      </c>
      <c r="E244"/>
      <c r="F244"/>
      <c r="G244"/>
      <c r="H244"/>
      <c r="J244"/>
    </row>
    <row r="245" spans="1:10" ht="12.75" x14ac:dyDescent="0.2">
      <c r="A245" s="172" t="s">
        <v>359</v>
      </c>
      <c r="B245" s="190">
        <v>37</v>
      </c>
      <c r="C245" s="190">
        <v>32</v>
      </c>
      <c r="D245" s="286">
        <v>27</v>
      </c>
      <c r="E245"/>
      <c r="F245"/>
      <c r="G245"/>
      <c r="H245"/>
      <c r="J245"/>
    </row>
    <row r="246" spans="1:10" ht="12.75" x14ac:dyDescent="0.2">
      <c r="A246" s="172" t="s">
        <v>360</v>
      </c>
      <c r="B246" s="190">
        <v>5</v>
      </c>
      <c r="C246" s="190">
        <v>0</v>
      </c>
      <c r="D246" s="222">
        <v>0</v>
      </c>
      <c r="E246"/>
      <c r="F246"/>
      <c r="G246"/>
      <c r="H246"/>
      <c r="J246"/>
    </row>
    <row r="247" spans="1:10" ht="12.75" x14ac:dyDescent="0.2">
      <c r="A247" s="172" t="s">
        <v>361</v>
      </c>
      <c r="B247" s="190">
        <v>0</v>
      </c>
      <c r="C247" s="190">
        <v>0</v>
      </c>
      <c r="D247" s="222">
        <v>0</v>
      </c>
      <c r="E247" s="18"/>
      <c r="F247"/>
      <c r="G247"/>
      <c r="H247"/>
      <c r="J247"/>
    </row>
    <row r="248" spans="1:10" ht="12.75" x14ac:dyDescent="0.2">
      <c r="A248" s="88" t="s">
        <v>362</v>
      </c>
      <c r="B248" s="53">
        <v>8</v>
      </c>
      <c r="C248" s="53">
        <v>2</v>
      </c>
      <c r="D248" s="288">
        <v>3</v>
      </c>
      <c r="F248"/>
      <c r="G248"/>
      <c r="H248"/>
      <c r="J248"/>
    </row>
    <row r="249" spans="1:10" ht="13.5" thickBot="1" x14ac:dyDescent="0.25">
      <c r="A249" s="8" t="s">
        <v>50</v>
      </c>
      <c r="B249" s="9">
        <f>SUM(B146:B248)</f>
        <v>817</v>
      </c>
      <c r="C249" s="9">
        <f>SUM(C146:C248)</f>
        <v>943</v>
      </c>
      <c r="D249" s="9">
        <f>SUM(D146:D248)</f>
        <v>508</v>
      </c>
      <c r="F249"/>
      <c r="G249"/>
      <c r="H249"/>
      <c r="J249"/>
    </row>
    <row r="250" spans="1:10" ht="12.75" thickTop="1" x14ac:dyDescent="0.2">
      <c r="A250" s="15" t="s">
        <v>5</v>
      </c>
    </row>
    <row r="252" spans="1:10" ht="18" x14ac:dyDescent="0.2">
      <c r="A252" s="6" t="s">
        <v>380</v>
      </c>
      <c r="B252"/>
      <c r="C252"/>
      <c r="D252"/>
    </row>
    <row r="253" spans="1:10" ht="12.75" thickBot="1" x14ac:dyDescent="0.25">
      <c r="A253" s="181" t="s">
        <v>6</v>
      </c>
      <c r="B253" s="28">
        <v>2017</v>
      </c>
      <c r="C253" s="28">
        <v>2018</v>
      </c>
      <c r="D253" s="28">
        <v>2019</v>
      </c>
      <c r="F253" s="93"/>
      <c r="G253" s="94"/>
      <c r="H253" s="94"/>
      <c r="I253" s="94"/>
      <c r="J253" s="89"/>
    </row>
    <row r="254" spans="1:10" ht="12.75" thickTop="1" x14ac:dyDescent="0.2">
      <c r="A254" s="170" t="s">
        <v>9</v>
      </c>
      <c r="B254" s="191">
        <v>872</v>
      </c>
      <c r="C254" s="84">
        <v>643</v>
      </c>
      <c r="D254" s="84">
        <v>738</v>
      </c>
      <c r="F254" s="224"/>
      <c r="G254" s="225"/>
      <c r="H254" s="91"/>
      <c r="I254" s="89"/>
      <c r="J254" s="89"/>
    </row>
    <row r="255" spans="1:10" x14ac:dyDescent="0.2">
      <c r="A255" s="172" t="s">
        <v>7</v>
      </c>
      <c r="B255" s="190">
        <v>690</v>
      </c>
      <c r="C255" s="192">
        <v>508</v>
      </c>
      <c r="D255" s="192">
        <v>482</v>
      </c>
      <c r="F255" s="224"/>
      <c r="G255" s="225"/>
      <c r="H255" s="91"/>
      <c r="I255" s="89"/>
      <c r="J255" s="89"/>
    </row>
    <row r="256" spans="1:10" x14ac:dyDescent="0.2">
      <c r="A256" s="172" t="s">
        <v>14</v>
      </c>
      <c r="B256" s="190">
        <v>47</v>
      </c>
      <c r="C256" s="192">
        <v>76</v>
      </c>
      <c r="D256" s="192">
        <v>99</v>
      </c>
      <c r="F256" s="224"/>
      <c r="G256" s="225"/>
      <c r="H256" s="91"/>
      <c r="I256" s="89"/>
      <c r="J256" s="89"/>
    </row>
    <row r="257" spans="1:10" x14ac:dyDescent="0.2">
      <c r="A257" s="172" t="s">
        <v>25</v>
      </c>
      <c r="B257" s="190">
        <v>58</v>
      </c>
      <c r="C257" s="192">
        <v>48</v>
      </c>
      <c r="D257" s="192">
        <v>99</v>
      </c>
      <c r="F257" s="224"/>
      <c r="G257" s="225"/>
      <c r="H257" s="91"/>
      <c r="I257" s="89"/>
      <c r="J257" s="89"/>
    </row>
    <row r="258" spans="1:10" x14ac:dyDescent="0.2">
      <c r="A258" s="172" t="s">
        <v>8</v>
      </c>
      <c r="B258" s="190">
        <v>181</v>
      </c>
      <c r="C258" s="192">
        <v>124</v>
      </c>
      <c r="D258" s="192">
        <v>85</v>
      </c>
      <c r="F258" s="224"/>
      <c r="G258" s="225"/>
      <c r="H258" s="91"/>
      <c r="I258" s="89"/>
      <c r="J258" s="89"/>
    </row>
    <row r="259" spans="1:10" x14ac:dyDescent="0.2">
      <c r="A259" s="172" t="s">
        <v>10</v>
      </c>
      <c r="B259" s="190">
        <v>89</v>
      </c>
      <c r="C259" s="192">
        <v>57</v>
      </c>
      <c r="D259" s="192">
        <v>62</v>
      </c>
      <c r="F259" s="224"/>
      <c r="G259" s="225"/>
      <c r="H259" s="91"/>
      <c r="I259" s="89"/>
      <c r="J259" s="89"/>
    </row>
    <row r="260" spans="1:10" x14ac:dyDescent="0.2">
      <c r="A260" s="172" t="s">
        <v>18</v>
      </c>
      <c r="B260" s="190">
        <v>28</v>
      </c>
      <c r="C260" s="192">
        <v>36</v>
      </c>
      <c r="D260" s="192">
        <v>59</v>
      </c>
      <c r="F260" s="224"/>
      <c r="G260" s="225"/>
      <c r="H260" s="91"/>
      <c r="I260" s="89"/>
      <c r="J260" s="89"/>
    </row>
    <row r="261" spans="1:10" x14ac:dyDescent="0.2">
      <c r="A261" s="172" t="s">
        <v>24</v>
      </c>
      <c r="B261" s="190">
        <v>11</v>
      </c>
      <c r="C261" s="192">
        <v>8</v>
      </c>
      <c r="D261" s="192">
        <v>43</v>
      </c>
      <c r="F261" s="224"/>
      <c r="G261" s="225"/>
      <c r="H261" s="91"/>
      <c r="I261" s="89"/>
      <c r="J261" s="89"/>
    </row>
    <row r="262" spans="1:10" x14ac:dyDescent="0.2">
      <c r="A262" s="172" t="s">
        <v>13</v>
      </c>
      <c r="B262" s="190">
        <v>10</v>
      </c>
      <c r="C262" s="192">
        <v>3</v>
      </c>
      <c r="D262" s="192">
        <v>38</v>
      </c>
      <c r="F262" s="224"/>
      <c r="G262" s="225"/>
      <c r="H262" s="91"/>
      <c r="I262" s="89"/>
      <c r="J262" s="89"/>
    </row>
    <row r="263" spans="1:10" x14ac:dyDescent="0.2">
      <c r="A263" s="172" t="s">
        <v>32</v>
      </c>
      <c r="B263" s="190">
        <v>31</v>
      </c>
      <c r="C263" s="192">
        <v>45</v>
      </c>
      <c r="D263" s="192">
        <v>29</v>
      </c>
      <c r="F263" s="224"/>
      <c r="G263" s="225"/>
      <c r="H263" s="91"/>
      <c r="I263" s="89"/>
      <c r="J263" s="89"/>
    </row>
    <row r="264" spans="1:10" x14ac:dyDescent="0.2">
      <c r="A264" s="172" t="s">
        <v>39</v>
      </c>
      <c r="B264" s="190">
        <v>52</v>
      </c>
      <c r="C264" s="192">
        <v>22</v>
      </c>
      <c r="D264" s="192">
        <v>27</v>
      </c>
      <c r="F264" s="224"/>
      <c r="G264" s="225"/>
      <c r="H264" s="91"/>
      <c r="I264" s="89"/>
      <c r="J264" s="89"/>
    </row>
    <row r="265" spans="1:10" x14ac:dyDescent="0.2">
      <c r="A265" s="172" t="s">
        <v>22</v>
      </c>
      <c r="B265" s="190">
        <v>15</v>
      </c>
      <c r="C265" s="192">
        <v>9</v>
      </c>
      <c r="D265" s="192">
        <v>17</v>
      </c>
      <c r="F265" s="224"/>
      <c r="G265" s="225"/>
      <c r="H265" s="91"/>
      <c r="I265" s="89"/>
      <c r="J265" s="89"/>
    </row>
    <row r="266" spans="1:10" x14ac:dyDescent="0.2">
      <c r="A266" s="172" t="s">
        <v>33</v>
      </c>
      <c r="B266" s="190">
        <v>12</v>
      </c>
      <c r="C266" s="192">
        <v>10</v>
      </c>
      <c r="D266" s="192">
        <v>9</v>
      </c>
      <c r="F266" s="224"/>
      <c r="G266" s="225"/>
      <c r="H266" s="91"/>
      <c r="I266" s="89"/>
      <c r="J266" s="89"/>
    </row>
    <row r="267" spans="1:10" x14ac:dyDescent="0.2">
      <c r="A267" s="172" t="s">
        <v>35</v>
      </c>
      <c r="B267" s="190">
        <v>20</v>
      </c>
      <c r="C267" s="192">
        <v>9</v>
      </c>
      <c r="D267" s="192">
        <v>9</v>
      </c>
      <c r="F267" s="224"/>
      <c r="G267" s="225"/>
      <c r="H267" s="91"/>
      <c r="I267" s="89"/>
      <c r="J267" s="89"/>
    </row>
    <row r="268" spans="1:10" x14ac:dyDescent="0.2">
      <c r="A268" s="172" t="s">
        <v>11</v>
      </c>
      <c r="B268" s="190">
        <v>5</v>
      </c>
      <c r="C268" s="192">
        <v>1</v>
      </c>
      <c r="D268" s="192">
        <v>6</v>
      </c>
      <c r="F268" s="224"/>
      <c r="G268" s="225"/>
      <c r="H268" s="91"/>
      <c r="I268" s="89"/>
      <c r="J268" s="89"/>
    </row>
    <row r="269" spans="1:10" x14ac:dyDescent="0.2">
      <c r="A269" s="172" t="s">
        <v>16</v>
      </c>
      <c r="B269" s="190">
        <v>4</v>
      </c>
      <c r="C269" s="192">
        <v>1</v>
      </c>
      <c r="D269" s="192">
        <v>6</v>
      </c>
      <c r="F269" s="224"/>
      <c r="G269" s="225"/>
      <c r="H269" s="91"/>
      <c r="I269" s="89"/>
      <c r="J269" s="89"/>
    </row>
    <row r="270" spans="1:10" x14ac:dyDescent="0.2">
      <c r="A270" s="172" t="s">
        <v>41</v>
      </c>
      <c r="B270" s="190">
        <v>2</v>
      </c>
      <c r="C270" s="192">
        <v>0</v>
      </c>
      <c r="D270" s="192">
        <v>5</v>
      </c>
      <c r="F270" s="224"/>
      <c r="G270" s="225"/>
      <c r="H270" s="91"/>
      <c r="I270" s="89"/>
      <c r="J270" s="89"/>
    </row>
    <row r="271" spans="1:10" x14ac:dyDescent="0.2">
      <c r="A271" s="172" t="s">
        <v>43</v>
      </c>
      <c r="B271" s="190">
        <v>8</v>
      </c>
      <c r="C271" s="192">
        <v>8</v>
      </c>
      <c r="D271" s="192">
        <v>5</v>
      </c>
      <c r="F271" s="224"/>
      <c r="G271" s="225"/>
      <c r="H271" s="91"/>
      <c r="I271" s="89"/>
      <c r="J271" s="89"/>
    </row>
    <row r="272" spans="1:10" x14ac:dyDescent="0.2">
      <c r="A272" s="172" t="s">
        <v>21</v>
      </c>
      <c r="B272" s="190">
        <v>4</v>
      </c>
      <c r="C272" s="192">
        <v>4</v>
      </c>
      <c r="D272" s="192">
        <v>4</v>
      </c>
      <c r="F272" s="224"/>
      <c r="G272" s="225"/>
      <c r="H272" s="91"/>
      <c r="I272" s="89"/>
      <c r="J272" s="89"/>
    </row>
    <row r="273" spans="1:10" x14ac:dyDescent="0.2">
      <c r="A273" s="172" t="s">
        <v>36</v>
      </c>
      <c r="B273" s="190">
        <v>9</v>
      </c>
      <c r="C273" s="192">
        <v>6</v>
      </c>
      <c r="D273" s="192">
        <v>4</v>
      </c>
      <c r="F273" s="224"/>
      <c r="G273" s="225"/>
      <c r="H273" s="91"/>
      <c r="I273" s="89"/>
      <c r="J273" s="89"/>
    </row>
    <row r="274" spans="1:10" x14ac:dyDescent="0.2">
      <c r="A274" s="172" t="s">
        <v>19</v>
      </c>
      <c r="B274" s="190">
        <v>3</v>
      </c>
      <c r="C274" s="192">
        <v>3</v>
      </c>
      <c r="D274" s="192">
        <v>4</v>
      </c>
      <c r="F274" s="224"/>
      <c r="G274" s="225"/>
      <c r="H274" s="91"/>
      <c r="I274" s="89"/>
      <c r="J274" s="89"/>
    </row>
    <row r="275" spans="1:10" x14ac:dyDescent="0.2">
      <c r="A275" s="172" t="s">
        <v>26</v>
      </c>
      <c r="B275" s="190">
        <v>6</v>
      </c>
      <c r="C275" s="192">
        <v>5</v>
      </c>
      <c r="D275" s="192">
        <v>4</v>
      </c>
      <c r="F275" s="224"/>
      <c r="G275" s="225"/>
      <c r="H275" s="91"/>
      <c r="I275" s="89"/>
      <c r="J275" s="89"/>
    </row>
    <row r="276" spans="1:10" x14ac:dyDescent="0.2">
      <c r="A276" s="172" t="s">
        <v>17</v>
      </c>
      <c r="B276" s="190">
        <v>4</v>
      </c>
      <c r="C276" s="192">
        <v>2</v>
      </c>
      <c r="D276" s="192">
        <v>2</v>
      </c>
      <c r="F276" s="224"/>
      <c r="G276" s="225"/>
      <c r="H276" s="91"/>
      <c r="I276" s="89"/>
      <c r="J276" s="89"/>
    </row>
    <row r="277" spans="1:10" x14ac:dyDescent="0.2">
      <c r="A277" s="172" t="s">
        <v>37</v>
      </c>
      <c r="B277" s="190">
        <v>0</v>
      </c>
      <c r="C277" s="192">
        <v>4</v>
      </c>
      <c r="D277" s="192">
        <v>1</v>
      </c>
      <c r="F277" s="224"/>
      <c r="G277" s="225"/>
      <c r="H277" s="91"/>
      <c r="I277" s="89"/>
      <c r="J277" s="89"/>
    </row>
    <row r="278" spans="1:10" x14ac:dyDescent="0.2">
      <c r="A278" s="172" t="s">
        <v>372</v>
      </c>
      <c r="B278" s="190">
        <v>0</v>
      </c>
      <c r="C278" s="192">
        <v>0</v>
      </c>
      <c r="D278" s="192">
        <v>1</v>
      </c>
      <c r="F278" s="224"/>
      <c r="G278" s="225"/>
      <c r="H278" s="91"/>
      <c r="I278" s="89"/>
      <c r="J278" s="89"/>
    </row>
    <row r="279" spans="1:10" x14ac:dyDescent="0.2">
      <c r="A279" s="172" t="s">
        <v>38</v>
      </c>
      <c r="B279" s="190">
        <v>0</v>
      </c>
      <c r="C279" s="192">
        <v>1</v>
      </c>
      <c r="D279" s="192">
        <v>1</v>
      </c>
      <c r="F279" s="224"/>
      <c r="G279" s="225"/>
      <c r="H279" s="91"/>
      <c r="I279" s="89"/>
      <c r="J279" s="89"/>
    </row>
    <row r="280" spans="1:10" x14ac:dyDescent="0.2">
      <c r="A280" s="172" t="s">
        <v>42</v>
      </c>
      <c r="B280" s="190">
        <v>4</v>
      </c>
      <c r="C280" s="192">
        <v>1</v>
      </c>
      <c r="D280" s="192">
        <v>1</v>
      </c>
      <c r="F280" s="224"/>
      <c r="G280" s="225"/>
      <c r="H280" s="91"/>
      <c r="I280" s="89"/>
      <c r="J280" s="89"/>
    </row>
    <row r="281" spans="1:10" x14ac:dyDescent="0.2">
      <c r="A281" s="172" t="s">
        <v>572</v>
      </c>
      <c r="B281" s="190">
        <v>0</v>
      </c>
      <c r="C281" s="192">
        <v>0</v>
      </c>
      <c r="D281" s="192">
        <v>1</v>
      </c>
      <c r="F281" s="224"/>
      <c r="G281" s="225"/>
      <c r="H281" s="91"/>
      <c r="I281" s="89"/>
      <c r="J281" s="89"/>
    </row>
    <row r="282" spans="1:10" x14ac:dyDescent="0.2">
      <c r="A282" s="172" t="s">
        <v>15</v>
      </c>
      <c r="B282" s="190">
        <v>5</v>
      </c>
      <c r="C282" s="192">
        <v>3</v>
      </c>
      <c r="D282" s="192">
        <v>1</v>
      </c>
      <c r="F282" s="224"/>
      <c r="G282" s="225"/>
      <c r="H282" s="91"/>
      <c r="I282" s="89"/>
      <c r="J282" s="89"/>
    </row>
    <row r="283" spans="1:10" x14ac:dyDescent="0.2">
      <c r="A283" s="172" t="s">
        <v>435</v>
      </c>
      <c r="B283" s="190">
        <v>6</v>
      </c>
      <c r="C283" s="192">
        <v>2</v>
      </c>
      <c r="D283" s="192">
        <v>1</v>
      </c>
      <c r="F283" s="224"/>
      <c r="G283" s="225"/>
      <c r="H283" s="91"/>
      <c r="I283" s="89"/>
      <c r="J283" s="89"/>
    </row>
    <row r="284" spans="1:10" x14ac:dyDescent="0.2">
      <c r="A284" s="172" t="s">
        <v>31</v>
      </c>
      <c r="B284" s="190">
        <v>1</v>
      </c>
      <c r="C284" s="192">
        <v>0</v>
      </c>
      <c r="D284" s="192">
        <v>1</v>
      </c>
      <c r="F284" s="224"/>
      <c r="G284" s="225"/>
      <c r="H284" s="91"/>
      <c r="I284" s="89"/>
      <c r="J284" s="89"/>
    </row>
    <row r="285" spans="1:10" x14ac:dyDescent="0.2">
      <c r="A285" s="193" t="s">
        <v>523</v>
      </c>
      <c r="B285" s="192">
        <v>0</v>
      </c>
      <c r="C285" s="192">
        <v>1</v>
      </c>
      <c r="D285" s="192">
        <v>1</v>
      </c>
      <c r="F285" s="224"/>
      <c r="G285" s="225"/>
      <c r="H285" s="91"/>
      <c r="I285" s="89"/>
      <c r="J285" s="89"/>
    </row>
    <row r="286" spans="1:10" x14ac:dyDescent="0.2">
      <c r="A286" s="172" t="s">
        <v>12</v>
      </c>
      <c r="B286" s="190">
        <v>2</v>
      </c>
      <c r="C286" s="192">
        <v>1</v>
      </c>
      <c r="D286" s="192">
        <v>0</v>
      </c>
      <c r="F286" s="224"/>
      <c r="G286" s="225"/>
      <c r="H286" s="91"/>
      <c r="I286" s="89"/>
      <c r="J286" s="89"/>
    </row>
    <row r="287" spans="1:10" x14ac:dyDescent="0.2">
      <c r="A287" s="172" t="s">
        <v>29</v>
      </c>
      <c r="B287" s="190">
        <v>1</v>
      </c>
      <c r="C287" s="192">
        <v>0</v>
      </c>
      <c r="D287" s="192">
        <v>0</v>
      </c>
      <c r="F287" s="90"/>
      <c r="G287" s="91"/>
      <c r="H287" s="91"/>
      <c r="I287" s="89"/>
      <c r="J287" s="89"/>
    </row>
    <row r="288" spans="1:10" x14ac:dyDescent="0.2">
      <c r="A288" s="172" t="s">
        <v>34</v>
      </c>
      <c r="B288" s="190">
        <v>0</v>
      </c>
      <c r="C288" s="192">
        <v>1</v>
      </c>
      <c r="D288" s="192">
        <v>0</v>
      </c>
      <c r="F288" s="90"/>
      <c r="G288" s="91"/>
      <c r="H288" s="91"/>
      <c r="I288" s="89"/>
      <c r="J288" s="89"/>
    </row>
    <row r="289" spans="1:10" x14ac:dyDescent="0.2">
      <c r="A289" s="172" t="s">
        <v>20</v>
      </c>
      <c r="B289" s="190">
        <v>1</v>
      </c>
      <c r="C289" s="192">
        <v>0</v>
      </c>
      <c r="D289" s="192">
        <v>0</v>
      </c>
      <c r="F289" s="90"/>
      <c r="G289" s="91"/>
      <c r="H289" s="91"/>
      <c r="I289" s="89"/>
      <c r="J289" s="89"/>
    </row>
    <row r="290" spans="1:10" x14ac:dyDescent="0.2">
      <c r="A290" s="172" t="s">
        <v>28</v>
      </c>
      <c r="B290" s="190">
        <v>3</v>
      </c>
      <c r="C290" s="192">
        <v>1</v>
      </c>
      <c r="D290" s="192">
        <v>0</v>
      </c>
      <c r="F290" s="90"/>
      <c r="G290" s="91"/>
      <c r="H290" s="91"/>
      <c r="I290" s="89"/>
      <c r="J290" s="89"/>
    </row>
    <row r="291" spans="1:10" x14ac:dyDescent="0.2">
      <c r="A291" s="172" t="s">
        <v>45</v>
      </c>
      <c r="B291" s="190">
        <v>0</v>
      </c>
      <c r="C291" s="192">
        <v>1</v>
      </c>
      <c r="D291" s="192">
        <v>0</v>
      </c>
      <c r="F291" s="90"/>
      <c r="G291" s="91"/>
      <c r="H291" s="91"/>
      <c r="I291" s="89"/>
      <c r="J291" s="89"/>
    </row>
    <row r="292" spans="1:10" x14ac:dyDescent="0.2">
      <c r="A292" s="172" t="s">
        <v>370</v>
      </c>
      <c r="B292" s="190">
        <v>4</v>
      </c>
      <c r="C292" s="192">
        <v>2</v>
      </c>
      <c r="D292" s="192">
        <v>0</v>
      </c>
      <c r="F292" s="90"/>
      <c r="G292" s="91"/>
      <c r="H292" s="91"/>
      <c r="I292" s="89"/>
      <c r="J292" s="89"/>
    </row>
    <row r="293" spans="1:10" x14ac:dyDescent="0.2">
      <c r="A293" s="221" t="s">
        <v>434</v>
      </c>
      <c r="B293" s="222">
        <v>1</v>
      </c>
      <c r="C293" s="223">
        <v>0</v>
      </c>
      <c r="D293" s="223">
        <v>0</v>
      </c>
      <c r="F293" s="90"/>
      <c r="G293" s="91"/>
      <c r="H293" s="91"/>
      <c r="I293" s="91"/>
      <c r="J293" s="89"/>
    </row>
    <row r="294" spans="1:10" x14ac:dyDescent="0.2">
      <c r="A294" s="226" t="s">
        <v>46</v>
      </c>
      <c r="B294" s="87">
        <v>0</v>
      </c>
      <c r="C294" s="87">
        <v>1</v>
      </c>
      <c r="D294" s="87">
        <v>0</v>
      </c>
      <c r="F294" s="90"/>
      <c r="G294" s="91"/>
      <c r="H294" s="91"/>
      <c r="I294" s="91"/>
      <c r="J294" s="89"/>
    </row>
    <row r="295" spans="1:10" ht="12.75" thickBot="1" x14ac:dyDescent="0.25">
      <c r="A295" s="8" t="s">
        <v>50</v>
      </c>
      <c r="B295" s="9">
        <f>SUM(B254:B292)</f>
        <v>2188</v>
      </c>
      <c r="C295" s="9">
        <f>SUM(C254:C294)</f>
        <v>1647</v>
      </c>
      <c r="D295" s="9">
        <f>SUM(D254:D294)</f>
        <v>1845</v>
      </c>
      <c r="F295" s="89"/>
      <c r="G295" s="89"/>
      <c r="H295" s="89"/>
      <c r="I295" s="89"/>
      <c r="J295" s="89"/>
    </row>
    <row r="296" spans="1:10" ht="13.5" thickTop="1" x14ac:dyDescent="0.2">
      <c r="A296" s="15" t="s">
        <v>5</v>
      </c>
      <c r="B296"/>
      <c r="C296"/>
      <c r="D296"/>
      <c r="F296" s="89"/>
      <c r="G296" s="89"/>
      <c r="H296" s="89"/>
      <c r="I296" s="89"/>
      <c r="J296" s="89"/>
    </row>
    <row r="297" spans="1:10" x14ac:dyDescent="0.2">
      <c r="F297" s="95"/>
      <c r="G297" s="96"/>
      <c r="H297" s="96"/>
      <c r="I297" s="96"/>
      <c r="J297" s="50"/>
    </row>
    <row r="298" spans="1:10" ht="18" x14ac:dyDescent="0.25">
      <c r="A298" s="54" t="s">
        <v>598</v>
      </c>
      <c r="B298" s="55"/>
      <c r="C298" s="55"/>
      <c r="D298" s="55"/>
      <c r="E298" s="49"/>
      <c r="F298" s="51"/>
    </row>
    <row r="299" spans="1:10" ht="12.75" x14ac:dyDescent="0.2">
      <c r="A299" s="378" t="s">
        <v>6</v>
      </c>
      <c r="B299" s="256">
        <v>2018</v>
      </c>
      <c r="C299" s="73">
        <v>2019</v>
      </c>
      <c r="D299" s="73">
        <v>2020</v>
      </c>
      <c r="F299" s="257"/>
    </row>
    <row r="300" spans="1:10" ht="36" x14ac:dyDescent="0.2">
      <c r="A300" s="379"/>
      <c r="B300" s="76" t="s">
        <v>502</v>
      </c>
      <c r="C300" s="76" t="s">
        <v>502</v>
      </c>
      <c r="D300" s="76" t="s">
        <v>502</v>
      </c>
    </row>
    <row r="301" spans="1:10" ht="14.25" x14ac:dyDescent="0.2">
      <c r="A301" s="172" t="s">
        <v>9</v>
      </c>
      <c r="B301" s="258">
        <v>643</v>
      </c>
      <c r="C301" s="172">
        <v>738</v>
      </c>
      <c r="D301" s="172">
        <v>456</v>
      </c>
      <c r="F301" s="356"/>
      <c r="G301" s="357"/>
      <c r="H301" s="254"/>
      <c r="I301" s="255"/>
    </row>
    <row r="302" spans="1:10" ht="14.25" x14ac:dyDescent="0.2">
      <c r="A302" s="172" t="s">
        <v>7</v>
      </c>
      <c r="B302" s="259">
        <v>508</v>
      </c>
      <c r="C302" s="172">
        <v>482</v>
      </c>
      <c r="D302" s="172">
        <v>292</v>
      </c>
      <c r="F302" s="356"/>
      <c r="G302" s="357"/>
      <c r="H302" s="254"/>
      <c r="I302" s="255"/>
    </row>
    <row r="303" spans="1:10" ht="14.25" x14ac:dyDescent="0.2">
      <c r="A303" s="172" t="s">
        <v>8</v>
      </c>
      <c r="B303" s="259">
        <v>124</v>
      </c>
      <c r="C303" s="172">
        <v>85</v>
      </c>
      <c r="D303" s="172">
        <v>67</v>
      </c>
      <c r="F303" s="356"/>
      <c r="G303" s="357"/>
      <c r="H303" s="254"/>
      <c r="I303" s="255"/>
    </row>
    <row r="304" spans="1:10" ht="14.25" x14ac:dyDescent="0.2">
      <c r="A304" s="172" t="s">
        <v>10</v>
      </c>
      <c r="B304" s="259">
        <v>57</v>
      </c>
      <c r="C304" s="172">
        <v>62</v>
      </c>
      <c r="D304" s="172">
        <v>43</v>
      </c>
      <c r="F304" s="356"/>
      <c r="G304" s="357"/>
      <c r="H304" s="254"/>
      <c r="I304" s="255"/>
    </row>
    <row r="305" spans="1:9" ht="14.25" x14ac:dyDescent="0.2">
      <c r="A305" s="172" t="s">
        <v>39</v>
      </c>
      <c r="B305" s="259">
        <v>22</v>
      </c>
      <c r="C305" s="172">
        <v>27</v>
      </c>
      <c r="D305" s="172">
        <v>29</v>
      </c>
      <c r="F305" s="356"/>
      <c r="G305" s="357"/>
      <c r="H305" s="254"/>
      <c r="I305" s="255"/>
    </row>
    <row r="306" spans="1:9" ht="14.25" x14ac:dyDescent="0.2">
      <c r="A306" s="172" t="s">
        <v>25</v>
      </c>
      <c r="B306" s="259">
        <v>48</v>
      </c>
      <c r="C306" s="172">
        <v>99</v>
      </c>
      <c r="D306" s="172">
        <v>25</v>
      </c>
      <c r="F306" s="356"/>
      <c r="G306" s="357"/>
      <c r="H306" s="254"/>
      <c r="I306" s="255"/>
    </row>
    <row r="307" spans="1:9" ht="14.25" x14ac:dyDescent="0.2">
      <c r="A307" s="172" t="s">
        <v>18</v>
      </c>
      <c r="B307" s="259">
        <v>36</v>
      </c>
      <c r="C307" s="172">
        <v>59</v>
      </c>
      <c r="D307" s="172">
        <v>22</v>
      </c>
      <c r="F307" s="356"/>
      <c r="G307" s="357"/>
      <c r="H307" s="254"/>
      <c r="I307" s="255"/>
    </row>
    <row r="308" spans="1:9" ht="14.25" x14ac:dyDescent="0.2">
      <c r="A308" s="172" t="s">
        <v>14</v>
      </c>
      <c r="B308" s="259">
        <v>76</v>
      </c>
      <c r="C308" s="172">
        <v>99</v>
      </c>
      <c r="D308" s="172">
        <v>16</v>
      </c>
      <c r="F308" s="356"/>
      <c r="G308" s="357"/>
      <c r="H308" s="254"/>
      <c r="I308" s="255"/>
    </row>
    <row r="309" spans="1:9" ht="14.25" x14ac:dyDescent="0.2">
      <c r="A309" s="172" t="s">
        <v>22</v>
      </c>
      <c r="B309" s="259">
        <v>9</v>
      </c>
      <c r="C309" s="172">
        <v>17</v>
      </c>
      <c r="D309" s="172">
        <v>12</v>
      </c>
      <c r="F309" s="356"/>
      <c r="G309" s="357"/>
      <c r="H309" s="254"/>
      <c r="I309" s="255"/>
    </row>
    <row r="310" spans="1:9" ht="14.25" x14ac:dyDescent="0.2">
      <c r="A310" s="172" t="s">
        <v>24</v>
      </c>
      <c r="B310" s="259">
        <v>8</v>
      </c>
      <c r="C310" s="172">
        <v>43</v>
      </c>
      <c r="D310" s="172">
        <v>10</v>
      </c>
      <c r="F310" s="356"/>
      <c r="G310" s="357"/>
      <c r="H310" s="254"/>
      <c r="I310" s="255"/>
    </row>
    <row r="311" spans="1:9" ht="14.25" x14ac:dyDescent="0.2">
      <c r="A311" s="172" t="s">
        <v>32</v>
      </c>
      <c r="B311" s="259">
        <v>45</v>
      </c>
      <c r="C311" s="172">
        <v>29</v>
      </c>
      <c r="D311" s="172">
        <v>10</v>
      </c>
      <c r="F311" s="356"/>
      <c r="G311" s="357"/>
      <c r="H311" s="254"/>
      <c r="I311" s="255"/>
    </row>
    <row r="312" spans="1:9" ht="14.25" x14ac:dyDescent="0.2">
      <c r="A312" s="172" t="s">
        <v>35</v>
      </c>
      <c r="B312" s="259">
        <v>9</v>
      </c>
      <c r="C312" s="172">
        <v>9</v>
      </c>
      <c r="D312" s="172">
        <v>10</v>
      </c>
      <c r="F312" s="356"/>
      <c r="G312" s="357"/>
      <c r="H312" s="254"/>
      <c r="I312" s="255"/>
    </row>
    <row r="313" spans="1:9" ht="14.25" x14ac:dyDescent="0.2">
      <c r="A313" s="172" t="s">
        <v>36</v>
      </c>
      <c r="B313" s="358">
        <v>6</v>
      </c>
      <c r="C313" s="172">
        <v>4</v>
      </c>
      <c r="D313" s="172">
        <v>5</v>
      </c>
      <c r="F313" s="356"/>
      <c r="G313" s="357"/>
      <c r="H313" s="254"/>
      <c r="I313" s="255"/>
    </row>
    <row r="314" spans="1:9" ht="14.25" x14ac:dyDescent="0.2">
      <c r="A314" s="172" t="s">
        <v>13</v>
      </c>
      <c r="B314" s="259">
        <v>3</v>
      </c>
      <c r="C314" s="172">
        <v>38</v>
      </c>
      <c r="D314" s="172">
        <v>4</v>
      </c>
      <c r="F314" s="356"/>
      <c r="G314" s="357"/>
      <c r="H314" s="254"/>
      <c r="I314" s="255"/>
    </row>
    <row r="315" spans="1:9" ht="14.25" x14ac:dyDescent="0.2">
      <c r="A315" s="172" t="s">
        <v>41</v>
      </c>
      <c r="B315" s="259">
        <v>0</v>
      </c>
      <c r="C315" s="172">
        <v>5</v>
      </c>
      <c r="D315" s="172">
        <v>4</v>
      </c>
      <c r="F315" s="356"/>
      <c r="G315" s="357"/>
      <c r="H315" s="254"/>
      <c r="I315" s="255"/>
    </row>
    <row r="316" spans="1:9" ht="14.25" x14ac:dyDescent="0.2">
      <c r="A316" s="172" t="s">
        <v>15</v>
      </c>
      <c r="B316" s="134">
        <v>3</v>
      </c>
      <c r="C316" s="172">
        <v>1</v>
      </c>
      <c r="D316" s="172">
        <v>4</v>
      </c>
      <c r="F316" s="356"/>
      <c r="G316" s="357"/>
      <c r="H316" s="254"/>
      <c r="I316" s="255"/>
    </row>
    <row r="317" spans="1:9" ht="14.25" x14ac:dyDescent="0.2">
      <c r="A317" s="172" t="s">
        <v>42</v>
      </c>
      <c r="B317" s="134">
        <v>1</v>
      </c>
      <c r="C317" s="172">
        <v>1</v>
      </c>
      <c r="D317" s="172">
        <v>4</v>
      </c>
      <c r="F317" s="356"/>
      <c r="G317" s="357"/>
      <c r="H317" s="254"/>
      <c r="I317" s="255"/>
    </row>
    <row r="318" spans="1:9" ht="14.25" x14ac:dyDescent="0.2">
      <c r="A318" s="172" t="s">
        <v>16</v>
      </c>
      <c r="B318" s="259">
        <v>1</v>
      </c>
      <c r="C318" s="172">
        <v>6</v>
      </c>
      <c r="D318" s="172">
        <v>3</v>
      </c>
      <c r="F318" s="356"/>
      <c r="G318" s="357"/>
      <c r="H318" s="254"/>
      <c r="I318" s="255"/>
    </row>
    <row r="319" spans="1:9" ht="14.25" x14ac:dyDescent="0.2">
      <c r="A319" s="172" t="s">
        <v>26</v>
      </c>
      <c r="B319" s="134">
        <v>5</v>
      </c>
      <c r="C319" s="172">
        <v>4</v>
      </c>
      <c r="D319" s="172">
        <v>3</v>
      </c>
      <c r="F319" s="356"/>
      <c r="G319" s="357"/>
      <c r="H319" s="254"/>
      <c r="I319" s="255"/>
    </row>
    <row r="320" spans="1:9" ht="14.25" x14ac:dyDescent="0.2">
      <c r="A320" s="172" t="s">
        <v>21</v>
      </c>
      <c r="B320" s="360">
        <v>4</v>
      </c>
      <c r="C320" s="172">
        <v>4</v>
      </c>
      <c r="D320" s="172">
        <v>3</v>
      </c>
      <c r="F320" s="356"/>
      <c r="G320" s="357"/>
      <c r="H320" s="254"/>
      <c r="I320" s="255"/>
    </row>
    <row r="321" spans="1:9" ht="14.25" x14ac:dyDescent="0.2">
      <c r="A321" s="172" t="s">
        <v>17</v>
      </c>
      <c r="B321" s="11">
        <v>2</v>
      </c>
      <c r="C321" s="172">
        <v>2</v>
      </c>
      <c r="D321" s="172">
        <v>3</v>
      </c>
      <c r="F321" s="356"/>
      <c r="G321" s="357"/>
      <c r="H321" s="254"/>
      <c r="I321" s="255"/>
    </row>
    <row r="322" spans="1:9" ht="14.25" x14ac:dyDescent="0.2">
      <c r="A322" s="172" t="s">
        <v>12</v>
      </c>
      <c r="B322" s="11">
        <v>1</v>
      </c>
      <c r="C322" s="172">
        <v>0</v>
      </c>
      <c r="D322" s="172">
        <v>3</v>
      </c>
      <c r="F322" s="356"/>
      <c r="G322" s="357"/>
      <c r="H322" s="254"/>
      <c r="I322" s="255"/>
    </row>
    <row r="323" spans="1:9" ht="14.25" x14ac:dyDescent="0.2">
      <c r="A323" s="172" t="s">
        <v>43</v>
      </c>
      <c r="B323" s="359">
        <v>8</v>
      </c>
      <c r="C323" s="172">
        <v>5</v>
      </c>
      <c r="D323" s="172">
        <v>2</v>
      </c>
      <c r="F323" s="356"/>
      <c r="G323" s="357"/>
      <c r="H323" s="254"/>
      <c r="I323" s="255"/>
    </row>
    <row r="324" spans="1:9" ht="14.25" x14ac:dyDescent="0.2">
      <c r="A324" s="221" t="s">
        <v>49</v>
      </c>
      <c r="B324" s="11">
        <v>0</v>
      </c>
      <c r="C324" s="221">
        <v>0</v>
      </c>
      <c r="D324" s="221">
        <v>2</v>
      </c>
      <c r="F324" s="356"/>
      <c r="G324" s="357"/>
      <c r="H324" s="254"/>
      <c r="I324" s="255"/>
    </row>
    <row r="325" spans="1:9" ht="14.25" x14ac:dyDescent="0.2">
      <c r="A325" s="221" t="s">
        <v>812</v>
      </c>
      <c r="B325" s="11">
        <v>0</v>
      </c>
      <c r="C325" s="221">
        <v>0</v>
      </c>
      <c r="D325" s="221">
        <v>2</v>
      </c>
      <c r="F325" s="356"/>
      <c r="G325" s="357"/>
      <c r="H325" s="254"/>
      <c r="I325" s="255"/>
    </row>
    <row r="326" spans="1:9" ht="14.25" x14ac:dyDescent="0.2">
      <c r="A326" s="221" t="s">
        <v>33</v>
      </c>
      <c r="B326" s="359">
        <v>10</v>
      </c>
      <c r="C326" s="221">
        <v>9</v>
      </c>
      <c r="D326" s="221">
        <v>1</v>
      </c>
      <c r="F326" s="356"/>
      <c r="G326" s="357"/>
      <c r="H326" s="254"/>
      <c r="I326" s="255"/>
    </row>
    <row r="327" spans="1:9" ht="14.25" x14ac:dyDescent="0.2">
      <c r="A327" s="221" t="s">
        <v>11</v>
      </c>
      <c r="B327" s="359">
        <v>1</v>
      </c>
      <c r="C327" s="221">
        <v>6</v>
      </c>
      <c r="D327" s="221">
        <v>1</v>
      </c>
      <c r="F327" s="356"/>
      <c r="G327" s="117"/>
      <c r="H327" s="254"/>
      <c r="I327" s="255"/>
    </row>
    <row r="328" spans="1:9" ht="14.25" x14ac:dyDescent="0.2">
      <c r="A328" s="221" t="s">
        <v>19</v>
      </c>
      <c r="B328" s="11">
        <v>3</v>
      </c>
      <c r="C328" s="221">
        <v>4</v>
      </c>
      <c r="D328" s="221">
        <v>1</v>
      </c>
      <c r="F328" s="356"/>
      <c r="G328" s="357"/>
      <c r="H328" s="254"/>
      <c r="I328" s="255"/>
    </row>
    <row r="329" spans="1:9" ht="14.25" x14ac:dyDescent="0.2">
      <c r="A329" s="221" t="s">
        <v>37</v>
      </c>
      <c r="B329" s="11">
        <v>4</v>
      </c>
      <c r="C329" s="221">
        <v>1</v>
      </c>
      <c r="D329" s="221">
        <v>1</v>
      </c>
      <c r="F329" s="356"/>
      <c r="G329" s="357"/>
      <c r="H329" s="254"/>
      <c r="I329" s="255"/>
    </row>
    <row r="330" spans="1:9" ht="14.25" x14ac:dyDescent="0.2">
      <c r="A330" s="221" t="s">
        <v>599</v>
      </c>
      <c r="B330" s="11">
        <v>2</v>
      </c>
      <c r="C330" s="221">
        <v>1</v>
      </c>
      <c r="D330" s="221">
        <v>1</v>
      </c>
      <c r="F330" s="356"/>
      <c r="G330" s="117"/>
      <c r="H330" s="254"/>
      <c r="I330" s="255"/>
    </row>
    <row r="331" spans="1:9" ht="14.25" x14ac:dyDescent="0.2">
      <c r="A331" s="221" t="s">
        <v>31</v>
      </c>
      <c r="B331" s="11">
        <v>0</v>
      </c>
      <c r="C331" s="221">
        <v>1</v>
      </c>
      <c r="D331" s="221">
        <v>1</v>
      </c>
      <c r="F331" s="356"/>
      <c r="G331" s="117"/>
      <c r="H331" s="254"/>
      <c r="I331" s="255"/>
    </row>
    <row r="332" spans="1:9" ht="14.25" x14ac:dyDescent="0.2">
      <c r="A332" s="221" t="s">
        <v>38</v>
      </c>
      <c r="B332" s="11">
        <v>1</v>
      </c>
      <c r="C332" s="221">
        <v>1</v>
      </c>
      <c r="D332" s="221">
        <v>0</v>
      </c>
      <c r="F332" s="356"/>
      <c r="G332" s="117"/>
      <c r="H332" s="254"/>
      <c r="I332" s="255"/>
    </row>
    <row r="333" spans="1:9" ht="14.25" x14ac:dyDescent="0.2">
      <c r="A333" s="221" t="s">
        <v>523</v>
      </c>
      <c r="B333" s="11">
        <v>1</v>
      </c>
      <c r="C333" s="221">
        <v>1</v>
      </c>
      <c r="D333" s="221">
        <v>0</v>
      </c>
      <c r="F333" s="356"/>
      <c r="G333" s="117"/>
      <c r="H333" s="254"/>
      <c r="I333" s="255"/>
    </row>
    <row r="334" spans="1:9" ht="14.25" x14ac:dyDescent="0.2">
      <c r="A334" s="221" t="s">
        <v>372</v>
      </c>
      <c r="B334" s="11">
        <v>0</v>
      </c>
      <c r="C334" s="221">
        <v>1</v>
      </c>
      <c r="D334" s="221">
        <v>0</v>
      </c>
      <c r="F334" s="356"/>
      <c r="G334" s="117"/>
      <c r="H334" s="254"/>
      <c r="I334" s="255"/>
    </row>
    <row r="335" spans="1:9" ht="14.25" x14ac:dyDescent="0.2">
      <c r="A335" s="221" t="s">
        <v>572</v>
      </c>
      <c r="B335" s="11">
        <v>0</v>
      </c>
      <c r="C335" s="221">
        <v>1</v>
      </c>
      <c r="D335" s="221">
        <v>0</v>
      </c>
      <c r="F335" s="356"/>
      <c r="G335" s="117"/>
      <c r="H335" s="254"/>
      <c r="I335" s="255"/>
    </row>
    <row r="336" spans="1:9" ht="14.25" x14ac:dyDescent="0.2">
      <c r="A336" s="221" t="s">
        <v>370</v>
      </c>
      <c r="B336" s="11">
        <v>2</v>
      </c>
      <c r="C336" s="221">
        <v>0</v>
      </c>
      <c r="D336" s="221">
        <v>0</v>
      </c>
      <c r="F336" s="356"/>
      <c r="G336" s="357"/>
      <c r="H336" s="254"/>
      <c r="I336" s="255"/>
    </row>
    <row r="337" spans="1:9" ht="14.25" x14ac:dyDescent="0.2">
      <c r="A337" s="221" t="s">
        <v>34</v>
      </c>
      <c r="B337" s="11">
        <v>1</v>
      </c>
      <c r="C337" s="221">
        <v>0</v>
      </c>
      <c r="D337" s="221">
        <v>0</v>
      </c>
      <c r="F337" s="356"/>
      <c r="G337" s="117"/>
      <c r="H337" s="254"/>
      <c r="I337" s="255"/>
    </row>
    <row r="338" spans="1:9" ht="14.25" x14ac:dyDescent="0.2">
      <c r="A338" s="221" t="s">
        <v>28</v>
      </c>
      <c r="B338" s="11">
        <v>1</v>
      </c>
      <c r="C338" s="221">
        <v>0</v>
      </c>
      <c r="D338" s="221">
        <v>0</v>
      </c>
      <c r="F338" s="356"/>
      <c r="G338" s="117"/>
      <c r="H338" s="254"/>
      <c r="I338" s="255"/>
    </row>
    <row r="339" spans="1:9" ht="14.25" x14ac:dyDescent="0.2">
      <c r="A339" s="221" t="s">
        <v>45</v>
      </c>
      <c r="B339" s="11">
        <v>1</v>
      </c>
      <c r="C339" s="221">
        <v>0</v>
      </c>
      <c r="D339" s="221">
        <v>0</v>
      </c>
      <c r="F339" s="356"/>
      <c r="G339" s="357"/>
      <c r="H339" s="254"/>
      <c r="I339" s="255"/>
    </row>
    <row r="340" spans="1:9" ht="14.25" x14ac:dyDescent="0.2">
      <c r="A340" s="221" t="s">
        <v>46</v>
      </c>
      <c r="B340" s="11">
        <v>1</v>
      </c>
      <c r="C340" s="221">
        <v>0</v>
      </c>
      <c r="D340" s="221">
        <v>0</v>
      </c>
      <c r="F340" s="356"/>
      <c r="G340" s="357"/>
      <c r="H340" s="254"/>
      <c r="I340" s="255"/>
    </row>
    <row r="341" spans="1:9" ht="14.25" x14ac:dyDescent="0.2">
      <c r="A341" s="23" t="s">
        <v>50</v>
      </c>
      <c r="B341" s="23">
        <f>SUM(B301:B340)</f>
        <v>1647</v>
      </c>
      <c r="C341" s="23">
        <f>SUM(C301:C340)</f>
        <v>1845</v>
      </c>
      <c r="D341" s="23">
        <f>SUM(D301:D340)</f>
        <v>1040</v>
      </c>
      <c r="F341" s="356"/>
      <c r="G341" s="117"/>
      <c r="H341" s="254"/>
      <c r="I341" s="255"/>
    </row>
    <row r="342" spans="1:9" ht="14.25" x14ac:dyDescent="0.2">
      <c r="F342" s="356"/>
      <c r="G342" s="117"/>
      <c r="H342" s="254"/>
      <c r="I342" s="255"/>
    </row>
    <row r="344" spans="1:9" ht="18" x14ac:dyDescent="0.2">
      <c r="A344" s="6" t="s">
        <v>381</v>
      </c>
      <c r="B344"/>
      <c r="C344"/>
      <c r="D344"/>
      <c r="F344" s="85"/>
      <c r="G344" s="92"/>
    </row>
    <row r="345" spans="1:9" x14ac:dyDescent="0.2">
      <c r="A345" s="376" t="s">
        <v>6</v>
      </c>
      <c r="B345" s="281">
        <v>2018</v>
      </c>
      <c r="C345" s="282"/>
      <c r="D345" s="281">
        <v>2019</v>
      </c>
      <c r="E345" s="282"/>
      <c r="F345" s="281">
        <v>2020</v>
      </c>
      <c r="G345" s="282"/>
    </row>
    <row r="346" spans="1:9" x14ac:dyDescent="0.2">
      <c r="A346" s="377"/>
      <c r="B346" s="188" t="s">
        <v>546</v>
      </c>
      <c r="C346" s="188" t="s">
        <v>567</v>
      </c>
      <c r="D346" s="220" t="s">
        <v>569</v>
      </c>
      <c r="E346" s="188" t="s">
        <v>567</v>
      </c>
      <c r="F346" s="220" t="s">
        <v>569</v>
      </c>
      <c r="G346" s="188" t="s">
        <v>567</v>
      </c>
    </row>
    <row r="347" spans="1:9" x14ac:dyDescent="0.2">
      <c r="A347" s="194" t="s">
        <v>14</v>
      </c>
      <c r="B347" s="196" t="s">
        <v>547</v>
      </c>
      <c r="C347" s="197">
        <v>324</v>
      </c>
      <c r="D347" s="195" t="s">
        <v>547</v>
      </c>
      <c r="E347" s="197">
        <v>359</v>
      </c>
      <c r="F347" s="195" t="s">
        <v>547</v>
      </c>
      <c r="G347" s="197">
        <v>158</v>
      </c>
    </row>
    <row r="348" spans="1:9" x14ac:dyDescent="0.2">
      <c r="A348" s="283" t="s">
        <v>372</v>
      </c>
      <c r="B348" s="135" t="s">
        <v>547</v>
      </c>
      <c r="C348" s="133">
        <v>0</v>
      </c>
      <c r="D348" s="199" t="s">
        <v>547</v>
      </c>
      <c r="E348" s="133">
        <v>0</v>
      </c>
      <c r="F348" s="199" t="s">
        <v>547</v>
      </c>
      <c r="G348" s="133">
        <v>1</v>
      </c>
    </row>
    <row r="349" spans="1:9" x14ac:dyDescent="0.2">
      <c r="A349" s="172" t="s">
        <v>17</v>
      </c>
      <c r="B349" s="135" t="s">
        <v>547</v>
      </c>
      <c r="C349" s="134">
        <v>12</v>
      </c>
      <c r="D349" s="199" t="s">
        <v>547</v>
      </c>
      <c r="E349" s="134">
        <v>21</v>
      </c>
      <c r="F349" s="199" t="s">
        <v>547</v>
      </c>
      <c r="G349" s="134">
        <v>2</v>
      </c>
    </row>
    <row r="350" spans="1:9" x14ac:dyDescent="0.2">
      <c r="A350" s="198" t="s">
        <v>7</v>
      </c>
      <c r="B350" s="135" t="s">
        <v>547</v>
      </c>
      <c r="C350" s="133">
        <v>142</v>
      </c>
      <c r="D350" s="199" t="s">
        <v>547</v>
      </c>
      <c r="E350" s="133">
        <v>210</v>
      </c>
      <c r="F350" s="199" t="s">
        <v>547</v>
      </c>
      <c r="G350" s="133">
        <v>117</v>
      </c>
    </row>
    <row r="351" spans="1:9" x14ac:dyDescent="0.2">
      <c r="A351" s="172" t="s">
        <v>10</v>
      </c>
      <c r="B351" s="135" t="s">
        <v>547</v>
      </c>
      <c r="C351" s="134">
        <v>7</v>
      </c>
      <c r="D351" s="199" t="s">
        <v>547</v>
      </c>
      <c r="E351" s="134">
        <v>8</v>
      </c>
      <c r="F351" s="199" t="s">
        <v>547</v>
      </c>
      <c r="G351" s="134">
        <v>1</v>
      </c>
    </row>
    <row r="352" spans="1:9" x14ac:dyDescent="0.2">
      <c r="A352" s="221" t="s">
        <v>791</v>
      </c>
      <c r="B352" s="135" t="s">
        <v>547</v>
      </c>
      <c r="C352" s="134">
        <v>0</v>
      </c>
      <c r="D352" s="199" t="s">
        <v>547</v>
      </c>
      <c r="E352" s="134">
        <v>0</v>
      </c>
      <c r="F352" s="199" t="s">
        <v>547</v>
      </c>
      <c r="G352" s="134">
        <v>1</v>
      </c>
    </row>
    <row r="353" spans="1:7" x14ac:dyDescent="0.2">
      <c r="A353" s="172" t="s">
        <v>8</v>
      </c>
      <c r="B353" s="135" t="s">
        <v>547</v>
      </c>
      <c r="C353" s="134">
        <v>32</v>
      </c>
      <c r="D353" s="199" t="s">
        <v>547</v>
      </c>
      <c r="E353" s="134">
        <v>55</v>
      </c>
      <c r="F353" s="199" t="s">
        <v>547</v>
      </c>
      <c r="G353" s="134">
        <v>10</v>
      </c>
    </row>
    <row r="354" spans="1:7" x14ac:dyDescent="0.2">
      <c r="A354" s="172" t="s">
        <v>18</v>
      </c>
      <c r="B354" s="135" t="s">
        <v>547</v>
      </c>
      <c r="C354" s="134">
        <v>0</v>
      </c>
      <c r="D354" s="199" t="s">
        <v>547</v>
      </c>
      <c r="E354" s="134">
        <v>1</v>
      </c>
      <c r="F354" s="199" t="s">
        <v>547</v>
      </c>
      <c r="G354" s="134">
        <v>0</v>
      </c>
    </row>
    <row r="355" spans="1:7" x14ac:dyDescent="0.2">
      <c r="A355" s="172" t="s">
        <v>13</v>
      </c>
      <c r="B355" s="135" t="s">
        <v>547</v>
      </c>
      <c r="C355" s="134">
        <v>1</v>
      </c>
      <c r="D355" s="199" t="s">
        <v>547</v>
      </c>
      <c r="E355" s="134">
        <v>34</v>
      </c>
      <c r="F355" s="199" t="s">
        <v>547</v>
      </c>
      <c r="G355" s="134">
        <v>0</v>
      </c>
    </row>
    <row r="356" spans="1:7" x14ac:dyDescent="0.2">
      <c r="A356" s="221" t="s">
        <v>49</v>
      </c>
      <c r="B356" s="135" t="s">
        <v>547</v>
      </c>
      <c r="C356" s="134">
        <v>0</v>
      </c>
      <c r="D356" s="199" t="s">
        <v>547</v>
      </c>
      <c r="E356" s="134">
        <v>0</v>
      </c>
      <c r="F356" s="199" t="s">
        <v>547</v>
      </c>
      <c r="G356" s="134">
        <v>1</v>
      </c>
    </row>
    <row r="357" spans="1:7" x14ac:dyDescent="0.2">
      <c r="A357" s="172" t="s">
        <v>9</v>
      </c>
      <c r="B357" s="135" t="s">
        <v>547</v>
      </c>
      <c r="C357" s="134">
        <v>41</v>
      </c>
      <c r="D357" s="199" t="s">
        <v>547</v>
      </c>
      <c r="E357" s="134">
        <v>61</v>
      </c>
      <c r="F357" s="199" t="s">
        <v>547</v>
      </c>
      <c r="G357" s="134">
        <v>79</v>
      </c>
    </row>
    <row r="358" spans="1:7" x14ac:dyDescent="0.2">
      <c r="A358" s="172" t="s">
        <v>39</v>
      </c>
      <c r="B358" s="135" t="s">
        <v>547</v>
      </c>
      <c r="C358" s="134">
        <v>7</v>
      </c>
      <c r="D358" s="199" t="s">
        <v>547</v>
      </c>
      <c r="E358" s="134">
        <v>6</v>
      </c>
      <c r="F358" s="199" t="s">
        <v>547</v>
      </c>
      <c r="G358" s="134">
        <v>0</v>
      </c>
    </row>
    <row r="359" spans="1:7" x14ac:dyDescent="0.2">
      <c r="A359" s="172" t="s">
        <v>32</v>
      </c>
      <c r="B359" s="135" t="s">
        <v>547</v>
      </c>
      <c r="C359" s="134">
        <v>6</v>
      </c>
      <c r="D359" s="199" t="s">
        <v>547</v>
      </c>
      <c r="E359" s="134">
        <v>4</v>
      </c>
      <c r="F359" s="199" t="s">
        <v>547</v>
      </c>
      <c r="G359" s="134">
        <v>5</v>
      </c>
    </row>
    <row r="360" spans="1:7" x14ac:dyDescent="0.2">
      <c r="A360" s="172" t="s">
        <v>22</v>
      </c>
      <c r="B360" s="135" t="s">
        <v>547</v>
      </c>
      <c r="C360" s="134">
        <v>0</v>
      </c>
      <c r="D360" s="199" t="s">
        <v>547</v>
      </c>
      <c r="E360" s="134">
        <v>1</v>
      </c>
      <c r="F360" s="199" t="s">
        <v>547</v>
      </c>
      <c r="G360" s="134">
        <v>4</v>
      </c>
    </row>
    <row r="361" spans="1:7" x14ac:dyDescent="0.2">
      <c r="A361" s="172" t="s">
        <v>24</v>
      </c>
      <c r="B361" s="135" t="s">
        <v>547</v>
      </c>
      <c r="C361" s="134">
        <v>3</v>
      </c>
      <c r="D361" s="199" t="s">
        <v>547</v>
      </c>
      <c r="E361" s="134">
        <v>62</v>
      </c>
      <c r="F361" s="199" t="s">
        <v>547</v>
      </c>
      <c r="G361" s="134">
        <v>14</v>
      </c>
    </row>
    <row r="362" spans="1:7" x14ac:dyDescent="0.2">
      <c r="A362" s="221" t="s">
        <v>26</v>
      </c>
      <c r="B362" s="135" t="s">
        <v>547</v>
      </c>
      <c r="C362" s="134">
        <v>1</v>
      </c>
      <c r="D362" s="199" t="s">
        <v>547</v>
      </c>
      <c r="E362" s="134">
        <v>1</v>
      </c>
      <c r="F362" s="199" t="s">
        <v>547</v>
      </c>
      <c r="G362" s="134">
        <v>2</v>
      </c>
    </row>
    <row r="363" spans="1:7" x14ac:dyDescent="0.2">
      <c r="A363" s="172" t="s">
        <v>792</v>
      </c>
      <c r="B363" s="135" t="s">
        <v>547</v>
      </c>
      <c r="C363" s="134">
        <v>0</v>
      </c>
      <c r="D363" s="199" t="s">
        <v>547</v>
      </c>
      <c r="E363" s="134">
        <v>0</v>
      </c>
      <c r="F363" s="199" t="s">
        <v>547</v>
      </c>
      <c r="G363" s="134">
        <v>28</v>
      </c>
    </row>
    <row r="364" spans="1:7" ht="12.75" thickBot="1" x14ac:dyDescent="0.25">
      <c r="A364" s="8" t="s">
        <v>50</v>
      </c>
      <c r="B364" s="9">
        <v>325</v>
      </c>
      <c r="C364" s="9">
        <f>SUM(C347:C363)</f>
        <v>576</v>
      </c>
      <c r="D364" s="219">
        <v>394</v>
      </c>
      <c r="E364" s="9">
        <v>823</v>
      </c>
      <c r="F364" s="219">
        <v>235</v>
      </c>
      <c r="G364" s="9">
        <f>SUM(G347:G363)</f>
        <v>423</v>
      </c>
    </row>
    <row r="365" spans="1:7" ht="12.75" thickTop="1" x14ac:dyDescent="0.2">
      <c r="A365" s="15" t="s">
        <v>570</v>
      </c>
    </row>
    <row r="367" spans="1:7" ht="15" x14ac:dyDescent="0.25">
      <c r="A367" s="51"/>
      <c r="B367" s="51"/>
      <c r="C367" s="51"/>
      <c r="D367" s="51"/>
    </row>
    <row r="368" spans="1:7" ht="15" x14ac:dyDescent="0.25">
      <c r="A368" s="51"/>
      <c r="B368" s="51"/>
      <c r="C368" s="51"/>
      <c r="D368" s="51"/>
    </row>
    <row r="369" spans="1:4" ht="12.75" x14ac:dyDescent="0.2">
      <c r="A369" s="121"/>
      <c r="B369" s="121"/>
      <c r="C369" s="52"/>
      <c r="D369" s="280"/>
    </row>
    <row r="370" spans="1:4" ht="12.75" x14ac:dyDescent="0.2">
      <c r="A370" s="121"/>
      <c r="B370" s="52"/>
      <c r="C370" s="52"/>
      <c r="D370" s="280"/>
    </row>
    <row r="371" spans="1:4" ht="12.75" x14ac:dyDescent="0.2">
      <c r="A371" s="121"/>
      <c r="B371" s="121"/>
      <c r="C371" s="52"/>
      <c r="D371" s="280"/>
    </row>
    <row r="372" spans="1:4" ht="12.75" x14ac:dyDescent="0.2">
      <c r="A372" s="121"/>
      <c r="B372" s="121"/>
      <c r="C372" s="52"/>
      <c r="D372" s="280"/>
    </row>
    <row r="373" spans="1:4" ht="12.75" x14ac:dyDescent="0.2">
      <c r="A373" s="121"/>
      <c r="B373" s="121"/>
      <c r="C373" s="52"/>
      <c r="D373" s="280"/>
    </row>
    <row r="374" spans="1:4" ht="12.75" x14ac:dyDescent="0.2">
      <c r="A374" s="121"/>
      <c r="B374" s="52"/>
      <c r="C374" s="52"/>
      <c r="D374" s="280"/>
    </row>
    <row r="375" spans="1:4" ht="12.75" x14ac:dyDescent="0.2">
      <c r="A375" s="121"/>
      <c r="B375" s="121"/>
      <c r="C375" s="52"/>
      <c r="D375" s="280"/>
    </row>
    <row r="376" spans="1:4" ht="12.75" x14ac:dyDescent="0.2">
      <c r="A376" s="121"/>
      <c r="B376" s="121"/>
      <c r="C376" s="52"/>
      <c r="D376" s="280"/>
    </row>
    <row r="377" spans="1:4" ht="12.75" x14ac:dyDescent="0.2">
      <c r="A377" s="121"/>
      <c r="B377" s="121"/>
      <c r="C377" s="52"/>
      <c r="D377" s="280"/>
    </row>
    <row r="378" spans="1:4" ht="12.75" x14ac:dyDescent="0.2">
      <c r="A378" s="121"/>
      <c r="B378" s="52"/>
      <c r="C378" s="52"/>
      <c r="D378" s="280"/>
    </row>
    <row r="379" spans="1:4" ht="12.75" x14ac:dyDescent="0.2">
      <c r="A379" s="121"/>
      <c r="B379" s="121"/>
      <c r="C379" s="52"/>
      <c r="D379" s="280"/>
    </row>
    <row r="380" spans="1:4" ht="12.75" x14ac:dyDescent="0.2">
      <c r="A380" s="121"/>
      <c r="B380" s="121"/>
      <c r="C380" s="52"/>
      <c r="D380" s="280"/>
    </row>
    <row r="381" spans="1:4" ht="12.75" x14ac:dyDescent="0.2">
      <c r="A381" s="121"/>
      <c r="B381" s="121"/>
      <c r="C381" s="52"/>
      <c r="D381" s="280"/>
    </row>
    <row r="382" spans="1:4" ht="12.75" x14ac:dyDescent="0.2">
      <c r="A382" s="121"/>
      <c r="B382" s="121"/>
      <c r="C382" s="52"/>
      <c r="D382" s="280"/>
    </row>
    <row r="383" spans="1:4" ht="12.75" x14ac:dyDescent="0.2">
      <c r="A383" s="121"/>
      <c r="B383" s="121"/>
      <c r="C383" s="52"/>
      <c r="D383" s="280"/>
    </row>
    <row r="384" spans="1:4" ht="12.75" x14ac:dyDescent="0.2">
      <c r="A384" s="121"/>
      <c r="B384" s="121"/>
      <c r="C384" s="52"/>
      <c r="D384" s="280"/>
    </row>
    <row r="385" spans="1:4" ht="12.75" x14ac:dyDescent="0.2">
      <c r="A385" s="121"/>
      <c r="B385" s="52"/>
      <c r="C385" s="52"/>
      <c r="D385" s="280"/>
    </row>
    <row r="386" spans="1:4" x14ac:dyDescent="0.2">
      <c r="A386" s="49"/>
      <c r="B386" s="49"/>
      <c r="C386" s="49"/>
      <c r="D386" s="49"/>
    </row>
  </sheetData>
  <sheetProtection selectLockedCells="1" selectUnlockedCells="1"/>
  <sortState ref="A302:D343">
    <sortCondition descending="1" ref="D301:D343"/>
    <sortCondition descending="1" ref="C301:C343"/>
    <sortCondition descending="1" ref="B301:B343"/>
  </sortState>
  <mergeCells count="7">
    <mergeCell ref="F12:G12"/>
    <mergeCell ref="F2:G2"/>
    <mergeCell ref="A345:A346"/>
    <mergeCell ref="A299:A300"/>
    <mergeCell ref="B2:C2"/>
    <mergeCell ref="D2:E2"/>
    <mergeCell ref="D12:E12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"/>
  <sheetViews>
    <sheetView tabSelected="1" workbookViewId="0">
      <selection activeCell="A142" sqref="A142"/>
    </sheetView>
  </sheetViews>
  <sheetFormatPr baseColWidth="10" defaultRowHeight="12" x14ac:dyDescent="0.2"/>
  <cols>
    <col min="1" max="1" width="31.42578125" style="11" customWidth="1"/>
    <col min="2" max="5" width="16.7109375" style="11" customWidth="1"/>
    <col min="6" max="6" width="22.7109375" style="11" customWidth="1"/>
    <col min="7" max="7" width="16.7109375" style="11" customWidth="1"/>
    <col min="8" max="8" width="19.5703125" style="11" bestFit="1" customWidth="1"/>
    <col min="9" max="9" width="16.7109375" style="11" customWidth="1"/>
    <col min="10" max="10" width="35.5703125" style="11" bestFit="1" customWidth="1"/>
    <col min="11" max="16384" width="11.42578125" style="11"/>
  </cols>
  <sheetData>
    <row r="1" spans="1:9" ht="18" x14ac:dyDescent="0.2">
      <c r="A1" s="39" t="s">
        <v>815</v>
      </c>
    </row>
    <row r="2" spans="1:9" ht="24.75" thickBot="1" x14ac:dyDescent="0.25">
      <c r="A2" s="181" t="s">
        <v>4</v>
      </c>
      <c r="B2" s="382">
        <v>2018</v>
      </c>
      <c r="C2" s="383"/>
      <c r="D2" s="382">
        <v>2019</v>
      </c>
      <c r="E2" s="383"/>
      <c r="F2" s="382">
        <v>2020</v>
      </c>
      <c r="G2" s="383"/>
    </row>
    <row r="3" spans="1:9" ht="12.75" thickTop="1" x14ac:dyDescent="0.2">
      <c r="A3" s="182" t="s">
        <v>251</v>
      </c>
      <c r="B3" s="200" t="s">
        <v>252</v>
      </c>
      <c r="C3" s="201" t="s">
        <v>253</v>
      </c>
      <c r="D3" s="200" t="s">
        <v>252</v>
      </c>
      <c r="E3" s="201" t="s">
        <v>253</v>
      </c>
      <c r="F3" s="200" t="s">
        <v>252</v>
      </c>
      <c r="G3" s="201" t="s">
        <v>253</v>
      </c>
    </row>
    <row r="4" spans="1:9" x14ac:dyDescent="0.2">
      <c r="A4" s="4" t="s">
        <v>254</v>
      </c>
      <c r="B4" s="159">
        <v>496</v>
      </c>
      <c r="C4" s="25">
        <v>3</v>
      </c>
      <c r="D4" s="159">
        <v>469</v>
      </c>
      <c r="E4" s="25">
        <v>2</v>
      </c>
      <c r="F4" s="159">
        <v>763</v>
      </c>
      <c r="G4" s="25">
        <v>5</v>
      </c>
    </row>
    <row r="5" spans="1:9" x14ac:dyDescent="0.2">
      <c r="A5" s="4" t="s">
        <v>255</v>
      </c>
      <c r="B5" s="159">
        <v>322</v>
      </c>
      <c r="C5" s="25">
        <v>16</v>
      </c>
      <c r="D5" s="159">
        <v>410</v>
      </c>
      <c r="E5" s="25">
        <v>20</v>
      </c>
      <c r="F5" s="159">
        <v>240</v>
      </c>
      <c r="G5" s="25">
        <v>12</v>
      </c>
    </row>
    <row r="6" spans="1:9" x14ac:dyDescent="0.2">
      <c r="A6" s="4" t="s">
        <v>256</v>
      </c>
      <c r="B6" s="159">
        <v>100</v>
      </c>
      <c r="C6" s="25">
        <v>26</v>
      </c>
      <c r="D6" s="159">
        <v>81</v>
      </c>
      <c r="E6" s="25">
        <v>22</v>
      </c>
      <c r="F6" s="159">
        <v>103</v>
      </c>
      <c r="G6" s="25">
        <v>24</v>
      </c>
    </row>
    <row r="7" spans="1:9" x14ac:dyDescent="0.2">
      <c r="A7" s="4">
        <v>1</v>
      </c>
      <c r="B7" s="159">
        <v>27</v>
      </c>
      <c r="C7" s="25">
        <v>27</v>
      </c>
      <c r="D7" s="159">
        <v>12</v>
      </c>
      <c r="E7" s="25">
        <v>12</v>
      </c>
      <c r="F7" s="159">
        <v>25</v>
      </c>
      <c r="G7" s="25">
        <v>25</v>
      </c>
    </row>
    <row r="8" spans="1:9" ht="12.75" thickBot="1" x14ac:dyDescent="0.25">
      <c r="A8" s="41" t="s">
        <v>50</v>
      </c>
      <c r="B8" s="9">
        <f t="shared" ref="B8:G8" si="0">SUM(B4:B7)</f>
        <v>945</v>
      </c>
      <c r="C8" s="45">
        <f t="shared" si="0"/>
        <v>72</v>
      </c>
      <c r="D8" s="9">
        <f t="shared" si="0"/>
        <v>972</v>
      </c>
      <c r="E8" s="45">
        <f t="shared" si="0"/>
        <v>56</v>
      </c>
      <c r="F8" s="9">
        <f t="shared" si="0"/>
        <v>1131</v>
      </c>
      <c r="G8" s="45">
        <f t="shared" si="0"/>
        <v>66</v>
      </c>
    </row>
    <row r="9" spans="1:9" ht="13.5" thickTop="1" x14ac:dyDescent="0.2">
      <c r="A9" s="42" t="s">
        <v>5</v>
      </c>
      <c r="B9" s="3"/>
      <c r="C9" s="3"/>
      <c r="D9" s="3"/>
      <c r="E9" s="3"/>
      <c r="F9" s="3"/>
      <c r="G9" s="3"/>
    </row>
    <row r="10" spans="1:9" ht="12.75" x14ac:dyDescent="0.2">
      <c r="A10" s="42"/>
      <c r="B10" s="3"/>
      <c r="C10" s="3"/>
      <c r="D10" s="3"/>
      <c r="E10" s="3"/>
      <c r="F10" s="3"/>
      <c r="G10" s="3"/>
    </row>
    <row r="11" spans="1:9" ht="18" x14ac:dyDescent="0.2">
      <c r="A11" s="124" t="s">
        <v>813</v>
      </c>
      <c r="B11" s="72"/>
      <c r="C11" s="72"/>
      <c r="D11" s="72"/>
      <c r="E11" s="72"/>
      <c r="F11" s="72"/>
      <c r="G11" s="72"/>
      <c r="H11" s="49"/>
      <c r="I11" s="49"/>
    </row>
    <row r="12" spans="1:9" ht="24.75" thickBot="1" x14ac:dyDescent="0.25">
      <c r="A12" s="202" t="s">
        <v>4</v>
      </c>
      <c r="B12" s="373">
        <v>2018</v>
      </c>
      <c r="C12" s="373"/>
      <c r="D12" s="373">
        <v>2019</v>
      </c>
      <c r="E12" s="373"/>
      <c r="F12" s="373">
        <v>2020</v>
      </c>
      <c r="G12" s="373"/>
      <c r="I12" s="136"/>
    </row>
    <row r="13" spans="1:9" ht="15.75" thickTop="1" x14ac:dyDescent="0.2">
      <c r="A13" s="203" t="s">
        <v>251</v>
      </c>
      <c r="B13" s="126" t="s">
        <v>458</v>
      </c>
      <c r="C13" s="127" t="s">
        <v>253</v>
      </c>
      <c r="D13" s="126" t="s">
        <v>458</v>
      </c>
      <c r="E13" s="127" t="s">
        <v>253</v>
      </c>
      <c r="F13" s="126" t="s">
        <v>458</v>
      </c>
      <c r="G13" s="127" t="s">
        <v>253</v>
      </c>
      <c r="I13" s="137"/>
    </row>
    <row r="14" spans="1:9" ht="15" x14ac:dyDescent="0.2">
      <c r="A14" s="56" t="s">
        <v>455</v>
      </c>
      <c r="B14" s="204">
        <v>80</v>
      </c>
      <c r="C14" s="68">
        <v>3</v>
      </c>
      <c r="D14" s="263">
        <v>80</v>
      </c>
      <c r="E14" s="68">
        <v>3</v>
      </c>
      <c r="F14" s="263"/>
      <c r="G14" s="68"/>
      <c r="I14" s="136"/>
    </row>
    <row r="15" spans="1:9" ht="15" x14ac:dyDescent="0.2">
      <c r="A15" s="56" t="s">
        <v>456</v>
      </c>
      <c r="B15" s="204">
        <v>0</v>
      </c>
      <c r="C15" s="68">
        <v>0</v>
      </c>
      <c r="D15" s="263">
        <v>0</v>
      </c>
      <c r="E15" s="68">
        <v>0</v>
      </c>
      <c r="F15" s="263"/>
      <c r="G15" s="68"/>
      <c r="I15" s="136"/>
    </row>
    <row r="16" spans="1:9" ht="15" x14ac:dyDescent="0.2">
      <c r="A16" s="56" t="s">
        <v>457</v>
      </c>
      <c r="B16" s="204">
        <v>30</v>
      </c>
      <c r="C16" s="68">
        <v>10</v>
      </c>
      <c r="D16" s="263">
        <v>4</v>
      </c>
      <c r="E16" s="68">
        <v>2</v>
      </c>
      <c r="F16" s="263"/>
      <c r="G16" s="68"/>
      <c r="I16" s="138"/>
    </row>
    <row r="17" spans="1:19" x14ac:dyDescent="0.2">
      <c r="A17" s="56">
        <v>1</v>
      </c>
      <c r="B17" s="204">
        <v>29</v>
      </c>
      <c r="C17" s="68">
        <v>29</v>
      </c>
      <c r="D17" s="263">
        <v>22</v>
      </c>
      <c r="E17" s="68">
        <v>22</v>
      </c>
      <c r="F17" s="263"/>
      <c r="G17" s="68"/>
    </row>
    <row r="18" spans="1:19" ht="12.75" thickBot="1" x14ac:dyDescent="0.25">
      <c r="A18" s="41" t="s">
        <v>50</v>
      </c>
      <c r="B18" s="9">
        <f>SUM(B14:B17)</f>
        <v>139</v>
      </c>
      <c r="C18" s="45">
        <f>SUM(C14:C17)</f>
        <v>42</v>
      </c>
      <c r="D18" s="9">
        <v>106</v>
      </c>
      <c r="E18" s="45">
        <f>SUM(E14:E17)</f>
        <v>27</v>
      </c>
      <c r="F18" s="9">
        <v>107</v>
      </c>
      <c r="G18" s="45">
        <f>SUM(G14:G17)</f>
        <v>0</v>
      </c>
    </row>
    <row r="19" spans="1:19" ht="13.5" thickTop="1" x14ac:dyDescent="0.2">
      <c r="A19" s="128" t="s">
        <v>600</v>
      </c>
      <c r="B19" s="125"/>
      <c r="C19" s="125"/>
      <c r="D19" s="125"/>
      <c r="E19" s="125"/>
      <c r="F19" s="125"/>
      <c r="G19" s="49"/>
    </row>
    <row r="21" spans="1:19" ht="18" x14ac:dyDescent="0.2">
      <c r="A21" s="13" t="s">
        <v>814</v>
      </c>
    </row>
    <row r="22" spans="1:19" ht="12.75" x14ac:dyDescent="0.2">
      <c r="B22" s="187" t="s">
        <v>257</v>
      </c>
      <c r="C22" s="188">
        <v>2018</v>
      </c>
      <c r="E22" s="187" t="s">
        <v>257</v>
      </c>
      <c r="F22" s="188">
        <v>2019</v>
      </c>
      <c r="H22" s="187" t="s">
        <v>257</v>
      </c>
      <c r="I22" s="188">
        <v>2020</v>
      </c>
      <c r="M22" s="48"/>
      <c r="N22" s="48"/>
      <c r="O22" s="48"/>
      <c r="P22" s="48"/>
      <c r="Q22" s="48"/>
      <c r="R22" s="48"/>
      <c r="S22" s="48"/>
    </row>
    <row r="23" spans="1:19" ht="12.75" x14ac:dyDescent="0.2">
      <c r="B23" s="205" t="s">
        <v>393</v>
      </c>
      <c r="C23" s="206">
        <v>318</v>
      </c>
      <c r="E23" s="205" t="s">
        <v>393</v>
      </c>
      <c r="F23" s="206">
        <v>374</v>
      </c>
      <c r="H23" s="205" t="s">
        <v>393</v>
      </c>
      <c r="I23" s="206">
        <v>409</v>
      </c>
      <c r="M23" s="48"/>
      <c r="N23" s="48"/>
      <c r="O23" s="48"/>
      <c r="P23" s="48"/>
      <c r="Q23" s="48"/>
      <c r="R23" s="48"/>
      <c r="S23" s="48"/>
    </row>
    <row r="24" spans="1:19" ht="25.5" x14ac:dyDescent="0.2">
      <c r="B24" s="80" t="s">
        <v>436</v>
      </c>
      <c r="C24" s="78">
        <v>118</v>
      </c>
      <c r="E24" s="80" t="s">
        <v>436</v>
      </c>
      <c r="F24" s="78">
        <v>95</v>
      </c>
      <c r="H24" s="205" t="s">
        <v>436</v>
      </c>
      <c r="I24" s="206">
        <v>99</v>
      </c>
      <c r="M24" s="48"/>
      <c r="N24" s="48"/>
      <c r="O24" s="48"/>
      <c r="P24" s="48"/>
      <c r="Q24" s="48"/>
      <c r="R24" s="48"/>
      <c r="S24" s="48"/>
    </row>
    <row r="25" spans="1:19" ht="12.75" x14ac:dyDescent="0.2">
      <c r="B25" s="80" t="s">
        <v>516</v>
      </c>
      <c r="C25" s="78">
        <v>60</v>
      </c>
      <c r="E25" s="80" t="s">
        <v>439</v>
      </c>
      <c r="F25" s="78">
        <v>44</v>
      </c>
      <c r="H25" s="205" t="s">
        <v>563</v>
      </c>
      <c r="I25" s="206">
        <v>99</v>
      </c>
      <c r="M25" s="48"/>
      <c r="N25" s="48"/>
      <c r="O25" s="48"/>
      <c r="P25" s="48"/>
      <c r="Q25" s="48"/>
      <c r="R25" s="48"/>
      <c r="S25" s="48"/>
    </row>
    <row r="26" spans="1:19" ht="38.25" x14ac:dyDescent="0.2">
      <c r="B26" s="80" t="s">
        <v>517</v>
      </c>
      <c r="C26" s="78">
        <v>32</v>
      </c>
      <c r="E26" s="80" t="s">
        <v>438</v>
      </c>
      <c r="F26" s="78">
        <v>41</v>
      </c>
      <c r="H26" s="205" t="s">
        <v>805</v>
      </c>
      <c r="I26" s="206">
        <v>88</v>
      </c>
      <c r="M26" s="48"/>
      <c r="N26" s="48"/>
      <c r="O26" s="48"/>
      <c r="P26" s="48"/>
      <c r="Q26" s="48"/>
      <c r="R26" s="48"/>
      <c r="S26" s="48"/>
    </row>
    <row r="27" spans="1:19" ht="51" x14ac:dyDescent="0.2">
      <c r="B27" s="80" t="s">
        <v>440</v>
      </c>
      <c r="C27" s="78">
        <v>28</v>
      </c>
      <c r="E27" s="80" t="s">
        <v>563</v>
      </c>
      <c r="F27" s="78">
        <v>40</v>
      </c>
      <c r="H27" s="205" t="s">
        <v>518</v>
      </c>
      <c r="I27" s="206">
        <v>68</v>
      </c>
      <c r="M27" s="48"/>
      <c r="N27" s="48"/>
      <c r="O27" s="48"/>
      <c r="P27" s="48"/>
      <c r="Q27" s="48"/>
      <c r="R27" s="48"/>
      <c r="S27" s="48"/>
    </row>
    <row r="28" spans="1:19" ht="25.5" x14ac:dyDescent="0.2">
      <c r="B28" s="80" t="s">
        <v>518</v>
      </c>
      <c r="C28" s="78">
        <v>25</v>
      </c>
      <c r="E28" s="80" t="s">
        <v>520</v>
      </c>
      <c r="F28" s="78">
        <v>30</v>
      </c>
      <c r="H28" s="205" t="s">
        <v>438</v>
      </c>
      <c r="I28" s="206">
        <v>42</v>
      </c>
      <c r="M28" s="48"/>
      <c r="N28" s="48"/>
      <c r="O28" s="48"/>
      <c r="P28" s="48"/>
      <c r="Q28" s="48"/>
      <c r="R28" s="48"/>
      <c r="S28" s="48"/>
    </row>
    <row r="29" spans="1:19" ht="38.25" x14ac:dyDescent="0.2">
      <c r="B29" s="80" t="s">
        <v>438</v>
      </c>
      <c r="C29" s="78">
        <v>25</v>
      </c>
      <c r="E29" s="80" t="s">
        <v>564</v>
      </c>
      <c r="F29" s="78">
        <v>29</v>
      </c>
      <c r="H29" s="205" t="s">
        <v>806</v>
      </c>
      <c r="I29" s="206">
        <v>34</v>
      </c>
      <c r="M29" s="48"/>
      <c r="N29" s="48"/>
      <c r="O29" s="48"/>
      <c r="P29" s="48"/>
      <c r="Q29" s="48"/>
      <c r="R29" s="48"/>
      <c r="S29" s="48"/>
    </row>
    <row r="30" spans="1:19" ht="25.5" x14ac:dyDescent="0.2">
      <c r="B30" s="80" t="s">
        <v>519</v>
      </c>
      <c r="C30" s="78">
        <v>25</v>
      </c>
      <c r="E30" s="80" t="s">
        <v>565</v>
      </c>
      <c r="F30" s="78">
        <v>28</v>
      </c>
      <c r="H30" s="205" t="s">
        <v>807</v>
      </c>
      <c r="I30" s="206">
        <v>32</v>
      </c>
      <c r="M30" s="48"/>
      <c r="N30" s="48"/>
      <c r="O30" s="48"/>
      <c r="P30" s="48"/>
      <c r="Q30" s="48"/>
      <c r="R30" s="48"/>
      <c r="S30" s="48"/>
    </row>
    <row r="31" spans="1:19" ht="12.75" x14ac:dyDescent="0.2">
      <c r="B31" s="80" t="s">
        <v>520</v>
      </c>
      <c r="C31" s="78">
        <v>24</v>
      </c>
      <c r="E31" s="80" t="s">
        <v>566</v>
      </c>
      <c r="F31" s="78">
        <v>24</v>
      </c>
      <c r="H31" s="205" t="s">
        <v>439</v>
      </c>
      <c r="I31" s="206">
        <v>28</v>
      </c>
      <c r="M31" s="48"/>
      <c r="N31" s="48"/>
      <c r="O31" s="48"/>
      <c r="P31" s="48"/>
      <c r="Q31" s="48"/>
      <c r="R31" s="48"/>
      <c r="S31" s="48"/>
    </row>
    <row r="32" spans="1:19" ht="25.5" x14ac:dyDescent="0.2">
      <c r="A32" s="14"/>
      <c r="B32" s="81" t="s">
        <v>437</v>
      </c>
      <c r="C32" s="79">
        <v>22</v>
      </c>
      <c r="E32" s="81" t="s">
        <v>517</v>
      </c>
      <c r="F32" s="79">
        <v>19</v>
      </c>
      <c r="H32" s="205" t="s">
        <v>808</v>
      </c>
      <c r="I32" s="206">
        <v>18</v>
      </c>
    </row>
    <row r="33" spans="1:10" ht="12.75" thickBot="1" x14ac:dyDescent="0.25">
      <c r="B33" s="8" t="s">
        <v>50</v>
      </c>
      <c r="C33" s="9">
        <f>SUM(C23:C32)</f>
        <v>677</v>
      </c>
      <c r="E33" s="8" t="s">
        <v>50</v>
      </c>
      <c r="F33" s="9">
        <f>SUM(F23:F32)</f>
        <v>724</v>
      </c>
      <c r="H33" s="8" t="s">
        <v>50</v>
      </c>
      <c r="I33" s="9">
        <f>SUM(I23:I32)</f>
        <v>917</v>
      </c>
    </row>
    <row r="34" spans="1:10" ht="12.75" thickTop="1" x14ac:dyDescent="0.2">
      <c r="A34" s="43" t="s">
        <v>5</v>
      </c>
    </row>
    <row r="36" spans="1:10" ht="18" x14ac:dyDescent="0.25">
      <c r="A36" s="16" t="s">
        <v>816</v>
      </c>
    </row>
    <row r="37" spans="1:10" ht="13.5" thickBot="1" x14ac:dyDescent="0.25">
      <c r="A37" s="181" t="s">
        <v>258</v>
      </c>
      <c r="B37" s="28">
        <v>2018</v>
      </c>
      <c r="C37" s="28">
        <v>2019</v>
      </c>
      <c r="D37" s="28">
        <v>2020</v>
      </c>
      <c r="E37" s="44"/>
      <c r="F37" s="181" t="s">
        <v>259</v>
      </c>
      <c r="G37" s="28">
        <v>2018</v>
      </c>
      <c r="H37" s="28">
        <v>2019</v>
      </c>
      <c r="I37" s="28">
        <v>2020</v>
      </c>
    </row>
    <row r="38" spans="1:10" ht="13.5" thickTop="1" x14ac:dyDescent="0.2">
      <c r="A38" s="86" t="s">
        <v>260</v>
      </c>
      <c r="B38" s="109">
        <v>0</v>
      </c>
      <c r="C38" s="109">
        <v>0</v>
      </c>
      <c r="D38" s="260">
        <v>0</v>
      </c>
      <c r="E38" s="44"/>
      <c r="F38" s="207" t="s">
        <v>399</v>
      </c>
      <c r="G38" s="82">
        <v>4</v>
      </c>
      <c r="H38" s="309">
        <v>6</v>
      </c>
      <c r="I38" s="260">
        <v>5</v>
      </c>
      <c r="J38" s="11" t="s">
        <v>488</v>
      </c>
    </row>
    <row r="39" spans="1:10" ht="12.75" x14ac:dyDescent="0.2">
      <c r="A39" s="86" t="s">
        <v>261</v>
      </c>
      <c r="B39" s="109">
        <v>0</v>
      </c>
      <c r="C39" s="109">
        <v>0</v>
      </c>
      <c r="D39" s="261">
        <v>0</v>
      </c>
      <c r="E39" s="44"/>
      <c r="F39" s="207" t="s">
        <v>401</v>
      </c>
      <c r="G39" s="82">
        <v>1</v>
      </c>
      <c r="H39" s="309">
        <v>1</v>
      </c>
      <c r="I39" s="261">
        <v>1</v>
      </c>
      <c r="J39" s="11" t="s">
        <v>489</v>
      </c>
    </row>
    <row r="40" spans="1:10" ht="12.75" x14ac:dyDescent="0.2">
      <c r="A40" s="86" t="s">
        <v>262</v>
      </c>
      <c r="B40" s="109">
        <v>0</v>
      </c>
      <c r="C40" s="109">
        <v>0</v>
      </c>
      <c r="D40" s="261">
        <v>0</v>
      </c>
      <c r="E40" s="44"/>
      <c r="F40" s="207" t="s">
        <v>265</v>
      </c>
      <c r="G40" s="82">
        <v>1</v>
      </c>
      <c r="H40" s="309">
        <v>1</v>
      </c>
      <c r="I40" s="261">
        <v>0</v>
      </c>
      <c r="J40" s="11" t="s">
        <v>490</v>
      </c>
    </row>
    <row r="41" spans="1:10" ht="12.75" x14ac:dyDescent="0.2">
      <c r="A41" s="86" t="s">
        <v>376</v>
      </c>
      <c r="B41" s="109">
        <v>0</v>
      </c>
      <c r="C41" s="109">
        <v>0</v>
      </c>
      <c r="D41" s="261">
        <v>0</v>
      </c>
      <c r="E41" s="44"/>
      <c r="F41" s="207" t="s">
        <v>402</v>
      </c>
      <c r="G41" s="82">
        <v>0</v>
      </c>
      <c r="H41" s="11">
        <v>0</v>
      </c>
      <c r="I41" s="261">
        <v>0</v>
      </c>
      <c r="J41" s="11" t="s">
        <v>491</v>
      </c>
    </row>
    <row r="42" spans="1:10" ht="12.75" x14ac:dyDescent="0.2">
      <c r="A42" s="86" t="s">
        <v>264</v>
      </c>
      <c r="B42" s="109">
        <v>1</v>
      </c>
      <c r="C42" s="109">
        <v>0</v>
      </c>
      <c r="D42" s="261">
        <v>0</v>
      </c>
      <c r="E42" s="44"/>
      <c r="F42" s="207" t="s">
        <v>269</v>
      </c>
      <c r="G42" s="82">
        <v>0</v>
      </c>
      <c r="H42" s="11">
        <v>0</v>
      </c>
      <c r="I42" s="261">
        <v>0</v>
      </c>
    </row>
    <row r="43" spans="1:10" ht="12.75" x14ac:dyDescent="0.2">
      <c r="A43" s="86" t="s">
        <v>266</v>
      </c>
      <c r="B43" s="109">
        <v>0</v>
      </c>
      <c r="C43" s="109">
        <v>0</v>
      </c>
      <c r="D43" s="261">
        <v>0</v>
      </c>
      <c r="E43" s="44"/>
      <c r="F43" s="207" t="s">
        <v>410</v>
      </c>
      <c r="G43" s="82">
        <v>2</v>
      </c>
      <c r="H43" s="11">
        <v>0</v>
      </c>
      <c r="I43" s="261">
        <v>1</v>
      </c>
      <c r="J43" s="11" t="s">
        <v>492</v>
      </c>
    </row>
    <row r="44" spans="1:10" ht="12.75" x14ac:dyDescent="0.2">
      <c r="A44" s="86" t="s">
        <v>267</v>
      </c>
      <c r="B44" s="109">
        <v>0</v>
      </c>
      <c r="C44" s="109">
        <v>0</v>
      </c>
      <c r="D44" s="261">
        <v>0</v>
      </c>
      <c r="E44" s="44"/>
      <c r="F44" s="207" t="s">
        <v>403</v>
      </c>
      <c r="G44" s="82">
        <v>4</v>
      </c>
      <c r="H44" s="309">
        <v>1</v>
      </c>
      <c r="I44" s="261">
        <v>2</v>
      </c>
      <c r="J44" s="11" t="s">
        <v>493</v>
      </c>
    </row>
    <row r="45" spans="1:10" ht="12.75" x14ac:dyDescent="0.2">
      <c r="A45" s="86" t="s">
        <v>268</v>
      </c>
      <c r="B45" s="109">
        <v>0</v>
      </c>
      <c r="C45" s="109">
        <v>0</v>
      </c>
      <c r="D45" s="261">
        <v>0</v>
      </c>
      <c r="E45" s="44"/>
      <c r="F45" s="207" t="s">
        <v>366</v>
      </c>
      <c r="G45" s="82">
        <v>37</v>
      </c>
      <c r="H45" s="309">
        <v>29</v>
      </c>
      <c r="I45" s="261">
        <v>33</v>
      </c>
      <c r="J45" s="11" t="s">
        <v>521</v>
      </c>
    </row>
    <row r="46" spans="1:10" ht="12.75" x14ac:dyDescent="0.2">
      <c r="A46" s="86" t="s">
        <v>270</v>
      </c>
      <c r="B46" s="109">
        <v>0</v>
      </c>
      <c r="C46" s="109">
        <v>0</v>
      </c>
      <c r="D46" s="261">
        <v>0</v>
      </c>
      <c r="E46" s="44"/>
      <c r="F46" s="207" t="s">
        <v>400</v>
      </c>
      <c r="G46" s="82">
        <v>1</v>
      </c>
      <c r="H46" s="309">
        <v>3</v>
      </c>
      <c r="I46" s="261">
        <v>3</v>
      </c>
      <c r="J46" s="11" t="s">
        <v>495</v>
      </c>
    </row>
    <row r="47" spans="1:10" ht="12.75" x14ac:dyDescent="0.2">
      <c r="A47" s="86" t="s">
        <v>271</v>
      </c>
      <c r="B47" s="109">
        <v>0</v>
      </c>
      <c r="C47" s="109">
        <v>0</v>
      </c>
      <c r="D47" s="261">
        <v>0</v>
      </c>
      <c r="E47" s="44"/>
      <c r="F47" s="207" t="s">
        <v>411</v>
      </c>
      <c r="G47" s="82">
        <v>5</v>
      </c>
      <c r="H47" s="309">
        <v>1</v>
      </c>
      <c r="I47" s="261">
        <v>5</v>
      </c>
      <c r="J47" s="11" t="s">
        <v>496</v>
      </c>
    </row>
    <row r="48" spans="1:10" ht="12.75" x14ac:dyDescent="0.2">
      <c r="A48" s="86" t="s">
        <v>272</v>
      </c>
      <c r="B48" s="109">
        <v>0</v>
      </c>
      <c r="C48" s="109">
        <v>0</v>
      </c>
      <c r="D48" s="261">
        <v>0</v>
      </c>
      <c r="E48" s="44"/>
      <c r="F48" s="207" t="s">
        <v>412</v>
      </c>
      <c r="G48" s="82">
        <v>4</v>
      </c>
      <c r="H48" s="309">
        <v>4</v>
      </c>
      <c r="I48" s="261">
        <v>3</v>
      </c>
      <c r="J48" s="11" t="s">
        <v>497</v>
      </c>
    </row>
    <row r="49" spans="1:10" ht="12.75" x14ac:dyDescent="0.2">
      <c r="A49" s="86" t="s">
        <v>273</v>
      </c>
      <c r="B49" s="109">
        <v>1</v>
      </c>
      <c r="C49" s="109">
        <v>0</v>
      </c>
      <c r="D49" s="261">
        <v>0</v>
      </c>
      <c r="E49" s="44"/>
      <c r="F49" s="207" t="s">
        <v>404</v>
      </c>
      <c r="G49" s="82">
        <v>0</v>
      </c>
      <c r="H49" s="309">
        <v>1</v>
      </c>
      <c r="I49" s="261">
        <v>0</v>
      </c>
      <c r="J49" s="11" t="s">
        <v>498</v>
      </c>
    </row>
    <row r="50" spans="1:10" ht="12.75" x14ac:dyDescent="0.2">
      <c r="A50" s="86" t="s">
        <v>274</v>
      </c>
      <c r="B50" s="109">
        <v>3</v>
      </c>
      <c r="C50" s="109">
        <v>2</v>
      </c>
      <c r="D50" s="286">
        <v>3</v>
      </c>
      <c r="E50" s="44"/>
      <c r="F50" s="207" t="s">
        <v>281</v>
      </c>
      <c r="G50" s="82">
        <v>4</v>
      </c>
      <c r="H50" s="309">
        <v>2</v>
      </c>
      <c r="I50" s="261">
        <v>3</v>
      </c>
      <c r="J50" s="11" t="s">
        <v>499</v>
      </c>
    </row>
    <row r="51" spans="1:10" ht="12.75" x14ac:dyDescent="0.2">
      <c r="A51" s="86" t="s">
        <v>275</v>
      </c>
      <c r="B51" s="109">
        <v>0</v>
      </c>
      <c r="C51" s="109">
        <v>0</v>
      </c>
      <c r="D51" s="261">
        <v>0</v>
      </c>
      <c r="E51" s="44"/>
      <c r="F51" s="207" t="s">
        <v>405</v>
      </c>
      <c r="G51" s="82">
        <v>4</v>
      </c>
      <c r="H51" s="309">
        <v>2</v>
      </c>
      <c r="I51" s="261">
        <v>3</v>
      </c>
      <c r="J51" s="11" t="s">
        <v>500</v>
      </c>
    </row>
    <row r="52" spans="1:10" ht="12.75" x14ac:dyDescent="0.2">
      <c r="A52" s="86" t="s">
        <v>276</v>
      </c>
      <c r="B52" s="109">
        <v>0</v>
      </c>
      <c r="C52" s="109">
        <v>0</v>
      </c>
      <c r="D52" s="261">
        <v>0</v>
      </c>
      <c r="E52" s="44"/>
      <c r="F52" s="208" t="s">
        <v>286</v>
      </c>
      <c r="G52" s="53">
        <v>5</v>
      </c>
      <c r="H52" s="309">
        <v>5</v>
      </c>
      <c r="I52" s="262">
        <v>7</v>
      </c>
    </row>
    <row r="53" spans="1:10" ht="13.5" thickBot="1" x14ac:dyDescent="0.25">
      <c r="A53" s="86" t="s">
        <v>277</v>
      </c>
      <c r="B53" s="109">
        <v>0</v>
      </c>
      <c r="C53" s="109">
        <v>0</v>
      </c>
      <c r="D53" s="261">
        <v>0</v>
      </c>
      <c r="E53" s="44"/>
      <c r="F53" s="8" t="s">
        <v>50</v>
      </c>
      <c r="G53" s="9">
        <v>72</v>
      </c>
      <c r="H53" s="9">
        <f>SUM(H38:H52)</f>
        <v>56</v>
      </c>
      <c r="I53" s="9">
        <f>SUM(I38:I52)</f>
        <v>66</v>
      </c>
    </row>
    <row r="54" spans="1:10" ht="13.5" thickTop="1" x14ac:dyDescent="0.2">
      <c r="A54" s="86" t="s">
        <v>278</v>
      </c>
      <c r="B54" s="109">
        <v>1</v>
      </c>
      <c r="C54" s="109">
        <v>0</v>
      </c>
      <c r="D54" s="286">
        <v>1</v>
      </c>
      <c r="E54" s="44"/>
    </row>
    <row r="55" spans="1:10" ht="12.75" x14ac:dyDescent="0.2">
      <c r="A55" s="86" t="s">
        <v>279</v>
      </c>
      <c r="B55" s="109">
        <v>0</v>
      </c>
      <c r="C55" s="109">
        <v>0</v>
      </c>
      <c r="D55" s="261">
        <v>0</v>
      </c>
      <c r="E55" s="44"/>
    </row>
    <row r="56" spans="1:10" ht="12.75" x14ac:dyDescent="0.2">
      <c r="A56" s="86" t="s">
        <v>280</v>
      </c>
      <c r="B56" s="109">
        <v>0</v>
      </c>
      <c r="C56" s="109">
        <v>0</v>
      </c>
      <c r="D56" s="261">
        <v>0</v>
      </c>
      <c r="E56" s="44"/>
    </row>
    <row r="57" spans="1:10" ht="12.75" x14ac:dyDescent="0.2">
      <c r="A57" s="86" t="s">
        <v>269</v>
      </c>
      <c r="B57" s="109">
        <v>0</v>
      </c>
      <c r="C57" s="109">
        <v>0</v>
      </c>
      <c r="D57" s="261">
        <v>0</v>
      </c>
      <c r="E57" s="44"/>
    </row>
    <row r="58" spans="1:10" ht="12.75" x14ac:dyDescent="0.2">
      <c r="A58" s="86" t="s">
        <v>367</v>
      </c>
      <c r="B58" s="109">
        <v>1</v>
      </c>
      <c r="C58" s="109">
        <v>1</v>
      </c>
      <c r="D58" s="286">
        <v>0</v>
      </c>
      <c r="E58" s="44"/>
    </row>
    <row r="59" spans="1:10" ht="12.75" x14ac:dyDescent="0.2">
      <c r="A59" s="86" t="s">
        <v>283</v>
      </c>
      <c r="B59" s="109">
        <v>0</v>
      </c>
      <c r="C59" s="109">
        <v>0</v>
      </c>
      <c r="D59" s="261">
        <v>0</v>
      </c>
      <c r="E59" s="44"/>
    </row>
    <row r="60" spans="1:10" ht="12.75" x14ac:dyDescent="0.2">
      <c r="A60" s="86" t="s">
        <v>284</v>
      </c>
      <c r="B60" s="109">
        <v>0</v>
      </c>
      <c r="C60" s="109">
        <v>0</v>
      </c>
      <c r="D60" s="261">
        <v>0</v>
      </c>
      <c r="E60" s="44"/>
    </row>
    <row r="61" spans="1:10" ht="12.75" x14ac:dyDescent="0.2">
      <c r="A61" s="86" t="s">
        <v>285</v>
      </c>
      <c r="B61" s="109">
        <v>0</v>
      </c>
      <c r="C61" s="109">
        <v>0</v>
      </c>
      <c r="D61" s="261">
        <v>0</v>
      </c>
      <c r="E61" s="44"/>
    </row>
    <row r="62" spans="1:10" ht="12.75" x14ac:dyDescent="0.2">
      <c r="A62" s="86" t="s">
        <v>287</v>
      </c>
      <c r="B62" s="109">
        <v>0</v>
      </c>
      <c r="C62" s="109">
        <v>0</v>
      </c>
      <c r="D62" s="261">
        <v>0</v>
      </c>
      <c r="E62" s="44"/>
    </row>
    <row r="63" spans="1:10" ht="12.75" x14ac:dyDescent="0.2">
      <c r="A63" s="86" t="s">
        <v>288</v>
      </c>
      <c r="B63" s="109">
        <v>0</v>
      </c>
      <c r="C63" s="109">
        <v>0</v>
      </c>
      <c r="D63" s="261">
        <v>0</v>
      </c>
      <c r="E63" s="44"/>
      <c r="H63" s="44"/>
    </row>
    <row r="64" spans="1:10" ht="12.75" x14ac:dyDescent="0.2">
      <c r="A64" s="86" t="s">
        <v>368</v>
      </c>
      <c r="B64" s="109">
        <v>0</v>
      </c>
      <c r="C64" s="109">
        <v>1</v>
      </c>
      <c r="D64" s="261">
        <v>0</v>
      </c>
      <c r="E64" s="44"/>
      <c r="H64" s="44"/>
    </row>
    <row r="65" spans="1:8" ht="12.75" x14ac:dyDescent="0.2">
      <c r="A65" s="86" t="s">
        <v>290</v>
      </c>
      <c r="B65" s="109">
        <v>0</v>
      </c>
      <c r="C65" s="109">
        <v>0</v>
      </c>
      <c r="D65" s="261">
        <v>0</v>
      </c>
      <c r="E65" s="44"/>
      <c r="H65" s="44"/>
    </row>
    <row r="66" spans="1:8" ht="12.75" x14ac:dyDescent="0.2">
      <c r="A66" s="86" t="s">
        <v>291</v>
      </c>
      <c r="B66" s="109">
        <v>1</v>
      </c>
      <c r="C66" s="109">
        <v>1</v>
      </c>
      <c r="D66" s="286">
        <v>1</v>
      </c>
      <c r="E66" s="44"/>
      <c r="H66" s="44"/>
    </row>
    <row r="67" spans="1:8" ht="12.75" x14ac:dyDescent="0.2">
      <c r="A67" s="86" t="s">
        <v>522</v>
      </c>
      <c r="B67" s="109">
        <v>0</v>
      </c>
      <c r="C67" s="109">
        <v>0</v>
      </c>
      <c r="D67" s="261">
        <v>0</v>
      </c>
      <c r="E67" s="44"/>
      <c r="H67" s="44"/>
    </row>
    <row r="68" spans="1:8" ht="12.75" x14ac:dyDescent="0.2">
      <c r="A68" s="86" t="s">
        <v>293</v>
      </c>
      <c r="B68" s="109">
        <v>0</v>
      </c>
      <c r="C68" s="109">
        <v>0</v>
      </c>
      <c r="D68" s="261">
        <v>0</v>
      </c>
      <c r="E68" s="44"/>
      <c r="H68" s="44"/>
    </row>
    <row r="69" spans="1:8" ht="12.75" x14ac:dyDescent="0.2">
      <c r="A69" s="86" t="s">
        <v>294</v>
      </c>
      <c r="B69" s="109">
        <v>0</v>
      </c>
      <c r="C69" s="109">
        <v>1</v>
      </c>
      <c r="D69" s="261">
        <v>0</v>
      </c>
      <c r="E69" s="44"/>
      <c r="H69" s="44"/>
    </row>
    <row r="70" spans="1:8" ht="12.75" x14ac:dyDescent="0.2">
      <c r="A70" s="86" t="s">
        <v>295</v>
      </c>
      <c r="B70" s="109">
        <v>1</v>
      </c>
      <c r="C70" s="109">
        <v>0</v>
      </c>
      <c r="D70" s="286">
        <v>2</v>
      </c>
      <c r="E70" s="44"/>
      <c r="F70" s="83"/>
      <c r="G70" s="146"/>
      <c r="H70" s="44"/>
    </row>
    <row r="71" spans="1:8" ht="12.75" x14ac:dyDescent="0.2">
      <c r="A71" s="86" t="s">
        <v>296</v>
      </c>
      <c r="B71" s="109">
        <v>2</v>
      </c>
      <c r="C71" s="109">
        <v>0</v>
      </c>
      <c r="D71" s="286">
        <v>3</v>
      </c>
      <c r="E71" s="44"/>
      <c r="F71" s="83"/>
      <c r="H71" s="44"/>
    </row>
    <row r="72" spans="1:8" ht="12.75" x14ac:dyDescent="0.2">
      <c r="A72" s="86" t="s">
        <v>297</v>
      </c>
      <c r="B72" s="109">
        <v>0</v>
      </c>
      <c r="C72" s="109">
        <v>1</v>
      </c>
      <c r="D72" s="261">
        <v>0</v>
      </c>
      <c r="E72" s="44"/>
      <c r="F72" s="83"/>
      <c r="H72" s="44"/>
    </row>
    <row r="73" spans="1:8" ht="12.75" x14ac:dyDescent="0.2">
      <c r="A73" s="86" t="s">
        <v>364</v>
      </c>
      <c r="B73" s="109">
        <v>0</v>
      </c>
      <c r="C73" s="109">
        <v>0</v>
      </c>
      <c r="D73" s="261">
        <v>0</v>
      </c>
      <c r="E73" s="44"/>
      <c r="F73" s="83"/>
      <c r="H73" s="44"/>
    </row>
    <row r="74" spans="1:8" ht="12.75" x14ac:dyDescent="0.2">
      <c r="A74" s="86" t="s">
        <v>298</v>
      </c>
      <c r="B74" s="109">
        <v>0</v>
      </c>
      <c r="C74" s="109">
        <v>0</v>
      </c>
      <c r="D74" s="261">
        <v>0</v>
      </c>
      <c r="E74" s="44"/>
      <c r="F74" s="83"/>
      <c r="G74" s="146"/>
      <c r="H74" s="44"/>
    </row>
    <row r="75" spans="1:8" ht="12.75" x14ac:dyDescent="0.2">
      <c r="A75" s="86" t="s">
        <v>299</v>
      </c>
      <c r="B75" s="109">
        <v>0</v>
      </c>
      <c r="C75" s="109">
        <v>1</v>
      </c>
      <c r="D75" s="261">
        <v>0</v>
      </c>
      <c r="E75" s="44"/>
      <c r="F75" s="83"/>
      <c r="H75" s="44"/>
    </row>
    <row r="76" spans="1:8" ht="12.75" x14ac:dyDescent="0.2">
      <c r="A76" s="86" t="s">
        <v>300</v>
      </c>
      <c r="B76" s="109">
        <v>0</v>
      </c>
      <c r="C76" s="109">
        <v>0</v>
      </c>
      <c r="D76" s="261">
        <v>0</v>
      </c>
      <c r="E76" s="44"/>
      <c r="F76" s="83"/>
      <c r="H76" s="44"/>
    </row>
    <row r="77" spans="1:8" ht="12.75" x14ac:dyDescent="0.2">
      <c r="A77" s="86" t="s">
        <v>301</v>
      </c>
      <c r="B77" s="109">
        <v>0</v>
      </c>
      <c r="C77" s="109">
        <v>0</v>
      </c>
      <c r="D77" s="261">
        <v>0</v>
      </c>
      <c r="E77" s="44"/>
      <c r="F77" s="83"/>
      <c r="H77" s="44"/>
    </row>
    <row r="78" spans="1:8" ht="12.75" x14ac:dyDescent="0.2">
      <c r="A78" s="86" t="s">
        <v>302</v>
      </c>
      <c r="B78" s="109">
        <v>0</v>
      </c>
      <c r="C78" s="109">
        <v>0</v>
      </c>
      <c r="D78" s="261">
        <v>0</v>
      </c>
      <c r="E78" s="44"/>
      <c r="F78" s="83"/>
      <c r="H78" s="44"/>
    </row>
    <row r="79" spans="1:8" ht="12.75" x14ac:dyDescent="0.2">
      <c r="A79" s="86" t="s">
        <v>303</v>
      </c>
      <c r="B79" s="109">
        <v>0</v>
      </c>
      <c r="C79" s="109">
        <v>0</v>
      </c>
      <c r="D79" s="261">
        <v>0</v>
      </c>
      <c r="E79" s="44"/>
      <c r="F79" s="83"/>
      <c r="H79" s="44"/>
    </row>
    <row r="80" spans="1:8" ht="12.75" x14ac:dyDescent="0.2">
      <c r="A80" s="86" t="s">
        <v>304</v>
      </c>
      <c r="B80" s="109">
        <v>0</v>
      </c>
      <c r="C80" s="109">
        <v>0</v>
      </c>
      <c r="D80" s="261">
        <v>0</v>
      </c>
      <c r="E80" s="44"/>
      <c r="F80" s="83"/>
      <c r="G80" s="146"/>
      <c r="H80" s="44"/>
    </row>
    <row r="81" spans="1:9" ht="12.75" x14ac:dyDescent="0.2">
      <c r="A81" s="86" t="s">
        <v>305</v>
      </c>
      <c r="B81" s="109">
        <v>0</v>
      </c>
      <c r="C81" s="109">
        <v>0</v>
      </c>
      <c r="D81" s="261">
        <v>0</v>
      </c>
      <c r="E81" s="44"/>
      <c r="F81" s="83"/>
      <c r="H81" s="44"/>
    </row>
    <row r="82" spans="1:9" ht="12.75" x14ac:dyDescent="0.2">
      <c r="A82" s="86" t="s">
        <v>306</v>
      </c>
      <c r="B82" s="109">
        <v>0</v>
      </c>
      <c r="C82" s="109">
        <v>0</v>
      </c>
      <c r="D82" s="261">
        <v>0</v>
      </c>
      <c r="E82" s="44"/>
      <c r="F82" s="83"/>
      <c r="G82" s="146"/>
      <c r="H82" s="44"/>
    </row>
    <row r="83" spans="1:9" ht="12.75" x14ac:dyDescent="0.2">
      <c r="A83" s="86" t="s">
        <v>307</v>
      </c>
      <c r="B83" s="82">
        <v>9</v>
      </c>
      <c r="C83" s="82">
        <v>8</v>
      </c>
      <c r="D83" s="286">
        <v>4</v>
      </c>
      <c r="E83" s="44"/>
      <c r="F83" s="83"/>
      <c r="H83" s="44"/>
    </row>
    <row r="84" spans="1:9" ht="12.75" x14ac:dyDescent="0.2">
      <c r="A84" s="86" t="s">
        <v>308</v>
      </c>
      <c r="B84" s="82">
        <v>2</v>
      </c>
      <c r="C84" s="82">
        <v>2</v>
      </c>
      <c r="D84" s="286">
        <v>1</v>
      </c>
      <c r="E84" s="44"/>
      <c r="F84" s="83"/>
      <c r="H84" s="44"/>
    </row>
    <row r="85" spans="1:9" ht="12.75" x14ac:dyDescent="0.2">
      <c r="A85" s="86" t="s">
        <v>309</v>
      </c>
      <c r="B85" s="82">
        <v>1</v>
      </c>
      <c r="C85" s="82">
        <v>1</v>
      </c>
      <c r="D85" s="222">
        <v>0</v>
      </c>
      <c r="E85" s="44"/>
      <c r="F85" s="83"/>
      <c r="H85" s="44"/>
      <c r="I85" s="17"/>
    </row>
    <row r="86" spans="1:9" ht="12.75" x14ac:dyDescent="0.2">
      <c r="A86" s="86" t="s">
        <v>310</v>
      </c>
      <c r="B86" s="82">
        <v>0</v>
      </c>
      <c r="C86" s="82">
        <v>0</v>
      </c>
      <c r="D86" s="222">
        <v>0</v>
      </c>
      <c r="E86" s="44"/>
      <c r="F86" s="83"/>
      <c r="H86" s="44"/>
    </row>
    <row r="87" spans="1:9" s="17" customFormat="1" ht="12.75" x14ac:dyDescent="0.2">
      <c r="A87" s="86" t="s">
        <v>311</v>
      </c>
      <c r="B87" s="82">
        <v>0</v>
      </c>
      <c r="C87" s="82">
        <v>0</v>
      </c>
      <c r="D87" s="222">
        <v>0</v>
      </c>
      <c r="E87" s="44"/>
      <c r="F87" s="83"/>
      <c r="H87" s="44"/>
      <c r="I87" s="11"/>
    </row>
    <row r="88" spans="1:9" ht="12.75" x14ac:dyDescent="0.2">
      <c r="A88" s="86" t="s">
        <v>312</v>
      </c>
      <c r="B88" s="82">
        <v>0</v>
      </c>
      <c r="C88" s="82">
        <v>0</v>
      </c>
      <c r="D88" s="222">
        <v>0</v>
      </c>
      <c r="E88" s="44"/>
      <c r="F88" s="83"/>
      <c r="H88" s="44"/>
    </row>
    <row r="89" spans="1:9" ht="12.75" x14ac:dyDescent="0.2">
      <c r="A89" s="86" t="s">
        <v>313</v>
      </c>
      <c r="B89" s="82">
        <v>0</v>
      </c>
      <c r="C89" s="82">
        <v>0</v>
      </c>
      <c r="D89" s="222">
        <v>0</v>
      </c>
      <c r="E89" s="44"/>
      <c r="F89" s="83"/>
      <c r="H89" s="44"/>
    </row>
    <row r="90" spans="1:9" ht="12.75" x14ac:dyDescent="0.2">
      <c r="A90" s="86" t="s">
        <v>314</v>
      </c>
      <c r="B90" s="82">
        <v>0</v>
      </c>
      <c r="C90" s="82">
        <v>0</v>
      </c>
      <c r="D90" s="222">
        <v>0</v>
      </c>
      <c r="E90" s="44"/>
      <c r="F90" s="83"/>
      <c r="H90" s="44"/>
    </row>
    <row r="91" spans="1:9" ht="12.75" x14ac:dyDescent="0.2">
      <c r="A91" s="86" t="s">
        <v>315</v>
      </c>
      <c r="B91" s="82">
        <v>0</v>
      </c>
      <c r="C91" s="82">
        <v>0</v>
      </c>
      <c r="D91" s="222">
        <v>0</v>
      </c>
      <c r="E91" s="44"/>
      <c r="F91" s="83"/>
      <c r="H91" s="44"/>
    </row>
    <row r="92" spans="1:9" ht="12.75" x14ac:dyDescent="0.2">
      <c r="A92" s="86" t="s">
        <v>316</v>
      </c>
      <c r="B92" s="82">
        <v>1</v>
      </c>
      <c r="C92" s="82">
        <v>1</v>
      </c>
      <c r="D92" s="222">
        <v>0</v>
      </c>
      <c r="E92" s="44"/>
      <c r="F92" s="83"/>
      <c r="H92" s="44"/>
    </row>
    <row r="93" spans="1:9" ht="12.75" x14ac:dyDescent="0.2">
      <c r="A93" s="86" t="s">
        <v>317</v>
      </c>
      <c r="B93" s="82">
        <v>0</v>
      </c>
      <c r="C93" s="82">
        <v>1</v>
      </c>
      <c r="D93" s="286">
        <v>1</v>
      </c>
      <c r="E93" s="44"/>
      <c r="F93" s="83"/>
      <c r="H93" s="44"/>
    </row>
    <row r="94" spans="1:9" ht="12.75" x14ac:dyDescent="0.2">
      <c r="A94" s="86" t="s">
        <v>318</v>
      </c>
      <c r="B94" s="82">
        <v>0</v>
      </c>
      <c r="C94" s="82">
        <v>0</v>
      </c>
      <c r="D94" s="222">
        <v>0</v>
      </c>
      <c r="E94" s="44"/>
      <c r="H94" s="44"/>
    </row>
    <row r="95" spans="1:9" ht="12.75" x14ac:dyDescent="0.2">
      <c r="A95" s="86" t="s">
        <v>319</v>
      </c>
      <c r="B95" s="82">
        <v>0</v>
      </c>
      <c r="C95" s="82">
        <v>0</v>
      </c>
      <c r="D95" s="222">
        <v>0</v>
      </c>
      <c r="E95" s="44"/>
      <c r="H95" s="44"/>
      <c r="I95" s="17"/>
    </row>
    <row r="96" spans="1:9" ht="12.75" x14ac:dyDescent="0.2">
      <c r="A96" s="86" t="s">
        <v>320</v>
      </c>
      <c r="B96" s="82">
        <v>0</v>
      </c>
      <c r="C96" s="82">
        <v>0</v>
      </c>
      <c r="D96" s="222">
        <v>0</v>
      </c>
      <c r="E96" s="44"/>
      <c r="H96" s="44"/>
    </row>
    <row r="97" spans="1:9" s="17" customFormat="1" ht="12.75" x14ac:dyDescent="0.2">
      <c r="A97" s="86" t="s">
        <v>321</v>
      </c>
      <c r="B97" s="82">
        <v>0</v>
      </c>
      <c r="C97" s="82">
        <v>0</v>
      </c>
      <c r="D97" s="222">
        <v>0</v>
      </c>
      <c r="E97" s="44"/>
      <c r="H97" s="44"/>
      <c r="I97" s="11"/>
    </row>
    <row r="98" spans="1:9" ht="12.75" x14ac:dyDescent="0.2">
      <c r="A98" s="86" t="s">
        <v>322</v>
      </c>
      <c r="B98" s="82">
        <v>1</v>
      </c>
      <c r="C98" s="82">
        <v>0</v>
      </c>
      <c r="D98" s="222">
        <v>0</v>
      </c>
      <c r="E98" s="44"/>
      <c r="H98" s="44"/>
    </row>
    <row r="99" spans="1:9" ht="12.75" x14ac:dyDescent="0.2">
      <c r="A99" s="86" t="s">
        <v>323</v>
      </c>
      <c r="B99" s="82">
        <v>0</v>
      </c>
      <c r="C99" s="82">
        <v>0</v>
      </c>
      <c r="D99" s="222">
        <v>0</v>
      </c>
      <c r="E99" s="44"/>
      <c r="F99" s="44"/>
      <c r="G99" s="44"/>
      <c r="H99" s="44"/>
    </row>
    <row r="100" spans="1:9" ht="12.75" x14ac:dyDescent="0.2">
      <c r="A100" s="86" t="s">
        <v>324</v>
      </c>
      <c r="B100" s="82">
        <v>0</v>
      </c>
      <c r="C100" s="82">
        <v>0</v>
      </c>
      <c r="D100" s="222">
        <v>0</v>
      </c>
      <c r="E100" s="44"/>
      <c r="F100" s="44"/>
      <c r="G100" s="44"/>
      <c r="H100" s="44"/>
    </row>
    <row r="101" spans="1:9" ht="12.75" x14ac:dyDescent="0.2">
      <c r="A101" s="86" t="s">
        <v>325</v>
      </c>
      <c r="B101" s="82">
        <v>0</v>
      </c>
      <c r="C101" s="82">
        <v>0</v>
      </c>
      <c r="D101" s="222">
        <v>0</v>
      </c>
      <c r="E101" s="44"/>
      <c r="F101" s="44"/>
      <c r="G101" s="44"/>
      <c r="H101" s="44"/>
    </row>
    <row r="102" spans="1:9" ht="12.75" x14ac:dyDescent="0.2">
      <c r="A102" s="86" t="s">
        <v>326</v>
      </c>
      <c r="B102" s="82">
        <v>0</v>
      </c>
      <c r="C102" s="82">
        <v>0</v>
      </c>
      <c r="D102" s="286">
        <v>1</v>
      </c>
      <c r="E102" s="44"/>
      <c r="F102" s="44"/>
      <c r="G102" s="44"/>
      <c r="H102" s="44"/>
    </row>
    <row r="103" spans="1:9" ht="12.75" x14ac:dyDescent="0.2">
      <c r="A103" s="86" t="s">
        <v>328</v>
      </c>
      <c r="B103" s="82">
        <v>1</v>
      </c>
      <c r="C103" s="82">
        <v>0</v>
      </c>
      <c r="D103" s="286">
        <v>1</v>
      </c>
      <c r="E103" s="44"/>
      <c r="F103" s="44"/>
      <c r="G103" s="44"/>
      <c r="H103" s="44"/>
    </row>
    <row r="104" spans="1:9" ht="12.75" x14ac:dyDescent="0.2">
      <c r="A104" s="86" t="s">
        <v>329</v>
      </c>
      <c r="B104" s="82">
        <v>0</v>
      </c>
      <c r="C104" s="82">
        <v>0</v>
      </c>
      <c r="D104" s="222">
        <v>0</v>
      </c>
      <c r="E104" s="44"/>
      <c r="F104" s="44"/>
      <c r="G104" s="44"/>
      <c r="H104" s="44"/>
    </row>
    <row r="105" spans="1:9" ht="12.75" x14ac:dyDescent="0.2">
      <c r="A105" s="86" t="s">
        <v>330</v>
      </c>
      <c r="B105" s="82">
        <v>0</v>
      </c>
      <c r="C105" s="82">
        <v>0</v>
      </c>
      <c r="D105" s="222">
        <v>0</v>
      </c>
      <c r="E105" s="44"/>
      <c r="F105" s="44"/>
      <c r="G105" s="44"/>
      <c r="H105" s="44"/>
    </row>
    <row r="106" spans="1:9" ht="12.75" x14ac:dyDescent="0.2">
      <c r="A106" s="86" t="s">
        <v>331</v>
      </c>
      <c r="B106" s="82">
        <v>0</v>
      </c>
      <c r="C106" s="82">
        <v>0</v>
      </c>
      <c r="D106" s="222">
        <v>0</v>
      </c>
      <c r="E106" s="44"/>
      <c r="F106" s="44"/>
      <c r="G106" s="44"/>
      <c r="H106" s="44"/>
    </row>
    <row r="107" spans="1:9" ht="12.75" x14ac:dyDescent="0.2">
      <c r="A107" s="86" t="s">
        <v>332</v>
      </c>
      <c r="B107" s="82">
        <v>0</v>
      </c>
      <c r="C107" s="82">
        <v>0</v>
      </c>
      <c r="D107" s="222">
        <v>0</v>
      </c>
      <c r="E107" s="44"/>
      <c r="F107" s="44"/>
      <c r="G107" s="44"/>
      <c r="H107" s="44"/>
    </row>
    <row r="108" spans="1:9" ht="12.75" x14ac:dyDescent="0.2">
      <c r="A108" s="86" t="s">
        <v>333</v>
      </c>
      <c r="B108" s="82">
        <v>2</v>
      </c>
      <c r="C108" s="82">
        <v>1</v>
      </c>
      <c r="D108" s="286">
        <v>1</v>
      </c>
      <c r="E108" s="44"/>
      <c r="F108" s="44"/>
      <c r="G108" s="44"/>
      <c r="H108" s="44"/>
    </row>
    <row r="109" spans="1:9" ht="12.75" x14ac:dyDescent="0.2">
      <c r="A109" s="86" t="s">
        <v>162</v>
      </c>
      <c r="B109" s="82">
        <v>0</v>
      </c>
      <c r="C109" s="82">
        <v>0</v>
      </c>
      <c r="D109" s="222">
        <v>0</v>
      </c>
      <c r="E109" s="44"/>
      <c r="F109" s="44"/>
      <c r="G109" s="44"/>
      <c r="H109" s="44"/>
    </row>
    <row r="110" spans="1:9" ht="12.75" x14ac:dyDescent="0.2">
      <c r="A110" s="86" t="s">
        <v>334</v>
      </c>
      <c r="B110" s="82">
        <v>0</v>
      </c>
      <c r="C110" s="82">
        <v>0</v>
      </c>
      <c r="D110" s="286">
        <v>1</v>
      </c>
      <c r="E110" s="44"/>
      <c r="F110" s="44"/>
      <c r="G110" s="44"/>
      <c r="H110" s="44"/>
    </row>
    <row r="111" spans="1:9" ht="12.75" x14ac:dyDescent="0.2">
      <c r="A111" s="86" t="s">
        <v>335</v>
      </c>
      <c r="B111" s="82">
        <v>0</v>
      </c>
      <c r="C111" s="82">
        <v>0</v>
      </c>
      <c r="D111" s="222">
        <v>0</v>
      </c>
      <c r="E111" s="44"/>
      <c r="F111" s="44"/>
      <c r="G111" s="44"/>
      <c r="H111" s="44"/>
    </row>
    <row r="112" spans="1:9" ht="12.75" x14ac:dyDescent="0.2">
      <c r="A112" s="86" t="s">
        <v>336</v>
      </c>
      <c r="B112" s="82">
        <v>15</v>
      </c>
      <c r="C112" s="82">
        <v>15</v>
      </c>
      <c r="D112" s="286">
        <v>19</v>
      </c>
      <c r="E112" s="44"/>
      <c r="F112" s="44"/>
      <c r="G112" s="44"/>
      <c r="H112" s="44"/>
    </row>
    <row r="113" spans="1:8" ht="12.75" x14ac:dyDescent="0.2">
      <c r="A113" s="86" t="s">
        <v>337</v>
      </c>
      <c r="B113" s="82">
        <v>5</v>
      </c>
      <c r="C113" s="82">
        <v>5</v>
      </c>
      <c r="D113" s="286">
        <v>7</v>
      </c>
      <c r="E113" s="44"/>
      <c r="F113" s="44"/>
      <c r="G113" s="44"/>
      <c r="H113" s="44"/>
    </row>
    <row r="114" spans="1:8" ht="12.75" x14ac:dyDescent="0.2">
      <c r="A114" s="86" t="s">
        <v>338</v>
      </c>
      <c r="B114" s="82">
        <v>2</v>
      </c>
      <c r="C114" s="82">
        <v>0</v>
      </c>
      <c r="D114" s="222">
        <v>0</v>
      </c>
      <c r="E114" s="44"/>
      <c r="F114" s="44"/>
      <c r="G114" s="44"/>
      <c r="H114" s="44"/>
    </row>
    <row r="115" spans="1:8" ht="12.75" x14ac:dyDescent="0.2">
      <c r="A115" s="86" t="s">
        <v>340</v>
      </c>
      <c r="B115" s="82">
        <v>0</v>
      </c>
      <c r="C115" s="82">
        <v>0</v>
      </c>
      <c r="D115" s="222">
        <v>0</v>
      </c>
      <c r="E115" s="44"/>
      <c r="F115" s="44"/>
      <c r="G115" s="44"/>
      <c r="H115" s="44"/>
    </row>
    <row r="116" spans="1:8" ht="12.75" x14ac:dyDescent="0.2">
      <c r="A116" s="86" t="s">
        <v>341</v>
      </c>
      <c r="B116" s="82">
        <v>0</v>
      </c>
      <c r="C116" s="82">
        <v>0</v>
      </c>
      <c r="D116" s="222">
        <v>0</v>
      </c>
      <c r="E116" s="44"/>
      <c r="F116" s="44"/>
      <c r="G116" s="44"/>
      <c r="H116" s="44"/>
    </row>
    <row r="117" spans="1:8" ht="12.75" x14ac:dyDescent="0.2">
      <c r="A117" s="86" t="s">
        <v>342</v>
      </c>
      <c r="B117" s="82">
        <v>0</v>
      </c>
      <c r="C117" s="82">
        <v>0</v>
      </c>
      <c r="D117" s="222">
        <v>0</v>
      </c>
      <c r="E117" s="44"/>
      <c r="F117" s="44"/>
      <c r="G117" s="44"/>
      <c r="H117" s="44"/>
    </row>
    <row r="118" spans="1:8" ht="12.75" x14ac:dyDescent="0.2">
      <c r="A118" s="86" t="s">
        <v>175</v>
      </c>
      <c r="B118" s="82">
        <v>0</v>
      </c>
      <c r="C118" s="82">
        <v>0</v>
      </c>
      <c r="D118" s="222">
        <v>0</v>
      </c>
      <c r="E118" s="44"/>
      <c r="F118" s="44"/>
      <c r="G118" s="44"/>
      <c r="H118" s="44"/>
    </row>
    <row r="119" spans="1:8" ht="12.75" x14ac:dyDescent="0.2">
      <c r="A119" s="86" t="s">
        <v>343</v>
      </c>
      <c r="B119" s="82">
        <v>2</v>
      </c>
      <c r="C119" s="82">
        <v>2</v>
      </c>
      <c r="D119" s="286">
        <v>4</v>
      </c>
      <c r="E119" s="44"/>
      <c r="F119" s="44"/>
      <c r="G119" s="44"/>
      <c r="H119" s="44"/>
    </row>
    <row r="120" spans="1:8" ht="12.75" x14ac:dyDescent="0.2">
      <c r="A120" s="86" t="s">
        <v>344</v>
      </c>
      <c r="B120" s="82">
        <v>0</v>
      </c>
      <c r="C120" s="82">
        <v>0</v>
      </c>
      <c r="D120" s="286">
        <v>1</v>
      </c>
      <c r="E120" s="44"/>
      <c r="F120" s="44"/>
      <c r="G120" s="44"/>
      <c r="H120" s="44"/>
    </row>
    <row r="121" spans="1:8" ht="12.75" x14ac:dyDescent="0.2">
      <c r="A121" s="86" t="s">
        <v>345</v>
      </c>
      <c r="B121" s="82">
        <v>0</v>
      </c>
      <c r="C121" s="82">
        <v>0</v>
      </c>
      <c r="D121" s="222">
        <v>0</v>
      </c>
      <c r="E121" s="44"/>
      <c r="F121" s="44"/>
      <c r="G121" s="44"/>
      <c r="H121" s="44"/>
    </row>
    <row r="122" spans="1:8" ht="12.75" x14ac:dyDescent="0.2">
      <c r="A122" s="86" t="s">
        <v>346</v>
      </c>
      <c r="B122" s="82">
        <v>1</v>
      </c>
      <c r="C122" s="82">
        <v>2</v>
      </c>
      <c r="D122" s="286">
        <v>1</v>
      </c>
      <c r="E122" s="44"/>
      <c r="F122" s="44"/>
      <c r="G122" s="44"/>
      <c r="H122" s="44"/>
    </row>
    <row r="123" spans="1:8" ht="12.75" x14ac:dyDescent="0.2">
      <c r="A123" s="86" t="s">
        <v>347</v>
      </c>
      <c r="B123" s="82">
        <v>0</v>
      </c>
      <c r="C123" s="82">
        <v>1</v>
      </c>
      <c r="D123" s="222">
        <v>0</v>
      </c>
      <c r="E123" s="44"/>
      <c r="F123" s="44"/>
      <c r="G123" s="44"/>
      <c r="H123" s="44"/>
    </row>
    <row r="124" spans="1:8" ht="12.75" x14ac:dyDescent="0.2">
      <c r="A124" s="86" t="s">
        <v>348</v>
      </c>
      <c r="B124" s="82">
        <v>0</v>
      </c>
      <c r="C124" s="82">
        <v>2</v>
      </c>
      <c r="D124" s="286">
        <v>2</v>
      </c>
      <c r="E124" s="44"/>
      <c r="F124" s="44"/>
      <c r="G124" s="44"/>
      <c r="H124" s="44"/>
    </row>
    <row r="125" spans="1:8" ht="12.75" x14ac:dyDescent="0.2">
      <c r="A125" s="86" t="s">
        <v>349</v>
      </c>
      <c r="B125" s="82">
        <v>7</v>
      </c>
      <c r="C125" s="82">
        <v>3</v>
      </c>
      <c r="D125" s="286">
        <v>4</v>
      </c>
      <c r="E125" s="44"/>
      <c r="F125" s="44"/>
      <c r="G125" s="44"/>
      <c r="H125" s="44"/>
    </row>
    <row r="126" spans="1:8" ht="12.75" x14ac:dyDescent="0.2">
      <c r="A126" s="86" t="s">
        <v>350</v>
      </c>
      <c r="B126" s="82">
        <v>0</v>
      </c>
      <c r="C126" s="82">
        <v>0</v>
      </c>
      <c r="D126" s="222">
        <v>0</v>
      </c>
      <c r="E126" s="44"/>
      <c r="F126" s="44"/>
      <c r="G126" s="44"/>
      <c r="H126" s="44"/>
    </row>
    <row r="127" spans="1:8" ht="12.75" x14ac:dyDescent="0.2">
      <c r="A127" s="86" t="s">
        <v>351</v>
      </c>
      <c r="B127" s="82">
        <v>1</v>
      </c>
      <c r="C127" s="82">
        <v>0</v>
      </c>
      <c r="D127" s="222">
        <v>0</v>
      </c>
      <c r="E127" s="44"/>
      <c r="F127" s="44"/>
      <c r="G127" s="44"/>
      <c r="H127" s="44"/>
    </row>
    <row r="128" spans="1:8" ht="12.75" x14ac:dyDescent="0.2">
      <c r="A128" s="86" t="s">
        <v>352</v>
      </c>
      <c r="B128" s="82">
        <v>0</v>
      </c>
      <c r="C128" s="82">
        <v>0</v>
      </c>
      <c r="D128" s="222">
        <v>0</v>
      </c>
      <c r="E128" s="44"/>
      <c r="F128" s="44"/>
      <c r="G128" s="44"/>
      <c r="H128" s="44"/>
    </row>
    <row r="129" spans="1:10" ht="12.75" x14ac:dyDescent="0.2">
      <c r="A129" s="86" t="s">
        <v>353</v>
      </c>
      <c r="B129" s="82">
        <v>0</v>
      </c>
      <c r="C129" s="82">
        <v>0</v>
      </c>
      <c r="D129" s="222">
        <v>0</v>
      </c>
      <c r="E129" s="44"/>
      <c r="F129" s="44"/>
      <c r="G129" s="44"/>
      <c r="H129" s="44"/>
    </row>
    <row r="130" spans="1:10" ht="12.75" x14ac:dyDescent="0.2">
      <c r="A130" s="86" t="s">
        <v>354</v>
      </c>
      <c r="B130" s="82">
        <v>1</v>
      </c>
      <c r="C130" s="82">
        <v>1</v>
      </c>
      <c r="D130" s="286">
        <v>1</v>
      </c>
      <c r="E130" s="44"/>
      <c r="F130" s="44"/>
      <c r="G130" s="44"/>
      <c r="H130" s="44"/>
    </row>
    <row r="131" spans="1:10" ht="12.75" x14ac:dyDescent="0.2">
      <c r="A131" s="86" t="s">
        <v>355</v>
      </c>
      <c r="B131" s="82">
        <v>3</v>
      </c>
      <c r="C131" s="82">
        <v>0</v>
      </c>
      <c r="D131" s="286">
        <v>2</v>
      </c>
      <c r="E131" s="44"/>
      <c r="F131" s="83"/>
      <c r="H131" s="44"/>
    </row>
    <row r="132" spans="1:10" ht="12.75" x14ac:dyDescent="0.2">
      <c r="A132" s="86" t="s">
        <v>356</v>
      </c>
      <c r="B132" s="82">
        <v>0</v>
      </c>
      <c r="C132" s="82">
        <v>0</v>
      </c>
      <c r="D132" s="222">
        <v>0</v>
      </c>
      <c r="E132" s="44"/>
      <c r="F132" s="83"/>
      <c r="H132" s="44"/>
    </row>
    <row r="133" spans="1:10" ht="12.75" x14ac:dyDescent="0.2">
      <c r="A133" s="86" t="s">
        <v>357</v>
      </c>
      <c r="B133" s="82">
        <v>0</v>
      </c>
      <c r="C133" s="82">
        <v>0</v>
      </c>
      <c r="D133" s="222">
        <v>0</v>
      </c>
      <c r="E133" s="44"/>
      <c r="F133" s="83"/>
      <c r="H133" s="44"/>
    </row>
    <row r="134" spans="1:10" ht="12.75" x14ac:dyDescent="0.2">
      <c r="A134" s="86" t="s">
        <v>358</v>
      </c>
      <c r="B134" s="82">
        <v>3</v>
      </c>
      <c r="C134" s="82">
        <v>1</v>
      </c>
      <c r="D134" s="286">
        <v>1</v>
      </c>
      <c r="E134" s="44"/>
      <c r="F134" s="83"/>
      <c r="H134" s="44"/>
    </row>
    <row r="135" spans="1:10" ht="12.75" x14ac:dyDescent="0.2">
      <c r="A135" s="86" t="s">
        <v>359</v>
      </c>
      <c r="B135" s="82">
        <v>2</v>
      </c>
      <c r="C135" s="82">
        <v>1</v>
      </c>
      <c r="D135" s="286">
        <v>1</v>
      </c>
      <c r="E135" s="44"/>
      <c r="F135" s="83"/>
      <c r="H135" s="44"/>
    </row>
    <row r="136" spans="1:10" ht="12.75" x14ac:dyDescent="0.2">
      <c r="A136" s="86" t="s">
        <v>360</v>
      </c>
      <c r="B136" s="82">
        <v>0</v>
      </c>
      <c r="C136" s="82">
        <v>0</v>
      </c>
      <c r="D136" s="222">
        <v>0</v>
      </c>
      <c r="E136" s="44"/>
      <c r="F136" s="44"/>
    </row>
    <row r="137" spans="1:10" ht="12.75" x14ac:dyDescent="0.2">
      <c r="A137" s="86" t="s">
        <v>361</v>
      </c>
      <c r="B137" s="82">
        <v>0</v>
      </c>
      <c r="C137" s="82">
        <v>0</v>
      </c>
      <c r="D137" s="222">
        <v>0</v>
      </c>
      <c r="E137" s="44"/>
      <c r="F137" s="44"/>
    </row>
    <row r="138" spans="1:10" ht="12.75" x14ac:dyDescent="0.2">
      <c r="A138" s="88" t="s">
        <v>362</v>
      </c>
      <c r="B138" s="53">
        <v>2</v>
      </c>
      <c r="C138" s="53">
        <v>1</v>
      </c>
      <c r="D138" s="288">
        <v>3</v>
      </c>
    </row>
    <row r="139" spans="1:10" ht="13.5" thickBot="1" x14ac:dyDescent="0.25">
      <c r="A139" s="8" t="s">
        <v>50</v>
      </c>
      <c r="B139" s="9">
        <f>SUM(B38:B138)</f>
        <v>72</v>
      </c>
      <c r="C139" s="9">
        <f>SUM(C38:C138)</f>
        <v>56</v>
      </c>
      <c r="D139" s="9">
        <f>SUM(D38:D138)</f>
        <v>66</v>
      </c>
      <c r="E139" s="55"/>
    </row>
    <row r="140" spans="1:10" ht="13.5" thickTop="1" x14ac:dyDescent="0.2">
      <c r="A140" s="43" t="s">
        <v>5</v>
      </c>
      <c r="E140" s="44"/>
    </row>
    <row r="141" spans="1:10" ht="12.75" x14ac:dyDescent="0.2">
      <c r="E141" s="44"/>
    </row>
    <row r="142" spans="1:10" ht="18" x14ac:dyDescent="0.25">
      <c r="A142" s="16" t="s">
        <v>817</v>
      </c>
      <c r="E142" s="44"/>
    </row>
    <row r="143" spans="1:10" ht="13.5" thickBot="1" x14ac:dyDescent="0.25">
      <c r="A143" s="181" t="s">
        <v>258</v>
      </c>
      <c r="B143" s="28">
        <v>2018</v>
      </c>
      <c r="C143" s="28">
        <v>2019</v>
      </c>
      <c r="D143" s="28">
        <v>2020</v>
      </c>
      <c r="E143" s="44"/>
      <c r="F143" s="181" t="s">
        <v>259</v>
      </c>
      <c r="G143" s="28">
        <v>2018</v>
      </c>
      <c r="H143" s="28">
        <v>2019</v>
      </c>
      <c r="I143" s="28">
        <v>2020</v>
      </c>
    </row>
    <row r="144" spans="1:10" ht="13.5" thickTop="1" x14ac:dyDescent="0.2">
      <c r="A144" s="170" t="s">
        <v>260</v>
      </c>
      <c r="B144" s="100">
        <v>0</v>
      </c>
      <c r="C144" s="100">
        <v>0</v>
      </c>
      <c r="D144" s="260">
        <v>0</v>
      </c>
      <c r="E144" s="44"/>
      <c r="F144" s="209" t="s">
        <v>399</v>
      </c>
      <c r="G144" s="11">
        <v>58</v>
      </c>
      <c r="H144" s="260">
        <v>67</v>
      </c>
      <c r="I144" s="260">
        <v>63</v>
      </c>
      <c r="J144" s="11" t="s">
        <v>488</v>
      </c>
    </row>
    <row r="145" spans="1:10" ht="12.75" x14ac:dyDescent="0.2">
      <c r="A145" s="86" t="s">
        <v>261</v>
      </c>
      <c r="B145" s="109">
        <v>0</v>
      </c>
      <c r="C145" s="109">
        <v>0</v>
      </c>
      <c r="D145" s="261">
        <v>0</v>
      </c>
      <c r="E145" s="44"/>
      <c r="F145" s="207" t="s">
        <v>401</v>
      </c>
      <c r="G145" s="11">
        <v>20</v>
      </c>
      <c r="H145" s="261">
        <v>1</v>
      </c>
      <c r="I145" s="261">
        <v>2</v>
      </c>
      <c r="J145" s="11" t="s">
        <v>489</v>
      </c>
    </row>
    <row r="146" spans="1:10" ht="12.75" x14ac:dyDescent="0.2">
      <c r="A146" s="86" t="s">
        <v>262</v>
      </c>
      <c r="B146" s="109">
        <v>0</v>
      </c>
      <c r="C146" s="109">
        <v>0</v>
      </c>
      <c r="D146" s="261">
        <v>0</v>
      </c>
      <c r="E146" s="44"/>
      <c r="F146" s="207" t="s">
        <v>265</v>
      </c>
      <c r="G146" s="11">
        <v>18</v>
      </c>
      <c r="H146" s="261">
        <v>2</v>
      </c>
      <c r="I146" s="261">
        <v>0</v>
      </c>
      <c r="J146" s="11" t="s">
        <v>490</v>
      </c>
    </row>
    <row r="147" spans="1:10" ht="12.75" x14ac:dyDescent="0.2">
      <c r="A147" s="86" t="s">
        <v>263</v>
      </c>
      <c r="B147" s="109">
        <v>0</v>
      </c>
      <c r="C147" s="109">
        <v>0</v>
      </c>
      <c r="D147" s="261">
        <v>0</v>
      </c>
      <c r="E147" s="44"/>
      <c r="F147" s="207" t="s">
        <v>402</v>
      </c>
      <c r="G147" s="11">
        <v>5</v>
      </c>
      <c r="H147" s="261">
        <v>0</v>
      </c>
      <c r="I147" s="261">
        <v>0</v>
      </c>
      <c r="J147" s="11" t="s">
        <v>491</v>
      </c>
    </row>
    <row r="148" spans="1:10" ht="12.75" x14ac:dyDescent="0.2">
      <c r="A148" s="86" t="s">
        <v>264</v>
      </c>
      <c r="B148" s="109">
        <v>4</v>
      </c>
      <c r="C148" s="109">
        <v>0</v>
      </c>
      <c r="D148" s="261">
        <v>0</v>
      </c>
      <c r="E148" s="44"/>
      <c r="F148" s="207" t="s">
        <v>269</v>
      </c>
      <c r="G148" s="11">
        <v>2</v>
      </c>
      <c r="H148" s="261">
        <v>0</v>
      </c>
      <c r="I148" s="261">
        <v>0</v>
      </c>
    </row>
    <row r="149" spans="1:10" ht="12.75" x14ac:dyDescent="0.2">
      <c r="A149" s="86" t="s">
        <v>266</v>
      </c>
      <c r="B149" s="109">
        <v>0</v>
      </c>
      <c r="C149" s="109">
        <v>0</v>
      </c>
      <c r="D149" s="261">
        <v>0</v>
      </c>
      <c r="E149" s="44"/>
      <c r="F149" s="207" t="s">
        <v>410</v>
      </c>
      <c r="G149" s="11">
        <v>48</v>
      </c>
      <c r="H149" s="261">
        <v>0</v>
      </c>
      <c r="I149" s="261">
        <v>18</v>
      </c>
      <c r="J149" s="11" t="s">
        <v>492</v>
      </c>
    </row>
    <row r="150" spans="1:10" ht="12.75" x14ac:dyDescent="0.2">
      <c r="A150" s="86" t="s">
        <v>267</v>
      </c>
      <c r="B150" s="109">
        <v>0</v>
      </c>
      <c r="C150" s="109">
        <v>0</v>
      </c>
      <c r="D150" s="261">
        <v>0</v>
      </c>
      <c r="E150" s="44"/>
      <c r="F150" s="207" t="s">
        <v>403</v>
      </c>
      <c r="G150" s="11">
        <v>10</v>
      </c>
      <c r="H150" s="261">
        <v>2</v>
      </c>
      <c r="I150" s="261">
        <v>69</v>
      </c>
      <c r="J150" s="11" t="s">
        <v>493</v>
      </c>
    </row>
    <row r="151" spans="1:10" ht="12.75" x14ac:dyDescent="0.2">
      <c r="A151" s="86" t="s">
        <v>268</v>
      </c>
      <c r="B151" s="109">
        <v>0</v>
      </c>
      <c r="C151" s="109">
        <v>0</v>
      </c>
      <c r="D151" s="261">
        <v>0</v>
      </c>
      <c r="E151" s="44"/>
      <c r="F151" s="207" t="s">
        <v>366</v>
      </c>
      <c r="G151" s="11">
        <v>469</v>
      </c>
      <c r="H151" s="261">
        <v>784</v>
      </c>
      <c r="I151" s="261">
        <v>800</v>
      </c>
      <c r="J151" s="11" t="s">
        <v>494</v>
      </c>
    </row>
    <row r="152" spans="1:10" ht="12.75" x14ac:dyDescent="0.2">
      <c r="A152" s="86" t="s">
        <v>270</v>
      </c>
      <c r="B152" s="109">
        <v>0</v>
      </c>
      <c r="C152" s="109">
        <v>0</v>
      </c>
      <c r="D152" s="261">
        <v>0</v>
      </c>
      <c r="E152" s="44"/>
      <c r="F152" s="207" t="s">
        <v>400</v>
      </c>
      <c r="G152" s="11">
        <v>4</v>
      </c>
      <c r="H152" s="261">
        <v>5</v>
      </c>
      <c r="I152" s="261">
        <v>10</v>
      </c>
      <c r="J152" s="11" t="s">
        <v>495</v>
      </c>
    </row>
    <row r="153" spans="1:10" ht="12.75" x14ac:dyDescent="0.2">
      <c r="A153" s="86" t="s">
        <v>271</v>
      </c>
      <c r="B153" s="109">
        <v>0</v>
      </c>
      <c r="C153" s="109">
        <v>0</v>
      </c>
      <c r="D153" s="261">
        <v>0</v>
      </c>
      <c r="E153" s="44"/>
      <c r="F153" s="207" t="s">
        <v>411</v>
      </c>
      <c r="G153" s="11">
        <v>65</v>
      </c>
      <c r="H153" s="261">
        <v>10</v>
      </c>
      <c r="I153" s="261">
        <v>24</v>
      </c>
      <c r="J153" s="11" t="s">
        <v>496</v>
      </c>
    </row>
    <row r="154" spans="1:10" ht="12.75" x14ac:dyDescent="0.2">
      <c r="A154" s="86" t="s">
        <v>272</v>
      </c>
      <c r="B154" s="109">
        <v>0</v>
      </c>
      <c r="C154" s="109">
        <v>0</v>
      </c>
      <c r="D154" s="261">
        <v>0</v>
      </c>
      <c r="E154" s="44"/>
      <c r="F154" s="207" t="s">
        <v>412</v>
      </c>
      <c r="G154" s="11">
        <v>58</v>
      </c>
      <c r="H154" s="261">
        <v>8</v>
      </c>
      <c r="I154" s="261">
        <v>17</v>
      </c>
      <c r="J154" s="11" t="s">
        <v>497</v>
      </c>
    </row>
    <row r="155" spans="1:10" ht="12.75" x14ac:dyDescent="0.2">
      <c r="A155" s="86" t="s">
        <v>273</v>
      </c>
      <c r="B155" s="82">
        <v>1</v>
      </c>
      <c r="C155" s="82">
        <v>0</v>
      </c>
      <c r="D155" s="222">
        <v>0</v>
      </c>
      <c r="E155" s="44"/>
      <c r="F155" s="207" t="s">
        <v>404</v>
      </c>
      <c r="G155" s="11">
        <v>6</v>
      </c>
      <c r="H155" s="261">
        <v>1</v>
      </c>
      <c r="I155" s="261">
        <v>0</v>
      </c>
      <c r="J155" s="11" t="s">
        <v>498</v>
      </c>
    </row>
    <row r="156" spans="1:10" ht="12.75" x14ac:dyDescent="0.2">
      <c r="A156" s="86" t="s">
        <v>274</v>
      </c>
      <c r="B156" s="82">
        <v>6</v>
      </c>
      <c r="C156" s="82">
        <v>4</v>
      </c>
      <c r="D156" s="222">
        <v>5</v>
      </c>
      <c r="E156" s="44"/>
      <c r="F156" s="207" t="s">
        <v>281</v>
      </c>
      <c r="G156" s="11">
        <v>23</v>
      </c>
      <c r="H156" s="261">
        <v>5</v>
      </c>
      <c r="I156" s="261">
        <v>3</v>
      </c>
      <c r="J156" s="11" t="s">
        <v>499</v>
      </c>
    </row>
    <row r="157" spans="1:10" ht="12.75" x14ac:dyDescent="0.2">
      <c r="A157" s="86" t="s">
        <v>275</v>
      </c>
      <c r="B157" s="82">
        <v>0</v>
      </c>
      <c r="C157" s="82">
        <v>0</v>
      </c>
      <c r="D157" s="222">
        <v>0</v>
      </c>
      <c r="E157" s="44"/>
      <c r="F157" s="207" t="s">
        <v>405</v>
      </c>
      <c r="G157" s="11">
        <v>25</v>
      </c>
      <c r="H157" s="261">
        <v>4</v>
      </c>
      <c r="I157" s="261">
        <v>5</v>
      </c>
      <c r="J157" s="11" t="s">
        <v>500</v>
      </c>
    </row>
    <row r="158" spans="1:10" ht="12.75" x14ac:dyDescent="0.2">
      <c r="A158" s="86" t="s">
        <v>276</v>
      </c>
      <c r="B158" s="82">
        <v>0</v>
      </c>
      <c r="C158" s="82">
        <v>0</v>
      </c>
      <c r="D158" s="222">
        <v>0</v>
      </c>
      <c r="E158" s="44"/>
      <c r="F158" s="208" t="s">
        <v>286</v>
      </c>
      <c r="G158" s="11">
        <v>6</v>
      </c>
      <c r="H158" s="262">
        <v>83</v>
      </c>
      <c r="I158" s="262">
        <v>120</v>
      </c>
    </row>
    <row r="159" spans="1:10" ht="13.5" thickBot="1" x14ac:dyDescent="0.25">
      <c r="A159" s="86" t="s">
        <v>277</v>
      </c>
      <c r="B159" s="82">
        <v>0</v>
      </c>
      <c r="C159" s="82">
        <v>0</v>
      </c>
      <c r="D159" s="222">
        <v>0</v>
      </c>
      <c r="E159" s="44"/>
      <c r="F159" s="8" t="s">
        <v>50</v>
      </c>
      <c r="G159" s="9">
        <f>SUM(G144:G158)</f>
        <v>817</v>
      </c>
      <c r="H159" s="9">
        <f>SUM(H144:H158)</f>
        <v>972</v>
      </c>
      <c r="I159" s="9">
        <f>SUM(I144:I158)</f>
        <v>1131</v>
      </c>
    </row>
    <row r="160" spans="1:10" ht="13.5" thickTop="1" x14ac:dyDescent="0.2">
      <c r="A160" s="86" t="s">
        <v>278</v>
      </c>
      <c r="B160" s="82">
        <v>1</v>
      </c>
      <c r="C160" s="82">
        <v>0</v>
      </c>
      <c r="D160" s="286">
        <v>1</v>
      </c>
      <c r="E160" s="44"/>
    </row>
    <row r="161" spans="1:8" ht="12.75" x14ac:dyDescent="0.2">
      <c r="A161" s="86" t="s">
        <v>279</v>
      </c>
      <c r="B161" s="82">
        <v>0</v>
      </c>
      <c r="C161" s="82">
        <v>0</v>
      </c>
      <c r="D161" s="222">
        <v>0</v>
      </c>
      <c r="E161" s="44"/>
    </row>
    <row r="162" spans="1:8" ht="12.75" x14ac:dyDescent="0.2">
      <c r="A162" s="86" t="s">
        <v>280</v>
      </c>
      <c r="B162" s="82">
        <v>0</v>
      </c>
      <c r="C162" s="82">
        <v>0</v>
      </c>
      <c r="D162" s="222">
        <v>0</v>
      </c>
      <c r="E162" s="44"/>
    </row>
    <row r="163" spans="1:8" ht="12.75" x14ac:dyDescent="0.2">
      <c r="A163" s="86" t="s">
        <v>269</v>
      </c>
      <c r="B163" s="82">
        <v>0</v>
      </c>
      <c r="C163" s="82">
        <v>0</v>
      </c>
      <c r="D163" s="222">
        <v>0</v>
      </c>
      <c r="E163" s="44"/>
    </row>
    <row r="164" spans="1:8" ht="12.75" x14ac:dyDescent="0.2">
      <c r="A164" s="86" t="s">
        <v>282</v>
      </c>
      <c r="B164" s="82">
        <v>11</v>
      </c>
      <c r="C164" s="82">
        <v>1</v>
      </c>
      <c r="D164" s="286">
        <v>0</v>
      </c>
      <c r="E164" s="44"/>
    </row>
    <row r="165" spans="1:8" ht="12.75" x14ac:dyDescent="0.2">
      <c r="A165" s="86" t="s">
        <v>283</v>
      </c>
      <c r="B165" s="82">
        <v>0</v>
      </c>
      <c r="C165" s="82">
        <v>0</v>
      </c>
      <c r="D165" s="222">
        <v>0</v>
      </c>
      <c r="E165" s="44"/>
    </row>
    <row r="166" spans="1:8" ht="12.75" x14ac:dyDescent="0.2">
      <c r="A166" s="86" t="s">
        <v>284</v>
      </c>
      <c r="B166" s="82">
        <v>0</v>
      </c>
      <c r="C166" s="82">
        <v>0</v>
      </c>
      <c r="D166" s="222">
        <v>0</v>
      </c>
      <c r="E166" s="44"/>
    </row>
    <row r="167" spans="1:8" ht="12.75" x14ac:dyDescent="0.2">
      <c r="A167" s="86" t="s">
        <v>285</v>
      </c>
      <c r="B167" s="82">
        <v>0</v>
      </c>
      <c r="C167" s="82">
        <v>0</v>
      </c>
      <c r="D167" s="222">
        <v>0</v>
      </c>
      <c r="E167" s="44"/>
    </row>
    <row r="168" spans="1:8" ht="12.75" x14ac:dyDescent="0.2">
      <c r="A168" s="86" t="s">
        <v>287</v>
      </c>
      <c r="B168" s="82">
        <v>0</v>
      </c>
      <c r="C168" s="82">
        <v>0</v>
      </c>
      <c r="D168" s="222">
        <v>0</v>
      </c>
      <c r="E168" s="44"/>
    </row>
    <row r="169" spans="1:8" ht="12.75" x14ac:dyDescent="0.2">
      <c r="A169" s="86" t="s">
        <v>288</v>
      </c>
      <c r="B169" s="82">
        <v>0</v>
      </c>
      <c r="C169" s="82">
        <v>0</v>
      </c>
      <c r="D169" s="222">
        <v>0</v>
      </c>
      <c r="E169" s="44"/>
      <c r="H169" s="44"/>
    </row>
    <row r="170" spans="1:8" ht="12.75" x14ac:dyDescent="0.2">
      <c r="A170" s="86" t="s">
        <v>289</v>
      </c>
      <c r="B170" s="82">
        <v>0</v>
      </c>
      <c r="C170" s="82">
        <v>7</v>
      </c>
      <c r="D170" s="222">
        <v>0</v>
      </c>
      <c r="E170" s="44"/>
      <c r="H170" s="44"/>
    </row>
    <row r="171" spans="1:8" ht="12.75" x14ac:dyDescent="0.2">
      <c r="A171" s="86" t="s">
        <v>290</v>
      </c>
      <c r="B171" s="82">
        <v>0</v>
      </c>
      <c r="C171" s="82">
        <v>0</v>
      </c>
      <c r="D171" s="222">
        <v>0</v>
      </c>
      <c r="E171" s="44"/>
      <c r="H171" s="44"/>
    </row>
    <row r="172" spans="1:8" ht="12.75" x14ac:dyDescent="0.2">
      <c r="A172" s="86" t="s">
        <v>291</v>
      </c>
      <c r="B172" s="82">
        <v>1</v>
      </c>
      <c r="C172" s="82">
        <v>2</v>
      </c>
      <c r="D172" s="286">
        <v>3</v>
      </c>
      <c r="E172" s="44"/>
      <c r="H172" s="44"/>
    </row>
    <row r="173" spans="1:8" ht="12.75" x14ac:dyDescent="0.2">
      <c r="A173" s="86" t="s">
        <v>292</v>
      </c>
      <c r="B173" s="82">
        <v>0</v>
      </c>
      <c r="C173" s="82">
        <v>0</v>
      </c>
      <c r="D173" s="222">
        <v>0</v>
      </c>
      <c r="E173" s="44"/>
      <c r="H173" s="44"/>
    </row>
    <row r="174" spans="1:8" ht="12.75" x14ac:dyDescent="0.2">
      <c r="A174" s="86" t="s">
        <v>293</v>
      </c>
      <c r="B174" s="82">
        <v>0</v>
      </c>
      <c r="C174" s="82">
        <v>0</v>
      </c>
      <c r="D174" s="222">
        <v>0</v>
      </c>
      <c r="E174" s="44"/>
      <c r="H174" s="44"/>
    </row>
    <row r="175" spans="1:8" ht="12.75" x14ac:dyDescent="0.2">
      <c r="A175" s="86" t="s">
        <v>294</v>
      </c>
      <c r="B175" s="82">
        <v>0</v>
      </c>
      <c r="C175" s="82">
        <v>1</v>
      </c>
      <c r="D175" s="222">
        <v>0</v>
      </c>
      <c r="E175" s="44"/>
      <c r="H175" s="44"/>
    </row>
    <row r="176" spans="1:8" ht="12.75" x14ac:dyDescent="0.2">
      <c r="A176" s="86" t="s">
        <v>295</v>
      </c>
      <c r="B176" s="82">
        <v>1</v>
      </c>
      <c r="C176" s="82">
        <v>0</v>
      </c>
      <c r="D176" s="286">
        <v>2</v>
      </c>
      <c r="E176" s="44"/>
      <c r="H176" s="44"/>
    </row>
    <row r="177" spans="1:9" ht="12.75" x14ac:dyDescent="0.2">
      <c r="A177" s="86" t="s">
        <v>296</v>
      </c>
      <c r="B177" s="82">
        <v>4</v>
      </c>
      <c r="C177" s="82">
        <v>0</v>
      </c>
      <c r="D177" s="286">
        <v>14</v>
      </c>
      <c r="E177" s="44"/>
      <c r="H177" s="44"/>
    </row>
    <row r="178" spans="1:9" ht="12.75" x14ac:dyDescent="0.2">
      <c r="A178" s="86" t="s">
        <v>297</v>
      </c>
      <c r="B178" s="82">
        <v>0</v>
      </c>
      <c r="C178" s="82">
        <v>1</v>
      </c>
      <c r="D178" s="222">
        <v>0</v>
      </c>
      <c r="E178" s="44"/>
      <c r="H178" s="44"/>
    </row>
    <row r="179" spans="1:9" ht="12.75" x14ac:dyDescent="0.2">
      <c r="A179" s="86" t="s">
        <v>364</v>
      </c>
      <c r="B179" s="82">
        <v>0</v>
      </c>
      <c r="C179" s="82">
        <v>0</v>
      </c>
      <c r="D179" s="222">
        <v>0</v>
      </c>
      <c r="E179" s="44"/>
      <c r="H179" s="44"/>
    </row>
    <row r="180" spans="1:9" ht="12.75" x14ac:dyDescent="0.2">
      <c r="A180" s="86" t="s">
        <v>298</v>
      </c>
      <c r="B180" s="82">
        <v>0</v>
      </c>
      <c r="C180" s="82">
        <v>0</v>
      </c>
      <c r="D180" s="222">
        <v>0</v>
      </c>
      <c r="E180" s="44"/>
      <c r="H180" s="44"/>
    </row>
    <row r="181" spans="1:9" ht="12.75" x14ac:dyDescent="0.2">
      <c r="A181" s="86" t="s">
        <v>299</v>
      </c>
      <c r="B181" s="82">
        <v>0</v>
      </c>
      <c r="C181" s="82">
        <v>1</v>
      </c>
      <c r="D181" s="222">
        <v>0</v>
      </c>
      <c r="E181" s="44"/>
      <c r="H181" s="44"/>
    </row>
    <row r="182" spans="1:9" ht="12.75" x14ac:dyDescent="0.2">
      <c r="A182" s="86" t="s">
        <v>300</v>
      </c>
      <c r="B182" s="82">
        <v>0</v>
      </c>
      <c r="C182" s="82">
        <v>0</v>
      </c>
      <c r="D182" s="222">
        <v>0</v>
      </c>
      <c r="E182" s="44"/>
      <c r="H182" s="44"/>
    </row>
    <row r="183" spans="1:9" ht="12.75" x14ac:dyDescent="0.2">
      <c r="A183" s="86" t="s">
        <v>301</v>
      </c>
      <c r="B183" s="82">
        <v>0</v>
      </c>
      <c r="C183" s="82">
        <v>0</v>
      </c>
      <c r="D183" s="222">
        <v>0</v>
      </c>
      <c r="E183" s="44"/>
      <c r="H183" s="44"/>
    </row>
    <row r="184" spans="1:9" ht="12.75" x14ac:dyDescent="0.2">
      <c r="A184" s="86" t="s">
        <v>302</v>
      </c>
      <c r="B184" s="82">
        <v>0</v>
      </c>
      <c r="C184" s="82">
        <v>0</v>
      </c>
      <c r="D184" s="222">
        <v>0</v>
      </c>
      <c r="E184" s="44"/>
      <c r="H184" s="44"/>
    </row>
    <row r="185" spans="1:9" ht="12.75" x14ac:dyDescent="0.2">
      <c r="A185" s="86" t="s">
        <v>303</v>
      </c>
      <c r="B185" s="82">
        <v>0</v>
      </c>
      <c r="C185" s="82">
        <v>0</v>
      </c>
      <c r="D185" s="222">
        <v>0</v>
      </c>
      <c r="E185" s="44"/>
      <c r="H185" s="44"/>
    </row>
    <row r="186" spans="1:9" ht="12.75" x14ac:dyDescent="0.2">
      <c r="A186" s="86" t="s">
        <v>304</v>
      </c>
      <c r="B186" s="82">
        <v>0</v>
      </c>
      <c r="C186" s="82">
        <v>0</v>
      </c>
      <c r="D186" s="222">
        <v>0</v>
      </c>
      <c r="E186" s="44"/>
      <c r="H186" s="44"/>
    </row>
    <row r="187" spans="1:9" ht="12.75" x14ac:dyDescent="0.2">
      <c r="A187" s="86" t="s">
        <v>305</v>
      </c>
      <c r="B187" s="82">
        <v>0</v>
      </c>
      <c r="C187" s="82">
        <v>0</v>
      </c>
      <c r="D187" s="222">
        <v>0</v>
      </c>
      <c r="E187" s="44"/>
      <c r="H187" s="44"/>
      <c r="I187" s="17"/>
    </row>
    <row r="188" spans="1:9" ht="12.75" x14ac:dyDescent="0.2">
      <c r="A188" s="86" t="s">
        <v>306</v>
      </c>
      <c r="B188" s="82">
        <v>0</v>
      </c>
      <c r="C188" s="82">
        <v>0</v>
      </c>
      <c r="D188" s="222">
        <v>0</v>
      </c>
      <c r="E188" s="44"/>
      <c r="H188" s="44"/>
    </row>
    <row r="189" spans="1:9" ht="12.75" x14ac:dyDescent="0.2">
      <c r="A189" s="86" t="s">
        <v>307</v>
      </c>
      <c r="B189" s="82">
        <v>64</v>
      </c>
      <c r="C189" s="82">
        <v>66</v>
      </c>
      <c r="D189" s="286">
        <v>105</v>
      </c>
      <c r="E189" s="44"/>
      <c r="H189" s="44"/>
    </row>
    <row r="190" spans="1:9" ht="12.75" x14ac:dyDescent="0.2">
      <c r="A190" s="86" t="s">
        <v>308</v>
      </c>
      <c r="B190" s="82">
        <v>3</v>
      </c>
      <c r="C190" s="82">
        <v>6</v>
      </c>
      <c r="D190" s="286">
        <v>15</v>
      </c>
      <c r="E190" s="44"/>
      <c r="H190" s="44"/>
    </row>
    <row r="191" spans="1:9" ht="12.75" x14ac:dyDescent="0.2">
      <c r="A191" s="86" t="s">
        <v>309</v>
      </c>
      <c r="B191" s="82">
        <v>1</v>
      </c>
      <c r="C191" s="82">
        <v>2</v>
      </c>
      <c r="D191" s="222">
        <v>0</v>
      </c>
      <c r="E191" s="44"/>
      <c r="H191" s="44"/>
    </row>
    <row r="192" spans="1:9" ht="12.75" x14ac:dyDescent="0.2">
      <c r="A192" s="86" t="s">
        <v>310</v>
      </c>
      <c r="B192" s="82">
        <v>0</v>
      </c>
      <c r="C192" s="82">
        <v>0</v>
      </c>
      <c r="D192" s="222">
        <v>0</v>
      </c>
      <c r="E192" s="44"/>
      <c r="F192" s="83"/>
      <c r="G192" s="146"/>
      <c r="H192" s="44"/>
    </row>
    <row r="193" spans="1:9" ht="12.75" x14ac:dyDescent="0.2">
      <c r="A193" s="86" t="s">
        <v>311</v>
      </c>
      <c r="B193" s="82">
        <v>0</v>
      </c>
      <c r="C193" s="82">
        <v>0</v>
      </c>
      <c r="D193" s="222">
        <v>0</v>
      </c>
      <c r="E193" s="44"/>
      <c r="F193" s="83"/>
      <c r="G193" s="146"/>
      <c r="H193" s="44"/>
    </row>
    <row r="194" spans="1:9" ht="12.75" x14ac:dyDescent="0.2">
      <c r="A194" s="86" t="s">
        <v>312</v>
      </c>
      <c r="B194" s="82">
        <v>0</v>
      </c>
      <c r="C194" s="82">
        <v>0</v>
      </c>
      <c r="D194" s="222">
        <v>0</v>
      </c>
      <c r="E194" s="44"/>
      <c r="F194" s="83"/>
      <c r="H194" s="44"/>
    </row>
    <row r="195" spans="1:9" ht="12.75" x14ac:dyDescent="0.2">
      <c r="A195" s="86" t="s">
        <v>313</v>
      </c>
      <c r="B195" s="82">
        <v>0</v>
      </c>
      <c r="C195" s="82">
        <v>0</v>
      </c>
      <c r="D195" s="222">
        <v>0</v>
      </c>
      <c r="E195" s="44"/>
      <c r="F195" s="83"/>
      <c r="H195" s="44"/>
    </row>
    <row r="196" spans="1:9" ht="12.75" x14ac:dyDescent="0.2">
      <c r="A196" s="86" t="s">
        <v>314</v>
      </c>
      <c r="B196" s="82">
        <v>0</v>
      </c>
      <c r="C196" s="82">
        <v>0</v>
      </c>
      <c r="D196" s="222">
        <v>0</v>
      </c>
      <c r="E196" s="44"/>
      <c r="F196" s="83"/>
      <c r="G196" s="146"/>
      <c r="H196" s="44"/>
    </row>
    <row r="197" spans="1:9" ht="12.75" x14ac:dyDescent="0.2">
      <c r="A197" s="86" t="s">
        <v>315</v>
      </c>
      <c r="B197" s="82">
        <v>0</v>
      </c>
      <c r="C197" s="82">
        <v>0</v>
      </c>
      <c r="D197" s="222">
        <v>0</v>
      </c>
      <c r="E197" s="44"/>
      <c r="F197" s="83"/>
      <c r="H197" s="44"/>
      <c r="I197" s="17"/>
    </row>
    <row r="198" spans="1:9" ht="12.75" x14ac:dyDescent="0.2">
      <c r="A198" s="86" t="s">
        <v>316</v>
      </c>
      <c r="B198" s="82">
        <v>4</v>
      </c>
      <c r="C198" s="82">
        <v>1</v>
      </c>
      <c r="D198" s="222">
        <v>0</v>
      </c>
      <c r="E198" s="44"/>
      <c r="F198" s="83"/>
      <c r="H198" s="44"/>
    </row>
    <row r="199" spans="1:9" ht="12.75" x14ac:dyDescent="0.2">
      <c r="A199" s="86" t="s">
        <v>317</v>
      </c>
      <c r="B199" s="82">
        <v>0</v>
      </c>
      <c r="C199" s="82">
        <v>4</v>
      </c>
      <c r="D199" s="286">
        <v>1</v>
      </c>
      <c r="E199" s="44"/>
      <c r="F199" s="83"/>
      <c r="H199" s="44"/>
    </row>
    <row r="200" spans="1:9" ht="12.75" x14ac:dyDescent="0.2">
      <c r="A200" s="86" t="s">
        <v>318</v>
      </c>
      <c r="B200" s="82">
        <v>0</v>
      </c>
      <c r="C200" s="82">
        <v>0</v>
      </c>
      <c r="D200" s="222">
        <v>0</v>
      </c>
      <c r="E200" s="44"/>
      <c r="F200" s="83"/>
      <c r="H200" s="44"/>
    </row>
    <row r="201" spans="1:9" ht="12.75" x14ac:dyDescent="0.2">
      <c r="A201" s="86" t="s">
        <v>319</v>
      </c>
      <c r="B201" s="82">
        <v>0</v>
      </c>
      <c r="C201" s="82">
        <v>0</v>
      </c>
      <c r="D201" s="222">
        <v>0</v>
      </c>
      <c r="E201" s="44"/>
      <c r="F201" s="83"/>
      <c r="H201" s="44"/>
    </row>
    <row r="202" spans="1:9" ht="12.75" x14ac:dyDescent="0.2">
      <c r="A202" s="86" t="s">
        <v>320</v>
      </c>
      <c r="B202" s="82">
        <v>0</v>
      </c>
      <c r="C202" s="82">
        <v>0</v>
      </c>
      <c r="D202" s="222">
        <v>0</v>
      </c>
      <c r="E202" s="44"/>
      <c r="F202" s="83"/>
      <c r="G202" s="146"/>
      <c r="H202" s="44"/>
    </row>
    <row r="203" spans="1:9" ht="12.75" x14ac:dyDescent="0.2">
      <c r="A203" s="86" t="s">
        <v>321</v>
      </c>
      <c r="B203" s="82">
        <v>0</v>
      </c>
      <c r="C203" s="82">
        <v>0</v>
      </c>
      <c r="D203" s="222">
        <v>0</v>
      </c>
      <c r="E203" s="44"/>
      <c r="F203" s="83"/>
      <c r="H203" s="44"/>
    </row>
    <row r="204" spans="1:9" ht="12.75" x14ac:dyDescent="0.2">
      <c r="A204" s="86" t="s">
        <v>322</v>
      </c>
      <c r="B204" s="82">
        <v>2</v>
      </c>
      <c r="C204" s="82">
        <v>0</v>
      </c>
      <c r="D204" s="222">
        <v>0</v>
      </c>
      <c r="E204" s="44"/>
      <c r="F204" s="83"/>
      <c r="G204" s="146"/>
      <c r="H204" s="44"/>
    </row>
    <row r="205" spans="1:9" ht="12.75" x14ac:dyDescent="0.2">
      <c r="A205" s="86" t="s">
        <v>323</v>
      </c>
      <c r="B205" s="82">
        <v>0</v>
      </c>
      <c r="C205" s="82">
        <v>0</v>
      </c>
      <c r="D205" s="222">
        <v>0</v>
      </c>
      <c r="E205" s="44"/>
      <c r="F205" s="83"/>
      <c r="H205" s="44"/>
    </row>
    <row r="206" spans="1:9" ht="12.75" x14ac:dyDescent="0.2">
      <c r="A206" s="86" t="s">
        <v>324</v>
      </c>
      <c r="B206" s="82">
        <v>0</v>
      </c>
      <c r="C206" s="82">
        <v>0</v>
      </c>
      <c r="D206" s="222">
        <v>0</v>
      </c>
      <c r="E206" s="44"/>
      <c r="F206" s="83"/>
      <c r="H206" s="44"/>
    </row>
    <row r="207" spans="1:9" ht="12.75" x14ac:dyDescent="0.2">
      <c r="A207" s="86" t="s">
        <v>325</v>
      </c>
      <c r="B207" s="82">
        <v>0</v>
      </c>
      <c r="C207" s="82">
        <v>0</v>
      </c>
      <c r="D207" s="222">
        <v>0</v>
      </c>
      <c r="E207" s="44"/>
      <c r="F207" s="83"/>
      <c r="H207" s="44"/>
    </row>
    <row r="208" spans="1:9" ht="12.75" x14ac:dyDescent="0.2">
      <c r="A208" s="86" t="s">
        <v>326</v>
      </c>
      <c r="B208" s="82">
        <v>0</v>
      </c>
      <c r="C208" s="82">
        <v>0</v>
      </c>
      <c r="D208" s="286">
        <v>1</v>
      </c>
      <c r="E208" s="44"/>
      <c r="F208" s="83"/>
      <c r="H208" s="44"/>
    </row>
    <row r="209" spans="1:8" ht="12.75" x14ac:dyDescent="0.2">
      <c r="A209" s="86" t="s">
        <v>328</v>
      </c>
      <c r="B209" s="82">
        <v>1</v>
      </c>
      <c r="C209" s="82">
        <v>0</v>
      </c>
      <c r="D209" s="286">
        <v>18</v>
      </c>
      <c r="E209" s="44"/>
      <c r="F209" s="83"/>
      <c r="H209" s="44"/>
    </row>
    <row r="210" spans="1:8" ht="12.75" x14ac:dyDescent="0.2">
      <c r="A210" s="86" t="s">
        <v>329</v>
      </c>
      <c r="B210" s="82">
        <v>0</v>
      </c>
      <c r="C210" s="82">
        <v>0</v>
      </c>
      <c r="D210" s="222">
        <v>0</v>
      </c>
      <c r="E210" s="44"/>
      <c r="F210" s="83"/>
      <c r="H210" s="44"/>
    </row>
    <row r="211" spans="1:8" ht="12.75" x14ac:dyDescent="0.2">
      <c r="A211" s="86" t="s">
        <v>330</v>
      </c>
      <c r="B211" s="82">
        <v>0</v>
      </c>
      <c r="C211" s="82">
        <v>0</v>
      </c>
      <c r="D211" s="222">
        <v>0</v>
      </c>
      <c r="E211" s="44"/>
      <c r="F211" s="83"/>
      <c r="H211" s="44"/>
    </row>
    <row r="212" spans="1:8" ht="12.75" x14ac:dyDescent="0.2">
      <c r="A212" s="86" t="s">
        <v>331</v>
      </c>
      <c r="B212" s="82">
        <v>0</v>
      </c>
      <c r="C212" s="82">
        <v>0</v>
      </c>
      <c r="D212" s="222">
        <v>0</v>
      </c>
      <c r="E212" s="44"/>
      <c r="F212" s="83"/>
      <c r="H212" s="44"/>
    </row>
    <row r="213" spans="1:8" ht="12.75" x14ac:dyDescent="0.2">
      <c r="A213" s="86" t="s">
        <v>332</v>
      </c>
      <c r="B213" s="82">
        <v>0</v>
      </c>
      <c r="C213" s="82">
        <v>0</v>
      </c>
      <c r="D213" s="222">
        <v>0</v>
      </c>
      <c r="E213" s="44"/>
      <c r="F213" s="83"/>
      <c r="H213" s="44"/>
    </row>
    <row r="214" spans="1:8" ht="12.75" x14ac:dyDescent="0.2">
      <c r="A214" s="86" t="s">
        <v>333</v>
      </c>
      <c r="B214" s="82">
        <v>26</v>
      </c>
      <c r="C214" s="82">
        <v>2</v>
      </c>
      <c r="D214" s="286">
        <v>68</v>
      </c>
      <c r="E214" s="44"/>
      <c r="F214" s="83"/>
      <c r="H214" s="44"/>
    </row>
    <row r="215" spans="1:8" ht="12.75" x14ac:dyDescent="0.2">
      <c r="A215" s="86" t="s">
        <v>162</v>
      </c>
      <c r="B215" s="82">
        <v>0</v>
      </c>
      <c r="C215" s="82">
        <v>0</v>
      </c>
      <c r="D215" s="222">
        <v>0</v>
      </c>
      <c r="E215" s="44"/>
      <c r="F215" s="83"/>
      <c r="H215" s="44"/>
    </row>
    <row r="216" spans="1:8" ht="12.75" x14ac:dyDescent="0.2">
      <c r="A216" s="86" t="s">
        <v>334</v>
      </c>
      <c r="B216" s="82">
        <v>0</v>
      </c>
      <c r="C216" s="82">
        <v>0</v>
      </c>
      <c r="D216" s="286">
        <v>1</v>
      </c>
      <c r="E216" s="44"/>
      <c r="F216" s="83"/>
      <c r="H216" s="44"/>
    </row>
    <row r="217" spans="1:8" ht="12.75" x14ac:dyDescent="0.2">
      <c r="A217" s="86" t="s">
        <v>335</v>
      </c>
      <c r="B217" s="82">
        <v>0</v>
      </c>
      <c r="C217" s="82">
        <v>0</v>
      </c>
      <c r="D217" s="222">
        <v>0</v>
      </c>
      <c r="E217" s="44"/>
      <c r="F217" s="83"/>
      <c r="H217" s="44"/>
    </row>
    <row r="218" spans="1:8" ht="12.75" x14ac:dyDescent="0.2">
      <c r="A218" s="86" t="s">
        <v>336</v>
      </c>
      <c r="B218" s="82">
        <v>478</v>
      </c>
      <c r="C218" s="82">
        <v>552</v>
      </c>
      <c r="D218" s="286">
        <v>547</v>
      </c>
      <c r="E218" s="44"/>
      <c r="F218" s="83"/>
      <c r="H218" s="44"/>
    </row>
    <row r="219" spans="1:8" ht="12.75" x14ac:dyDescent="0.2">
      <c r="A219" s="86" t="s">
        <v>337</v>
      </c>
      <c r="B219" s="82">
        <v>8</v>
      </c>
      <c r="C219" s="82">
        <v>83</v>
      </c>
      <c r="D219" s="286">
        <v>120</v>
      </c>
      <c r="E219" s="44"/>
      <c r="F219" s="83"/>
      <c r="H219" s="44"/>
    </row>
    <row r="220" spans="1:8" ht="12.75" x14ac:dyDescent="0.2">
      <c r="A220" s="86" t="s">
        <v>338</v>
      </c>
      <c r="B220" s="82">
        <v>8</v>
      </c>
      <c r="C220" s="82">
        <v>0</v>
      </c>
      <c r="D220" s="222">
        <v>0</v>
      </c>
      <c r="E220" s="44"/>
      <c r="F220" s="83"/>
      <c r="H220" s="44"/>
    </row>
    <row r="221" spans="1:8" ht="12.75" x14ac:dyDescent="0.2">
      <c r="A221" s="86" t="s">
        <v>340</v>
      </c>
      <c r="B221" s="82">
        <v>0</v>
      </c>
      <c r="C221" s="82">
        <v>0</v>
      </c>
      <c r="D221" s="222">
        <v>0</v>
      </c>
      <c r="E221" s="44"/>
      <c r="H221" s="44"/>
    </row>
    <row r="222" spans="1:8" ht="12.75" x14ac:dyDescent="0.2">
      <c r="A222" s="86" t="s">
        <v>341</v>
      </c>
      <c r="B222" s="82">
        <v>0</v>
      </c>
      <c r="C222" s="82">
        <v>0</v>
      </c>
      <c r="D222" s="222">
        <v>0</v>
      </c>
      <c r="E222" s="44"/>
      <c r="H222" s="44"/>
    </row>
    <row r="223" spans="1:8" ht="12.75" x14ac:dyDescent="0.2">
      <c r="A223" s="86" t="s">
        <v>342</v>
      </c>
      <c r="B223" s="82">
        <v>0</v>
      </c>
      <c r="C223" s="82">
        <v>0</v>
      </c>
      <c r="D223" s="222">
        <v>0</v>
      </c>
      <c r="E223" s="44"/>
      <c r="H223" s="44"/>
    </row>
    <row r="224" spans="1:8" ht="12.75" x14ac:dyDescent="0.2">
      <c r="A224" s="86" t="s">
        <v>175</v>
      </c>
      <c r="B224" s="82">
        <v>0</v>
      </c>
      <c r="C224" s="82">
        <v>0</v>
      </c>
      <c r="D224" s="222">
        <v>0</v>
      </c>
      <c r="E224" s="44"/>
      <c r="H224" s="44"/>
    </row>
    <row r="225" spans="1:8" ht="12.75" x14ac:dyDescent="0.2">
      <c r="A225" s="86" t="s">
        <v>343</v>
      </c>
      <c r="B225" s="82">
        <v>33</v>
      </c>
      <c r="C225" s="82">
        <v>45</v>
      </c>
      <c r="D225" s="286">
        <v>62</v>
      </c>
      <c r="E225" s="44"/>
      <c r="H225" s="44"/>
    </row>
    <row r="226" spans="1:8" ht="12.75" x14ac:dyDescent="0.2">
      <c r="A226" s="86" t="s">
        <v>344</v>
      </c>
      <c r="B226" s="82">
        <v>0</v>
      </c>
      <c r="C226" s="82">
        <v>0</v>
      </c>
      <c r="D226" s="286">
        <v>2</v>
      </c>
      <c r="E226" s="44"/>
      <c r="H226" s="44"/>
    </row>
    <row r="227" spans="1:8" ht="12.75" x14ac:dyDescent="0.2">
      <c r="A227" s="86" t="s">
        <v>345</v>
      </c>
      <c r="B227" s="82">
        <v>0</v>
      </c>
      <c r="C227" s="82">
        <v>0</v>
      </c>
      <c r="D227" s="222">
        <v>0</v>
      </c>
      <c r="E227" s="44"/>
      <c r="F227" s="44"/>
      <c r="G227" s="44"/>
      <c r="H227" s="44"/>
    </row>
    <row r="228" spans="1:8" ht="12.75" x14ac:dyDescent="0.2">
      <c r="A228" s="86" t="s">
        <v>346</v>
      </c>
      <c r="B228" s="82">
        <v>60</v>
      </c>
      <c r="C228" s="82">
        <v>14</v>
      </c>
      <c r="D228" s="286">
        <v>1</v>
      </c>
      <c r="E228" s="44"/>
      <c r="F228" s="44"/>
      <c r="G228" s="44"/>
      <c r="H228" s="44"/>
    </row>
    <row r="229" spans="1:8" ht="12.75" x14ac:dyDescent="0.2">
      <c r="A229" s="86" t="s">
        <v>347</v>
      </c>
      <c r="B229" s="82">
        <v>0</v>
      </c>
      <c r="C229" s="82">
        <v>1</v>
      </c>
      <c r="D229" s="222">
        <v>0</v>
      </c>
      <c r="E229" s="44"/>
      <c r="F229" s="44"/>
      <c r="G229" s="44"/>
      <c r="H229" s="44"/>
    </row>
    <row r="230" spans="1:8" ht="12.75" x14ac:dyDescent="0.2">
      <c r="A230" s="86" t="s">
        <v>348</v>
      </c>
      <c r="B230" s="82">
        <v>0</v>
      </c>
      <c r="C230" s="82">
        <v>3</v>
      </c>
      <c r="D230" s="286">
        <v>7</v>
      </c>
      <c r="E230" s="44"/>
      <c r="F230" s="44"/>
      <c r="G230" s="44"/>
      <c r="H230" s="44"/>
    </row>
    <row r="231" spans="1:8" ht="12.75" x14ac:dyDescent="0.2">
      <c r="A231" s="86" t="s">
        <v>349</v>
      </c>
      <c r="B231" s="82">
        <v>58</v>
      </c>
      <c r="C231" s="82">
        <v>61</v>
      </c>
      <c r="D231" s="286">
        <v>31</v>
      </c>
      <c r="E231" s="44"/>
      <c r="F231" s="44"/>
      <c r="G231" s="44"/>
      <c r="H231" s="44"/>
    </row>
    <row r="232" spans="1:8" ht="12.75" x14ac:dyDescent="0.2">
      <c r="A232" s="86" t="s">
        <v>350</v>
      </c>
      <c r="B232" s="82">
        <v>0</v>
      </c>
      <c r="C232" s="82">
        <v>0</v>
      </c>
      <c r="D232" s="222">
        <v>0</v>
      </c>
      <c r="E232" s="44"/>
      <c r="F232" s="44"/>
      <c r="G232" s="44"/>
      <c r="H232" s="44"/>
    </row>
    <row r="233" spans="1:8" ht="12.75" x14ac:dyDescent="0.2">
      <c r="A233" s="86" t="s">
        <v>351</v>
      </c>
      <c r="B233" s="82">
        <v>1</v>
      </c>
      <c r="C233" s="82">
        <v>0</v>
      </c>
      <c r="D233" s="222">
        <v>0</v>
      </c>
      <c r="E233" s="44"/>
      <c r="F233" s="44"/>
      <c r="G233" s="44"/>
      <c r="H233" s="44"/>
    </row>
    <row r="234" spans="1:8" ht="12.75" x14ac:dyDescent="0.2">
      <c r="A234" s="86" t="s">
        <v>352</v>
      </c>
      <c r="B234" s="82">
        <v>0</v>
      </c>
      <c r="C234" s="82">
        <v>0</v>
      </c>
      <c r="D234" s="222">
        <v>0</v>
      </c>
      <c r="E234" s="44"/>
      <c r="F234" s="44"/>
      <c r="G234" s="44"/>
      <c r="H234" s="44"/>
    </row>
    <row r="235" spans="1:8" ht="12.75" x14ac:dyDescent="0.2">
      <c r="A235" s="86" t="s">
        <v>353</v>
      </c>
      <c r="B235" s="82">
        <v>0</v>
      </c>
      <c r="C235" s="82">
        <v>0</v>
      </c>
      <c r="D235" s="222">
        <v>0</v>
      </c>
      <c r="E235" s="44"/>
      <c r="F235" s="44"/>
      <c r="G235" s="44"/>
      <c r="H235" s="44"/>
    </row>
    <row r="236" spans="1:8" ht="12.75" x14ac:dyDescent="0.2">
      <c r="A236" s="86" t="s">
        <v>354</v>
      </c>
      <c r="B236" s="82">
        <v>12</v>
      </c>
      <c r="C236" s="82">
        <v>9</v>
      </c>
      <c r="D236" s="286">
        <v>12</v>
      </c>
      <c r="E236" s="44"/>
      <c r="F236" s="44"/>
      <c r="G236" s="44"/>
      <c r="H236" s="44"/>
    </row>
    <row r="237" spans="1:8" ht="12.75" x14ac:dyDescent="0.2">
      <c r="A237" s="86" t="s">
        <v>355</v>
      </c>
      <c r="B237" s="82">
        <v>10</v>
      </c>
      <c r="C237" s="82">
        <v>0</v>
      </c>
      <c r="D237" s="286">
        <v>2</v>
      </c>
      <c r="E237" s="44"/>
      <c r="F237" s="44"/>
      <c r="G237" s="44"/>
      <c r="H237" s="44"/>
    </row>
    <row r="238" spans="1:8" ht="12.75" x14ac:dyDescent="0.2">
      <c r="A238" s="86" t="s">
        <v>356</v>
      </c>
      <c r="B238" s="82">
        <v>0</v>
      </c>
      <c r="C238" s="82">
        <v>0</v>
      </c>
      <c r="D238" s="222">
        <v>0</v>
      </c>
      <c r="E238" s="44"/>
      <c r="F238" s="44"/>
      <c r="G238" s="44"/>
      <c r="H238" s="44"/>
    </row>
    <row r="239" spans="1:8" ht="12.75" x14ac:dyDescent="0.2">
      <c r="A239" s="86" t="s">
        <v>357</v>
      </c>
      <c r="B239" s="82">
        <v>0</v>
      </c>
      <c r="C239" s="82">
        <v>0</v>
      </c>
      <c r="D239" s="222">
        <v>0</v>
      </c>
      <c r="E239" s="44"/>
      <c r="F239" s="44"/>
      <c r="G239" s="44"/>
      <c r="H239" s="44"/>
    </row>
    <row r="240" spans="1:8" ht="12.75" x14ac:dyDescent="0.2">
      <c r="A240" s="86" t="s">
        <v>358</v>
      </c>
      <c r="B240" s="82">
        <v>4</v>
      </c>
      <c r="C240" s="82">
        <v>1</v>
      </c>
      <c r="D240" s="286">
        <v>1</v>
      </c>
      <c r="E240" s="44"/>
      <c r="F240" s="44"/>
      <c r="G240" s="44"/>
      <c r="H240" s="44"/>
    </row>
    <row r="241" spans="1:10" ht="12.75" x14ac:dyDescent="0.2">
      <c r="A241" s="86" t="s">
        <v>359</v>
      </c>
      <c r="B241" s="82">
        <v>24</v>
      </c>
      <c r="C241" s="82">
        <v>10</v>
      </c>
      <c r="D241" s="286">
        <v>9</v>
      </c>
      <c r="E241" s="44"/>
      <c r="F241" s="44"/>
      <c r="G241" s="44"/>
      <c r="H241" s="44"/>
    </row>
    <row r="242" spans="1:10" ht="12.75" x14ac:dyDescent="0.2">
      <c r="A242" s="86" t="s">
        <v>360</v>
      </c>
      <c r="B242" s="82">
        <v>0</v>
      </c>
      <c r="C242" s="82">
        <v>0</v>
      </c>
      <c r="D242" s="222">
        <v>0</v>
      </c>
      <c r="E242" s="18"/>
      <c r="F242" s="44"/>
      <c r="G242" s="44"/>
      <c r="H242" s="44"/>
    </row>
    <row r="243" spans="1:10" ht="12.75" x14ac:dyDescent="0.2">
      <c r="A243" s="86" t="s">
        <v>361</v>
      </c>
      <c r="B243" s="82">
        <v>0</v>
      </c>
      <c r="C243" s="82">
        <v>0</v>
      </c>
      <c r="D243" s="222">
        <v>0</v>
      </c>
      <c r="F243" s="44"/>
    </row>
    <row r="244" spans="1:10" ht="12.75" x14ac:dyDescent="0.2">
      <c r="A244" s="88" t="s">
        <v>362</v>
      </c>
      <c r="B244" s="53">
        <v>119</v>
      </c>
      <c r="C244" s="53">
        <v>95</v>
      </c>
      <c r="D244" s="288">
        <v>103</v>
      </c>
      <c r="F244" s="44"/>
    </row>
    <row r="245" spans="1:10" ht="12.75" thickBot="1" x14ac:dyDescent="0.25">
      <c r="A245" s="8" t="s">
        <v>50</v>
      </c>
      <c r="B245" s="9">
        <f>SUM(B144:B244)</f>
        <v>945</v>
      </c>
      <c r="C245" s="9">
        <f>SUM(C144:C244)</f>
        <v>972</v>
      </c>
      <c r="D245" s="9">
        <f>SUM(D144:D244)</f>
        <v>1131</v>
      </c>
    </row>
    <row r="246" spans="1:10" ht="12.75" thickTop="1" x14ac:dyDescent="0.2">
      <c r="A246" s="43" t="s">
        <v>5</v>
      </c>
    </row>
    <row r="248" spans="1:10" ht="18" x14ac:dyDescent="0.2">
      <c r="A248" s="39" t="s">
        <v>382</v>
      </c>
      <c r="B248" s="44"/>
      <c r="C248" s="44"/>
      <c r="D248" s="44"/>
    </row>
    <row r="249" spans="1:10" x14ac:dyDescent="0.2">
      <c r="A249" s="384" t="s">
        <v>6</v>
      </c>
      <c r="B249" s="339">
        <v>2018</v>
      </c>
      <c r="C249" s="140"/>
      <c r="D249" s="139">
        <v>2019</v>
      </c>
      <c r="E249" s="140"/>
      <c r="F249" s="139">
        <v>2019</v>
      </c>
      <c r="G249" s="140"/>
      <c r="I249" s="33"/>
      <c r="J249" s="33"/>
    </row>
    <row r="250" spans="1:10" ht="36" x14ac:dyDescent="0.2">
      <c r="A250" s="385"/>
      <c r="B250" s="104" t="s">
        <v>501</v>
      </c>
      <c r="C250" s="105" t="s">
        <v>502</v>
      </c>
      <c r="D250" s="104" t="s">
        <v>501</v>
      </c>
      <c r="E250" s="105" t="s">
        <v>502</v>
      </c>
      <c r="F250" s="104" t="s">
        <v>501</v>
      </c>
      <c r="G250" s="104" t="s">
        <v>502</v>
      </c>
      <c r="H250" s="48"/>
      <c r="I250" s="48"/>
      <c r="J250" s="99"/>
    </row>
    <row r="251" spans="1:10" x14ac:dyDescent="0.2">
      <c r="A251" s="86" t="s">
        <v>370</v>
      </c>
      <c r="B251" s="100">
        <v>543</v>
      </c>
      <c r="C251" s="106">
        <v>543</v>
      </c>
      <c r="D251" s="100">
        <v>614</v>
      </c>
      <c r="E251" s="106">
        <v>614</v>
      </c>
      <c r="F251" s="343">
        <v>775</v>
      </c>
      <c r="G251" s="343">
        <v>775</v>
      </c>
    </row>
    <row r="252" spans="1:10" x14ac:dyDescent="0.2">
      <c r="A252" s="86" t="s">
        <v>18</v>
      </c>
      <c r="B252" s="109">
        <v>140</v>
      </c>
      <c r="C252" s="107">
        <v>147</v>
      </c>
      <c r="D252" s="109">
        <v>103</v>
      </c>
      <c r="E252" s="107">
        <v>109</v>
      </c>
      <c r="F252" s="344">
        <v>113</v>
      </c>
      <c r="G252" s="344">
        <v>117</v>
      </c>
      <c r="H252" s="332"/>
    </row>
    <row r="253" spans="1:10" x14ac:dyDescent="0.2">
      <c r="A253" s="86" t="s">
        <v>29</v>
      </c>
      <c r="B253" s="109">
        <v>91</v>
      </c>
      <c r="C253" s="107">
        <v>92</v>
      </c>
      <c r="D253" s="109">
        <v>85</v>
      </c>
      <c r="E253" s="107">
        <v>89</v>
      </c>
      <c r="F253" s="344">
        <v>89</v>
      </c>
      <c r="G253" s="344">
        <v>91</v>
      </c>
    </row>
    <row r="254" spans="1:10" x14ac:dyDescent="0.2">
      <c r="A254" s="86" t="s">
        <v>23</v>
      </c>
      <c r="B254" s="109">
        <v>44</v>
      </c>
      <c r="C254" s="107">
        <v>44</v>
      </c>
      <c r="D254" s="109">
        <v>80</v>
      </c>
      <c r="E254" s="107">
        <v>84</v>
      </c>
      <c r="F254" s="344">
        <v>54</v>
      </c>
      <c r="G254" s="344">
        <v>56</v>
      </c>
      <c r="H254" s="332"/>
    </row>
    <row r="255" spans="1:10" x14ac:dyDescent="0.2">
      <c r="A255" s="86" t="s">
        <v>27</v>
      </c>
      <c r="B255" s="109">
        <v>24</v>
      </c>
      <c r="C255" s="107">
        <v>24</v>
      </c>
      <c r="D255" s="109">
        <v>22</v>
      </c>
      <c r="E255" s="107">
        <v>22</v>
      </c>
      <c r="F255" s="344">
        <v>56</v>
      </c>
      <c r="G255" s="344">
        <v>56</v>
      </c>
      <c r="H255" s="332"/>
    </row>
    <row r="256" spans="1:10" x14ac:dyDescent="0.2">
      <c r="A256" s="86" t="s">
        <v>33</v>
      </c>
      <c r="B256" s="109">
        <v>10</v>
      </c>
      <c r="C256" s="107">
        <v>10</v>
      </c>
      <c r="D256" s="109">
        <v>12</v>
      </c>
      <c r="E256" s="107">
        <v>12</v>
      </c>
      <c r="F256" s="344">
        <v>20</v>
      </c>
      <c r="G256" s="344">
        <v>21</v>
      </c>
      <c r="H256" s="332"/>
    </row>
    <row r="257" spans="1:11" x14ac:dyDescent="0.2">
      <c r="A257" s="86" t="s">
        <v>16</v>
      </c>
      <c r="B257" s="109">
        <v>27</v>
      </c>
      <c r="C257" s="107">
        <v>27</v>
      </c>
      <c r="D257" s="109">
        <v>11</v>
      </c>
      <c r="E257" s="107">
        <v>11</v>
      </c>
      <c r="F257" s="344">
        <v>9</v>
      </c>
      <c r="G257" s="344">
        <v>9</v>
      </c>
      <c r="H257" s="332"/>
    </row>
    <row r="258" spans="1:11" x14ac:dyDescent="0.2">
      <c r="A258" s="86" t="s">
        <v>39</v>
      </c>
      <c r="B258" s="109">
        <v>31</v>
      </c>
      <c r="C258" s="107">
        <v>31</v>
      </c>
      <c r="D258" s="109">
        <v>6</v>
      </c>
      <c r="E258" s="107">
        <v>6</v>
      </c>
      <c r="F258" s="344">
        <v>6</v>
      </c>
      <c r="G258" s="344">
        <v>6</v>
      </c>
      <c r="H258" s="332"/>
    </row>
    <row r="259" spans="1:11" x14ac:dyDescent="0.2">
      <c r="A259" s="86" t="s">
        <v>10</v>
      </c>
      <c r="B259" s="109">
        <v>34</v>
      </c>
      <c r="C259" s="102">
        <v>34</v>
      </c>
      <c r="D259" s="109">
        <v>38</v>
      </c>
      <c r="E259" s="102">
        <v>188</v>
      </c>
      <c r="F259" s="344">
        <v>5</v>
      </c>
      <c r="G259" s="344">
        <v>5</v>
      </c>
      <c r="H259" s="332"/>
    </row>
    <row r="260" spans="1:11" x14ac:dyDescent="0.2">
      <c r="A260" s="86" t="s">
        <v>22</v>
      </c>
      <c r="B260" s="109">
        <v>0</v>
      </c>
      <c r="C260" s="108">
        <v>0</v>
      </c>
      <c r="D260" s="109">
        <v>1</v>
      </c>
      <c r="E260" s="108">
        <v>1</v>
      </c>
      <c r="F260" s="344">
        <v>2</v>
      </c>
      <c r="G260" s="344">
        <v>2</v>
      </c>
      <c r="H260" s="332"/>
    </row>
    <row r="261" spans="1:11" x14ac:dyDescent="0.2">
      <c r="A261" s="348" t="s">
        <v>811</v>
      </c>
      <c r="B261" s="109">
        <v>0</v>
      </c>
      <c r="C261" s="102">
        <v>0</v>
      </c>
      <c r="D261" s="109">
        <v>0</v>
      </c>
      <c r="E261" s="102">
        <v>0</v>
      </c>
      <c r="F261" s="344">
        <v>1</v>
      </c>
      <c r="G261" s="344">
        <v>2</v>
      </c>
      <c r="H261" s="332"/>
    </row>
    <row r="262" spans="1:11" x14ac:dyDescent="0.2">
      <c r="A262" s="348" t="s">
        <v>810</v>
      </c>
      <c r="B262" s="109">
        <v>0</v>
      </c>
      <c r="C262" s="102">
        <v>0</v>
      </c>
      <c r="D262" s="109">
        <v>0</v>
      </c>
      <c r="E262" s="102">
        <v>0</v>
      </c>
      <c r="F262" s="344">
        <v>1</v>
      </c>
      <c r="G262" s="344">
        <v>1</v>
      </c>
      <c r="H262" s="332"/>
    </row>
    <row r="263" spans="1:11" x14ac:dyDescent="0.2">
      <c r="A263" s="4" t="s">
        <v>391</v>
      </c>
      <c r="B263" s="109">
        <v>1</v>
      </c>
      <c r="C263" s="103">
        <v>2</v>
      </c>
      <c r="D263" s="109">
        <v>0</v>
      </c>
      <c r="E263" s="103">
        <v>0</v>
      </c>
      <c r="F263" s="261">
        <v>0</v>
      </c>
      <c r="G263" s="345">
        <v>0</v>
      </c>
      <c r="H263" s="332"/>
    </row>
    <row r="264" spans="1:11" x14ac:dyDescent="0.2">
      <c r="A264" s="4" t="s">
        <v>8</v>
      </c>
      <c r="B264" s="109">
        <v>0</v>
      </c>
      <c r="C264" s="102">
        <v>0</v>
      </c>
      <c r="D264" s="109">
        <v>0</v>
      </c>
      <c r="E264" s="102">
        <v>0</v>
      </c>
      <c r="F264" s="261">
        <v>0</v>
      </c>
      <c r="G264" s="346">
        <v>0</v>
      </c>
      <c r="H264" s="332"/>
    </row>
    <row r="265" spans="1:11" ht="12.75" x14ac:dyDescent="0.2">
      <c r="A265" s="86" t="s">
        <v>372</v>
      </c>
      <c r="B265" s="109">
        <v>0</v>
      </c>
      <c r="C265" s="102">
        <v>0</v>
      </c>
      <c r="D265" s="109">
        <v>0</v>
      </c>
      <c r="E265" s="102">
        <v>0</v>
      </c>
      <c r="F265" s="262">
        <v>0</v>
      </c>
      <c r="G265" s="347">
        <v>0</v>
      </c>
      <c r="H265" s="48"/>
    </row>
    <row r="266" spans="1:11" ht="13.5" thickBot="1" x14ac:dyDescent="0.25">
      <c r="A266" s="8" t="s">
        <v>50</v>
      </c>
      <c r="B266" s="110">
        <v>945</v>
      </c>
      <c r="C266" s="101">
        <f>SUM(C251:C265)</f>
        <v>954</v>
      </c>
      <c r="D266" s="110">
        <f>SUM(D251:D265)</f>
        <v>972</v>
      </c>
      <c r="E266" s="101">
        <f>SUM(E251:E265)</f>
        <v>1136</v>
      </c>
      <c r="F266" s="342">
        <f>SUM(F251:F265)</f>
        <v>1131</v>
      </c>
      <c r="G266" s="101">
        <f>SUM(G251:G265)</f>
        <v>1141</v>
      </c>
      <c r="H266" s="52"/>
    </row>
    <row r="267" spans="1:11" ht="13.5" thickTop="1" x14ac:dyDescent="0.2">
      <c r="A267" s="15" t="s">
        <v>5</v>
      </c>
      <c r="B267" s="44"/>
      <c r="C267" s="44"/>
      <c r="D267" s="44"/>
      <c r="F267" s="52"/>
      <c r="G267" s="52"/>
      <c r="H267" s="52"/>
    </row>
    <row r="268" spans="1:11" ht="12.75" x14ac:dyDescent="0.2">
      <c r="A268" s="49"/>
      <c r="F268" s="52"/>
      <c r="G268" s="52"/>
      <c r="H268" s="52"/>
    </row>
    <row r="269" spans="1:11" ht="12.75" x14ac:dyDescent="0.2">
      <c r="F269" s="52"/>
      <c r="G269" s="52"/>
      <c r="H269" s="52"/>
    </row>
    <row r="270" spans="1:11" ht="18" x14ac:dyDescent="0.25">
      <c r="A270" s="39" t="s">
        <v>383</v>
      </c>
      <c r="B270" s="44"/>
      <c r="C270" s="44"/>
      <c r="D270" s="44"/>
      <c r="F270" s="52"/>
      <c r="G270" s="52"/>
      <c r="H270" s="51"/>
      <c r="I270" s="51"/>
      <c r="J270" s="51"/>
      <c r="K270" s="51"/>
    </row>
    <row r="271" spans="1:11" ht="15" x14ac:dyDescent="0.25">
      <c r="A271" s="380" t="s">
        <v>6</v>
      </c>
      <c r="B271" s="278">
        <v>2018</v>
      </c>
      <c r="C271" s="279"/>
      <c r="D271" s="278">
        <v>2019</v>
      </c>
      <c r="E271" s="279"/>
      <c r="F271" s="278">
        <v>2020</v>
      </c>
      <c r="G271" s="279"/>
      <c r="H271" s="51"/>
      <c r="I271" s="51"/>
      <c r="J271" s="51"/>
      <c r="K271" s="51"/>
    </row>
    <row r="272" spans="1:11" ht="12.75" x14ac:dyDescent="0.2">
      <c r="A272" s="381"/>
      <c r="B272" s="213" t="s">
        <v>501</v>
      </c>
      <c r="C272" s="28" t="s">
        <v>571</v>
      </c>
      <c r="D272" s="213" t="s">
        <v>569</v>
      </c>
      <c r="E272" s="28" t="s">
        <v>567</v>
      </c>
      <c r="F272" s="213" t="s">
        <v>569</v>
      </c>
      <c r="G272" s="28" t="s">
        <v>567</v>
      </c>
      <c r="H272" s="121"/>
      <c r="I272" s="280"/>
      <c r="J272" s="280"/>
      <c r="K272" s="280"/>
    </row>
    <row r="273" spans="1:11" ht="12.75" x14ac:dyDescent="0.2">
      <c r="A273" s="170" t="s">
        <v>39</v>
      </c>
      <c r="B273" s="214">
        <v>371</v>
      </c>
      <c r="C273" s="212">
        <v>371</v>
      </c>
      <c r="D273" s="214">
        <v>133</v>
      </c>
      <c r="E273" s="212">
        <v>133</v>
      </c>
      <c r="F273" s="214">
        <v>320</v>
      </c>
      <c r="G273" s="212">
        <v>320</v>
      </c>
      <c r="H273" s="121"/>
      <c r="I273" s="280"/>
      <c r="J273" s="280"/>
      <c r="K273" s="280"/>
    </row>
    <row r="274" spans="1:11" ht="12.75" x14ac:dyDescent="0.2">
      <c r="A274" s="86" t="s">
        <v>18</v>
      </c>
      <c r="B274" s="215">
        <v>222</v>
      </c>
      <c r="C274" s="134">
        <v>222</v>
      </c>
      <c r="D274" s="215">
        <v>114</v>
      </c>
      <c r="E274" s="134">
        <v>114</v>
      </c>
      <c r="F274" s="215">
        <v>125</v>
      </c>
      <c r="G274" s="134">
        <v>125</v>
      </c>
      <c r="H274" s="121"/>
      <c r="I274" s="280"/>
      <c r="J274" s="280"/>
      <c r="K274" s="280"/>
    </row>
    <row r="275" spans="1:11" ht="12.75" x14ac:dyDescent="0.2">
      <c r="A275" s="86" t="s">
        <v>10</v>
      </c>
      <c r="B275" s="215">
        <v>530</v>
      </c>
      <c r="C275" s="134">
        <v>530</v>
      </c>
      <c r="D275" s="215">
        <v>151</v>
      </c>
      <c r="E275" s="134">
        <v>151</v>
      </c>
      <c r="F275" s="215">
        <v>107</v>
      </c>
      <c r="G275" s="134">
        <v>107</v>
      </c>
      <c r="H275" s="121"/>
      <c r="I275" s="280"/>
      <c r="J275" s="280"/>
      <c r="K275" s="280"/>
    </row>
    <row r="276" spans="1:11" ht="12.75" x14ac:dyDescent="0.2">
      <c r="A276" s="86" t="s">
        <v>16</v>
      </c>
      <c r="B276" s="215">
        <v>266</v>
      </c>
      <c r="C276" s="134">
        <v>268</v>
      </c>
      <c r="D276" s="215">
        <v>29</v>
      </c>
      <c r="E276" s="134">
        <v>28</v>
      </c>
      <c r="F276" s="215">
        <v>34</v>
      </c>
      <c r="G276" s="134">
        <v>34</v>
      </c>
      <c r="H276" s="121"/>
      <c r="I276" s="280"/>
      <c r="J276" s="280"/>
      <c r="K276" s="280"/>
    </row>
    <row r="277" spans="1:11" ht="12.75" x14ac:dyDescent="0.2">
      <c r="A277" s="86" t="s">
        <v>33</v>
      </c>
      <c r="B277" s="215">
        <v>9</v>
      </c>
      <c r="C277" s="134">
        <v>9</v>
      </c>
      <c r="D277" s="215">
        <v>11</v>
      </c>
      <c r="E277" s="134">
        <v>11</v>
      </c>
      <c r="F277" s="215">
        <v>19</v>
      </c>
      <c r="G277" s="134">
        <v>19</v>
      </c>
      <c r="H277" s="121"/>
      <c r="I277" s="280"/>
      <c r="J277" s="280"/>
      <c r="K277" s="280"/>
    </row>
    <row r="278" spans="1:11" ht="12.75" x14ac:dyDescent="0.2">
      <c r="A278" s="86" t="s">
        <v>370</v>
      </c>
      <c r="B278" s="215">
        <v>4</v>
      </c>
      <c r="C278" s="134">
        <v>4</v>
      </c>
      <c r="D278" s="215">
        <v>0</v>
      </c>
      <c r="E278" s="134">
        <v>0</v>
      </c>
      <c r="F278" s="215">
        <v>9</v>
      </c>
      <c r="G278" s="134">
        <v>9</v>
      </c>
      <c r="H278" s="121"/>
      <c r="I278" s="280"/>
      <c r="J278" s="280"/>
      <c r="K278" s="280"/>
    </row>
    <row r="279" spans="1:11" ht="12.75" x14ac:dyDescent="0.2">
      <c r="A279" s="86" t="s">
        <v>392</v>
      </c>
      <c r="B279" s="215">
        <v>30</v>
      </c>
      <c r="C279" s="134">
        <v>30</v>
      </c>
      <c r="D279" s="215">
        <v>5</v>
      </c>
      <c r="E279" s="134">
        <v>5</v>
      </c>
      <c r="F279" s="215">
        <v>0</v>
      </c>
      <c r="G279" s="134">
        <v>0</v>
      </c>
      <c r="H279" s="122"/>
      <c r="I279" s="122"/>
    </row>
    <row r="280" spans="1:11" ht="12.75" x14ac:dyDescent="0.2">
      <c r="A280" s="86" t="s">
        <v>384</v>
      </c>
      <c r="B280" s="215">
        <v>32</v>
      </c>
      <c r="C280" s="134">
        <v>63</v>
      </c>
      <c r="D280" s="215">
        <v>0</v>
      </c>
      <c r="E280" s="134">
        <v>0</v>
      </c>
      <c r="F280" s="215">
        <v>0</v>
      </c>
      <c r="G280" s="134">
        <v>0</v>
      </c>
      <c r="H280" s="122"/>
      <c r="I280" s="122"/>
    </row>
    <row r="281" spans="1:11" ht="12.75" thickBot="1" x14ac:dyDescent="0.25">
      <c r="A281" s="8" t="s">
        <v>50</v>
      </c>
      <c r="B281" s="9">
        <f t="shared" ref="B281:G281" si="1">SUM(B273:B280)</f>
        <v>1464</v>
      </c>
      <c r="C281" s="9">
        <f t="shared" si="1"/>
        <v>1497</v>
      </c>
      <c r="D281" s="9">
        <f t="shared" si="1"/>
        <v>443</v>
      </c>
      <c r="E281" s="9">
        <f t="shared" si="1"/>
        <v>442</v>
      </c>
      <c r="F281" s="9">
        <f t="shared" si="1"/>
        <v>614</v>
      </c>
      <c r="G281" s="9">
        <f t="shared" si="1"/>
        <v>614</v>
      </c>
    </row>
    <row r="282" spans="1:11" ht="12.75" thickTop="1" x14ac:dyDescent="0.2">
      <c r="A282" s="15" t="s">
        <v>570</v>
      </c>
    </row>
    <row r="283" spans="1:11" x14ac:dyDescent="0.2">
      <c r="A283" s="49"/>
      <c r="B283" s="49"/>
      <c r="C283" s="49"/>
      <c r="D283" s="49"/>
      <c r="E283" s="49"/>
      <c r="F283" s="49"/>
      <c r="G283" s="49"/>
    </row>
    <row r="284" spans="1:11" ht="12.75" x14ac:dyDescent="0.2">
      <c r="A284" s="52"/>
      <c r="B284" s="52"/>
      <c r="C284" s="52"/>
      <c r="D284" s="52"/>
      <c r="E284" s="123"/>
      <c r="F284" s="122"/>
      <c r="G284" s="122"/>
    </row>
    <row r="285" spans="1:11" ht="12.75" x14ac:dyDescent="0.2">
      <c r="A285" s="52"/>
      <c r="B285" s="52"/>
      <c r="C285" s="52"/>
      <c r="D285" s="52"/>
      <c r="E285" s="123"/>
      <c r="F285" s="122"/>
      <c r="G285" s="122"/>
    </row>
  </sheetData>
  <sheetProtection selectLockedCells="1" selectUnlockedCells="1"/>
  <sortState ref="A252:G265">
    <sortCondition descending="1" ref="G251:G265"/>
    <sortCondition descending="1" ref="E251:E265"/>
    <sortCondition descending="1" ref="C251:C265"/>
  </sortState>
  <mergeCells count="8">
    <mergeCell ref="A271:A272"/>
    <mergeCell ref="B2:C2"/>
    <mergeCell ref="F2:G2"/>
    <mergeCell ref="D12:E12"/>
    <mergeCell ref="F12:G12"/>
    <mergeCell ref="D2:E2"/>
    <mergeCell ref="B12:C12"/>
    <mergeCell ref="A249:A250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firstPageNumber="0" orientation="landscape" horizontalDpi="300" verticalDpi="300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Audiovisuel</vt:lpstr>
      <vt:lpstr>Son</vt:lpstr>
      <vt:lpstr>Vidéo</vt:lpstr>
      <vt:lpstr>Multisupports</vt:lpstr>
      <vt:lpstr>Monosupport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Pierre BONNEAU</cp:lastModifiedBy>
  <cp:lastPrinted>2018-03-19T13:13:41Z</cp:lastPrinted>
  <dcterms:created xsi:type="dcterms:W3CDTF">2012-09-06T14:39:12Z</dcterms:created>
  <dcterms:modified xsi:type="dcterms:W3CDTF">2022-05-19T08:00:41Z</dcterms:modified>
</cp:coreProperties>
</file>