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90" yWindow="195" windowWidth="20700" windowHeight="11430"/>
  </bookViews>
  <sheets>
    <sheet name="Audiovisuel" sheetId="6" r:id="rId1"/>
    <sheet name="Son" sheetId="2" r:id="rId2"/>
    <sheet name="Vidéo" sheetId="3" r:id="rId3"/>
    <sheet name="Multisupports" sheetId="4" r:id="rId4"/>
    <sheet name="Monosupport" sheetId="5" r:id="rId5"/>
  </sheets>
  <calcPr calcId="145621"/>
</workbook>
</file>

<file path=xl/calcChain.xml><?xml version="1.0" encoding="utf-8"?>
<calcChain xmlns="http://schemas.openxmlformats.org/spreadsheetml/2006/main">
  <c r="G18" i="5" l="1"/>
  <c r="B342" i="4" l="1"/>
  <c r="C342" i="4"/>
  <c r="D342" i="4"/>
  <c r="D425" i="6" l="1"/>
  <c r="C425" i="6"/>
  <c r="B425" i="6"/>
  <c r="D332" i="6"/>
  <c r="C332" i="6"/>
  <c r="B332" i="6"/>
  <c r="D253" i="6"/>
  <c r="C253" i="6"/>
  <c r="B253" i="6"/>
  <c r="D197" i="6"/>
  <c r="C197" i="6"/>
  <c r="B197" i="6"/>
  <c r="D145" i="6"/>
  <c r="C145" i="6"/>
  <c r="B145" i="6"/>
  <c r="D115" i="6"/>
  <c r="C115" i="6"/>
  <c r="B115" i="6"/>
  <c r="D99" i="6"/>
  <c r="C99" i="6"/>
  <c r="B99" i="6"/>
  <c r="B49" i="6"/>
  <c r="B63" i="6" s="1"/>
  <c r="B34" i="6"/>
  <c r="B24" i="6"/>
  <c r="B12" i="6"/>
  <c r="D7" i="6"/>
  <c r="C7" i="6"/>
  <c r="B7" i="6"/>
  <c r="D268" i="2" l="1"/>
  <c r="D274" i="3" l="1"/>
  <c r="E18" i="4" l="1"/>
  <c r="D18" i="4"/>
  <c r="C18" i="4"/>
  <c r="B18" i="4"/>
  <c r="D295" i="4" l="1"/>
  <c r="F281" i="5" l="1"/>
  <c r="E281" i="5"/>
  <c r="F274" i="3" l="1"/>
  <c r="E274" i="3"/>
  <c r="F268" i="2"/>
  <c r="E268" i="2"/>
  <c r="D139" i="5" l="1"/>
  <c r="I51" i="4" l="1"/>
  <c r="I50" i="4"/>
  <c r="I49" i="4"/>
  <c r="I48" i="4"/>
  <c r="I47" i="4"/>
  <c r="I46" i="4"/>
  <c r="I45" i="4"/>
  <c r="I44" i="4"/>
  <c r="I43" i="4"/>
  <c r="I41" i="4"/>
  <c r="I40" i="4"/>
  <c r="I39" i="4"/>
  <c r="I38" i="4"/>
  <c r="D141" i="4"/>
  <c r="I41" i="3"/>
  <c r="I40" i="3"/>
  <c r="I39" i="3"/>
  <c r="I38" i="3"/>
  <c r="I37" i="3"/>
  <c r="I36" i="3"/>
  <c r="I35" i="3"/>
  <c r="I34" i="3"/>
  <c r="I33" i="3"/>
  <c r="I31" i="3"/>
  <c r="I30" i="3"/>
  <c r="I29" i="3"/>
  <c r="I28" i="3"/>
  <c r="I43" i="3" s="1"/>
  <c r="D131" i="3"/>
  <c r="I53" i="4" l="1"/>
  <c r="D132" i="2"/>
  <c r="I32" i="2"/>
  <c r="I31" i="2"/>
  <c r="I30" i="2"/>
  <c r="I43" i="2" s="1"/>
  <c r="D245" i="5"/>
  <c r="I144" i="5"/>
  <c r="I145" i="5"/>
  <c r="I146" i="5"/>
  <c r="I150" i="5"/>
  <c r="I151" i="5"/>
  <c r="I152" i="5"/>
  <c r="I153" i="5"/>
  <c r="I154" i="5"/>
  <c r="I155" i="5"/>
  <c r="I156" i="5"/>
  <c r="I157" i="5"/>
  <c r="I158" i="5"/>
  <c r="D281" i="5"/>
  <c r="C281" i="5"/>
  <c r="F264" i="5"/>
  <c r="E264" i="5"/>
  <c r="D264" i="5"/>
  <c r="B264" i="5"/>
  <c r="C245" i="5"/>
  <c r="B245" i="5"/>
  <c r="H158" i="5"/>
  <c r="H157" i="5"/>
  <c r="H156" i="5"/>
  <c r="H155" i="5"/>
  <c r="H154" i="5"/>
  <c r="H153" i="5"/>
  <c r="H152" i="5"/>
  <c r="H151" i="5"/>
  <c r="H150" i="5"/>
  <c r="I149" i="5"/>
  <c r="H149" i="5"/>
  <c r="I148" i="5"/>
  <c r="H148" i="5"/>
  <c r="I147" i="5"/>
  <c r="H147" i="5"/>
  <c r="H146" i="5"/>
  <c r="H145" i="5"/>
  <c r="H144" i="5"/>
  <c r="H159" i="5" s="1"/>
  <c r="C139" i="5"/>
  <c r="B139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3" i="5"/>
  <c r="F33" i="5"/>
  <c r="C33" i="5"/>
  <c r="E18" i="5"/>
  <c r="D18" i="5"/>
  <c r="C18" i="5"/>
  <c r="B18" i="5"/>
  <c r="G8" i="5"/>
  <c r="F8" i="5"/>
  <c r="E8" i="5"/>
  <c r="D8" i="5"/>
  <c r="C8" i="5"/>
  <c r="B8" i="5"/>
  <c r="E361" i="4"/>
  <c r="C295" i="4"/>
  <c r="B295" i="4"/>
  <c r="D249" i="4"/>
  <c r="C249" i="4"/>
  <c r="B249" i="4"/>
  <c r="I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C141" i="4"/>
  <c r="B141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I33" i="4"/>
  <c r="F33" i="4"/>
  <c r="C33" i="4"/>
  <c r="G8" i="4"/>
  <c r="F8" i="4"/>
  <c r="E8" i="4"/>
  <c r="D8" i="4"/>
  <c r="C8" i="4"/>
  <c r="B8" i="4"/>
  <c r="C274" i="3"/>
  <c r="B274" i="3"/>
  <c r="F263" i="3"/>
  <c r="E263" i="3"/>
  <c r="D263" i="3"/>
  <c r="C263" i="3"/>
  <c r="B263" i="3"/>
  <c r="D239" i="3"/>
  <c r="C239" i="3"/>
  <c r="B239" i="3"/>
  <c r="I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C131" i="3"/>
  <c r="B131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I23" i="3"/>
  <c r="F23" i="3"/>
  <c r="C23" i="3"/>
  <c r="G8" i="3"/>
  <c r="F8" i="3"/>
  <c r="E8" i="3"/>
  <c r="D8" i="3"/>
  <c r="C8" i="3"/>
  <c r="B8" i="3"/>
  <c r="C268" i="2"/>
  <c r="B268" i="2"/>
  <c r="F258" i="2"/>
  <c r="E258" i="2"/>
  <c r="D258" i="2"/>
  <c r="C258" i="2"/>
  <c r="B258" i="2"/>
  <c r="D241" i="2"/>
  <c r="C241" i="2"/>
  <c r="B241" i="2"/>
  <c r="I152" i="2"/>
  <c r="H152" i="2"/>
  <c r="C132" i="2"/>
  <c r="B132" i="2"/>
  <c r="H43" i="2"/>
  <c r="I23" i="2"/>
  <c r="F23" i="2"/>
  <c r="C23" i="2"/>
  <c r="G8" i="2"/>
  <c r="F8" i="2"/>
  <c r="E8" i="2"/>
  <c r="D8" i="2"/>
  <c r="C8" i="2"/>
  <c r="B8" i="2"/>
  <c r="H161" i="4" l="1"/>
  <c r="H53" i="4"/>
  <c r="H43" i="3"/>
  <c r="H151" i="3"/>
  <c r="I53" i="5"/>
  <c r="I159" i="5"/>
</calcChain>
</file>

<file path=xl/sharedStrings.xml><?xml version="1.0" encoding="utf-8"?>
<sst xmlns="http://schemas.openxmlformats.org/spreadsheetml/2006/main" count="2008" uniqueCount="692">
  <si>
    <t>Nombre dépôts</t>
  </si>
  <si>
    <t>Son</t>
  </si>
  <si>
    <t>Vidéo</t>
  </si>
  <si>
    <t>Multimédias
multisupports</t>
  </si>
  <si>
    <t>Multimédias
monosupport</t>
  </si>
  <si>
    <t>Source : Entrées dépôt légal</t>
  </si>
  <si>
    <t>Type de support</t>
  </si>
  <si>
    <t>CD-audio 12 cm</t>
  </si>
  <si>
    <t>DVD vidéo</t>
  </si>
  <si>
    <t>livre</t>
  </si>
  <si>
    <t>CD-ROM</t>
  </si>
  <si>
    <t>carte</t>
  </si>
  <si>
    <t>Blu-ray Disc</t>
  </si>
  <si>
    <t>feuille</t>
  </si>
  <si>
    <t>brochure</t>
  </si>
  <si>
    <t>disque microsillon</t>
  </si>
  <si>
    <t>CD-R informatique</t>
  </si>
  <si>
    <t>CD Plus, CD extra</t>
  </si>
  <si>
    <t>DVD-ROM</t>
  </si>
  <si>
    <t>fiche</t>
  </si>
  <si>
    <t>cassette vidéo 1/2 p VHS</t>
  </si>
  <si>
    <t>carte imprimée</t>
  </si>
  <si>
    <t>objets divers</t>
  </si>
  <si>
    <t>DVD-ROM (consoles de jeux)</t>
  </si>
  <si>
    <t>planche</t>
  </si>
  <si>
    <t>CD-MP3</t>
  </si>
  <si>
    <t>poster</t>
  </si>
  <si>
    <t>cartouche jeux vidéo</t>
  </si>
  <si>
    <t>CD-R audio</t>
  </si>
  <si>
    <t>SACD</t>
  </si>
  <si>
    <t>Blu-ray Disc (consoles de jeux)</t>
  </si>
  <si>
    <t>cassette vidéo 1/2 p Bétacam-SP</t>
  </si>
  <si>
    <t>photographie</t>
  </si>
  <si>
    <t>musique imprimée</t>
  </si>
  <si>
    <t>DVD-R</t>
  </si>
  <si>
    <t>cassette audio analogique</t>
  </si>
  <si>
    <t>fichier pédagogique</t>
  </si>
  <si>
    <t>classeur à feuillets mobiles</t>
  </si>
  <si>
    <t>affiche-texte</t>
  </si>
  <si>
    <t>carte postale</t>
  </si>
  <si>
    <t>mémoire USB</t>
  </si>
  <si>
    <t>cassette vidéo 3/4 p U-matic (SECAM)</t>
  </si>
  <si>
    <t>affiche-image</t>
  </si>
  <si>
    <t>CD-audio 8 cm</t>
  </si>
  <si>
    <t>braille</t>
  </si>
  <si>
    <t>disque optique hybride</t>
  </si>
  <si>
    <t>cassette Bétacam numérique</t>
  </si>
  <si>
    <t>CD-ROM 8 cm</t>
  </si>
  <si>
    <t>vidéodisque interactif</t>
  </si>
  <si>
    <t>cassette vidéo 1/2 p Bétacam</t>
  </si>
  <si>
    <t>bande vidéo</t>
  </si>
  <si>
    <t>jeu</t>
  </si>
  <si>
    <t>Total</t>
  </si>
  <si>
    <t>Source : Bibliographie nationale française - Audiovisuel</t>
  </si>
  <si>
    <t>Enregistrements sonores</t>
  </si>
  <si>
    <t>101 chanson francophone</t>
  </si>
  <si>
    <t>102 chanson non francophone</t>
  </si>
  <si>
    <t>103 jazz et blues</t>
  </si>
  <si>
    <t>104 musique classique</t>
  </si>
  <si>
    <t>105 musiques traditionnelles</t>
  </si>
  <si>
    <t>106 rock</t>
  </si>
  <si>
    <t>107 variété instrumentale et vocale</t>
  </si>
  <si>
    <t>108 autres musiques (musique de film, musique militaire...)</t>
  </si>
  <si>
    <t>109 enregistrements parlés</t>
  </si>
  <si>
    <t>110 sons naturels, bruitages</t>
  </si>
  <si>
    <t>111 disques et cassettes pour enfants</t>
  </si>
  <si>
    <t>201 philosophie, histoire, sciences de l'homme</t>
  </si>
  <si>
    <t>202 droit, économie, politique</t>
  </si>
  <si>
    <t>203 sciences et techniques</t>
  </si>
  <si>
    <t>204 littérature et arts</t>
  </si>
  <si>
    <t>205 vidéo musicale et spectacles vivants</t>
  </si>
  <si>
    <t>206 publicité</t>
  </si>
  <si>
    <t>207 fiction</t>
  </si>
  <si>
    <t>208 fiction jeunesse</t>
  </si>
  <si>
    <t>209 vie pratique, sports, loisirs</t>
  </si>
  <si>
    <t>Documents électroniques</t>
  </si>
  <si>
    <t>301 généralités</t>
  </si>
  <si>
    <t>302 informatique et logiciels</t>
  </si>
  <si>
    <t>303 arts et lettres</t>
  </si>
  <si>
    <t>304 histoire, géographie et cartographie</t>
  </si>
  <si>
    <t>305 philosophie, psychologie, religion</t>
  </si>
  <si>
    <t>306 droit, administration, politique, statistique</t>
  </si>
  <si>
    <t>307 économie et commerce</t>
  </si>
  <si>
    <t>308 formation et enseignement</t>
  </si>
  <si>
    <t>309 jeunesse et ludo-éducatif</t>
  </si>
  <si>
    <t>310 sciences pures</t>
  </si>
  <si>
    <t>311 médecine, santé</t>
  </si>
  <si>
    <t>312 sciences appliquées, industrie, agriculture</t>
  </si>
  <si>
    <t>313 jeu vidéo</t>
  </si>
  <si>
    <t>314 vie pratique, loisirs, sport</t>
  </si>
  <si>
    <t>Multisupports</t>
  </si>
  <si>
    <t>401 généralités, encyclopédies, dictionnaires, informatique</t>
  </si>
  <si>
    <t>402 philosophie, psychologie, ésotérisme, phénomènes paranormaux</t>
  </si>
  <si>
    <t>403 religion</t>
  </si>
  <si>
    <t>404 sciences économiques, juridiques et sociales, éducation et enseignement</t>
  </si>
  <si>
    <t>405 linguistique, méthodes de langue</t>
  </si>
  <si>
    <t>406 sciences, agriculture, industrie</t>
  </si>
  <si>
    <t>407 arts, arts du spectacle</t>
  </si>
  <si>
    <t>408 musique</t>
  </si>
  <si>
    <t>409 films de fiction</t>
  </si>
  <si>
    <t>410 jeux, sports, vie pratique</t>
  </si>
  <si>
    <t>411 littérature</t>
  </si>
  <si>
    <t>412 histoire, biographies, géographie et voyages</t>
  </si>
  <si>
    <t>413 fiction jeunesse</t>
  </si>
  <si>
    <t>TOTAL</t>
  </si>
  <si>
    <t>non fiction</t>
  </si>
  <si>
    <t>rock</t>
  </si>
  <si>
    <t>fiction</t>
  </si>
  <si>
    <t>musique classique</t>
  </si>
  <si>
    <t>chanson</t>
  </si>
  <si>
    <t>enregistrement parlé</t>
  </si>
  <si>
    <t>jeu vidéo</t>
  </si>
  <si>
    <t>variété instrumentale et vocale</t>
  </si>
  <si>
    <t>(vide)</t>
  </si>
  <si>
    <t>musique (divers)</t>
  </si>
  <si>
    <t>humour</t>
  </si>
  <si>
    <t>édition électronique</t>
  </si>
  <si>
    <t>création</t>
  </si>
  <si>
    <t>sons naturels</t>
  </si>
  <si>
    <t>études et recherches</t>
  </si>
  <si>
    <t>bruitage, fonds sonore</t>
  </si>
  <si>
    <t>musique fonctionnelle</t>
  </si>
  <si>
    <t>bruitage</t>
  </si>
  <si>
    <t>musique de genre</t>
  </si>
  <si>
    <t>musique non spécifiée</t>
  </si>
  <si>
    <t>Mode de diffusion</t>
  </si>
  <si>
    <t>édition phonographique</t>
  </si>
  <si>
    <t>édition vidéo commerciale</t>
  </si>
  <si>
    <t>édition commerciale</t>
  </si>
  <si>
    <t>circuit institutionnel</t>
  </si>
  <si>
    <t>diffusion à la télévision</t>
  </si>
  <si>
    <t>salle de cinéma commerciale</t>
  </si>
  <si>
    <t>Public destinataire ou fonction</t>
  </si>
  <si>
    <t>adulte</t>
  </si>
  <si>
    <t>enfance</t>
  </si>
  <si>
    <t>jeunesse</t>
  </si>
  <si>
    <t>autoformation</t>
  </si>
  <si>
    <t>enseignement scolaire secondaire</t>
  </si>
  <si>
    <t>adolescence</t>
  </si>
  <si>
    <t>audiovisuel d'entreprise</t>
  </si>
  <si>
    <t>petite enfance</t>
  </si>
  <si>
    <t>enseignement scolaire primaire</t>
  </si>
  <si>
    <t>expert, spécialiste</t>
  </si>
  <si>
    <t>formation professionnelle, formation continue</t>
  </si>
  <si>
    <t>enseignement supérieur</t>
  </si>
  <si>
    <t>enseignement</t>
  </si>
  <si>
    <t>recherche</t>
  </si>
  <si>
    <t>publicité</t>
  </si>
  <si>
    <t>enseignement préscolaire : maternelle</t>
  </si>
  <si>
    <t>ludo-éducatif</t>
  </si>
  <si>
    <t>enseignement scolaire</t>
  </si>
  <si>
    <t>enseignement technique</t>
  </si>
  <si>
    <t>Forme</t>
  </si>
  <si>
    <t>anthologie ou récital</t>
  </si>
  <si>
    <t>documentaire</t>
  </si>
  <si>
    <t>lecture</t>
  </si>
  <si>
    <t>dessin animé</t>
  </si>
  <si>
    <t>logiciel(s) d'application</t>
  </si>
  <si>
    <t>série</t>
  </si>
  <si>
    <t>vidéomusique</t>
  </si>
  <si>
    <t>court métrage</t>
  </si>
  <si>
    <t>cours, conférence</t>
  </si>
  <si>
    <t>méthode de langue</t>
  </si>
  <si>
    <t>entretien</t>
  </si>
  <si>
    <t>animation</t>
  </si>
  <si>
    <t>manuel scolaire</t>
  </si>
  <si>
    <t>congrès</t>
  </si>
  <si>
    <t>débat</t>
  </si>
  <si>
    <t>magazine</t>
  </si>
  <si>
    <t>récit, portrait</t>
  </si>
  <si>
    <t>base de données</t>
  </si>
  <si>
    <t>didacticiel</t>
  </si>
  <si>
    <t>montage archives</t>
  </si>
  <si>
    <t>méthode de musique</t>
  </si>
  <si>
    <t>reportage</t>
  </si>
  <si>
    <t>long métrage</t>
  </si>
  <si>
    <t>collectage</t>
  </si>
  <si>
    <t>encyclopédie, dictionnaire</t>
  </si>
  <si>
    <t>karaoké</t>
  </si>
  <si>
    <t>bande originale de film</t>
  </si>
  <si>
    <t>téléfilm</t>
  </si>
  <si>
    <t>document brut</t>
  </si>
  <si>
    <t>feuilleton</t>
  </si>
  <si>
    <t>images de synthèse</t>
  </si>
  <si>
    <t>déclaration, allocution, discours</t>
  </si>
  <si>
    <t>bande originale radio tv</t>
  </si>
  <si>
    <t>conférence de presse</t>
  </si>
  <si>
    <t>animation avec marionnettes</t>
  </si>
  <si>
    <t>émission de variétés</t>
  </si>
  <si>
    <t>évocation scénarisée</t>
  </si>
  <si>
    <t>hit parade</t>
  </si>
  <si>
    <t>Pays de publication</t>
  </si>
  <si>
    <t>France</t>
  </si>
  <si>
    <t>Europe</t>
  </si>
  <si>
    <t>Royaume-Uni</t>
  </si>
  <si>
    <t>Etats-Unis</t>
  </si>
  <si>
    <t>Allemagne</t>
  </si>
  <si>
    <t>Pays-Bas</t>
  </si>
  <si>
    <t>Suisse</t>
  </si>
  <si>
    <t>Italie</t>
  </si>
  <si>
    <t>Canada</t>
  </si>
  <si>
    <t>Belgique</t>
  </si>
  <si>
    <t>République tchèque</t>
  </si>
  <si>
    <t>Espagne</t>
  </si>
  <si>
    <t>multiple</t>
  </si>
  <si>
    <t>Japon</t>
  </si>
  <si>
    <t>Nouvelle-Calédonie</t>
  </si>
  <si>
    <t>Autriche</t>
  </si>
  <si>
    <t>Danemark</t>
  </si>
  <si>
    <t>inconnu</t>
  </si>
  <si>
    <t>Pologne</t>
  </si>
  <si>
    <t>Hong Kong</t>
  </si>
  <si>
    <t>Portugal</t>
  </si>
  <si>
    <t>Russie</t>
  </si>
  <si>
    <t>Suède</t>
  </si>
  <si>
    <t>Norvège</t>
  </si>
  <si>
    <t>Afrique du sud</t>
  </si>
  <si>
    <t>Australie</t>
  </si>
  <si>
    <t>Monaco</t>
  </si>
  <si>
    <t>Finlande</t>
  </si>
  <si>
    <t>Réunion</t>
  </si>
  <si>
    <t>Irlande</t>
  </si>
  <si>
    <t>Langue de publication</t>
  </si>
  <si>
    <t>français</t>
  </si>
  <si>
    <t>anglais</t>
  </si>
  <si>
    <t>multilingue</t>
  </si>
  <si>
    <t>sans contenu linguistique</t>
  </si>
  <si>
    <t>langues multiples</t>
  </si>
  <si>
    <t>allemand</t>
  </si>
  <si>
    <t>italien</t>
  </si>
  <si>
    <t>latin</t>
  </si>
  <si>
    <t>espagnol</t>
  </si>
  <si>
    <t>portugais</t>
  </si>
  <si>
    <t>créole ou pidgin français</t>
  </si>
  <si>
    <t>russe</t>
  </si>
  <si>
    <t>arabe</t>
  </si>
  <si>
    <t>basque</t>
  </si>
  <si>
    <t>corse</t>
  </si>
  <si>
    <t>occitan</t>
  </si>
  <si>
    <t>hébreu</t>
  </si>
  <si>
    <t>breton</t>
  </si>
  <si>
    <t>grec moderne</t>
  </si>
  <si>
    <t>japonais</t>
  </si>
  <si>
    <t>hindi</t>
  </si>
  <si>
    <t>langue nilo-saharienne</t>
  </si>
  <si>
    <t>tchèque</t>
  </si>
  <si>
    <t>langue artificielle</t>
  </si>
  <si>
    <t>kabyle</t>
  </si>
  <si>
    <t>hongrois</t>
  </si>
  <si>
    <t>mandingue</t>
  </si>
  <si>
    <t>slavon d'église</t>
  </si>
  <si>
    <t>dialecte français</t>
  </si>
  <si>
    <t>yiddish</t>
  </si>
  <si>
    <t>catalan</t>
  </si>
  <si>
    <t>danois</t>
  </si>
  <si>
    <t>français ancien</t>
  </si>
  <si>
    <t>suédois</t>
  </si>
  <si>
    <t>bambara</t>
  </si>
  <si>
    <t>espéranto</t>
  </si>
  <si>
    <t>persan</t>
  </si>
  <si>
    <t>serbe</t>
  </si>
  <si>
    <t>chinois</t>
  </si>
  <si>
    <t>néerlandais</t>
  </si>
  <si>
    <t>tibétain</t>
  </si>
  <si>
    <t>vietnamien</t>
  </si>
  <si>
    <t>polonais</t>
  </si>
  <si>
    <t>turc</t>
  </si>
  <si>
    <t>finnois</t>
  </si>
  <si>
    <t>géorgien</t>
  </si>
  <si>
    <t>haïtien</t>
  </si>
  <si>
    <t>langue berbère</t>
  </si>
  <si>
    <t>malgache</t>
  </si>
  <si>
    <t>peul</t>
  </si>
  <si>
    <t>tahitien</t>
  </si>
  <si>
    <t>bulgare</t>
  </si>
  <si>
    <t>islandais</t>
  </si>
  <si>
    <t>tamacheq</t>
  </si>
  <si>
    <t>bosniaque</t>
  </si>
  <si>
    <t>français moyen</t>
  </si>
  <si>
    <t>langue bantou</t>
  </si>
  <si>
    <t>langue des signes française</t>
  </si>
  <si>
    <t>mongol</t>
  </si>
  <si>
    <t>pachto</t>
  </si>
  <si>
    <t>swahili</t>
  </si>
  <si>
    <t>wolof</t>
  </si>
  <si>
    <t>amharique</t>
  </si>
  <si>
    <t>arménien</t>
  </si>
  <si>
    <t>estonien</t>
  </si>
  <si>
    <t>khmer central</t>
  </si>
  <si>
    <t>norvégien</t>
  </si>
  <si>
    <t>roumain</t>
  </si>
  <si>
    <t>slovaque</t>
  </si>
  <si>
    <t>thaï</t>
  </si>
  <si>
    <t>Langue originale</t>
  </si>
  <si>
    <t>coréen</t>
  </si>
  <si>
    <t>bengali</t>
  </si>
  <si>
    <t>indonésien</t>
  </si>
  <si>
    <t>croate</t>
  </si>
  <si>
    <t>haoussa</t>
  </si>
  <si>
    <t>lingala</t>
  </si>
  <si>
    <t>rwanda</t>
  </si>
  <si>
    <t>Tranches</t>
  </si>
  <si>
    <t>Dépôts</t>
  </si>
  <si>
    <t>Déposants</t>
  </si>
  <si>
    <t>Plus de 50</t>
  </si>
  <si>
    <t>10 à 49</t>
  </si>
  <si>
    <t>2 à 9</t>
  </si>
  <si>
    <t>Déposant</t>
  </si>
  <si>
    <t>Départements</t>
  </si>
  <si>
    <t>Régions</t>
  </si>
  <si>
    <t>Ain</t>
  </si>
  <si>
    <t>Aisne</t>
  </si>
  <si>
    <t>Allier</t>
  </si>
  <si>
    <t>Alpes-de-Haute-Provence</t>
  </si>
  <si>
    <t>Alpes-Maritimes</t>
  </si>
  <si>
    <t>Bretagne</t>
  </si>
  <si>
    <t>Ardèche</t>
  </si>
  <si>
    <t>Ardennes</t>
  </si>
  <si>
    <t>Ariège</t>
  </si>
  <si>
    <t>Corse</t>
  </si>
  <si>
    <t>Aube</t>
  </si>
  <si>
    <t>Aude</t>
  </si>
  <si>
    <t>Aveyron</t>
  </si>
  <si>
    <t>Bas-Rhin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</si>
  <si>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</si>
  <si>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</si>
  <si>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</si>
  <si>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</si>
  <si>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</si>
  <si>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</si>
  <si>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</si>
  <si>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Pays de la Loire</t>
  </si>
  <si>
    <t>Côte-d'Or</t>
  </si>
  <si>
    <t>Côtes-d'Armor</t>
  </si>
  <si>
    <t>Creuse</t>
  </si>
  <si>
    <t>Deux-Sèvres</t>
  </si>
  <si>
    <t>pas de département spécifié</t>
  </si>
  <si>
    <t>Dordogne</t>
  </si>
  <si>
    <t>Doubs</t>
  </si>
  <si>
    <t>Drôme</t>
  </si>
  <si>
    <t>Essonne</t>
  </si>
  <si>
    <t>Eure</t>
  </si>
  <si>
    <t>Eure-et-Loir</t>
  </si>
  <si>
    <t>Finistère</t>
  </si>
  <si>
    <t>Gard</t>
  </si>
  <si>
    <t>Gers</t>
  </si>
  <si>
    <t>Gironde</t>
  </si>
  <si>
    <t>Guadeloupe</t>
  </si>
  <si>
    <t>Haut-Rhin</t>
  </si>
  <si>
    <t>Haute-Garonne</t>
  </si>
  <si>
    <t>Haute-Loire</t>
  </si>
  <si>
    <t>Haute-Marne</t>
  </si>
  <si>
    <t>Haute-Saône</t>
  </si>
  <si>
    <t>Haute-Savoie</t>
  </si>
  <si>
    <t>Haute-Vienne</t>
  </si>
  <si>
    <t>Hautes-Alpes</t>
  </si>
  <si>
    <t>Hautes-Pyrénées</t>
  </si>
  <si>
    <t>Hauts-de-Seine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</si>
  <si>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</si>
  <si>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</si>
  <si>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</si>
  <si>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</si>
  <si>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</si>
  <si>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</si>
  <si>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</si>
  <si>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</si>
  <si>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</si>
  <si>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</si>
  <si>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</si>
  <si>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</si>
  <si>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</si>
  <si>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</si>
  <si>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</si>
  <si>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</si>
  <si>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</si>
  <si>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Martinique</t>
  </si>
  <si>
    <t>Mayenne</t>
  </si>
  <si>
    <t>Mayotte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</si>
  <si>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</si>
  <si>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</si>
  <si>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</si>
  <si>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</si>
  <si>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</si>
  <si>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</si>
  <si>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</si>
  <si>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</si>
  <si>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Paris</t>
  </si>
  <si>
    <t>pas de département</t>
  </si>
  <si>
    <t>Pas-de-Calais</t>
  </si>
  <si>
    <t>Polynésie Française</t>
  </si>
  <si>
    <t>Puy-de-Dôme</t>
  </si>
  <si>
    <t>Pyrénées-Atlantiques</t>
  </si>
  <si>
    <t>Pyrénées-Orientales</t>
  </si>
  <si>
    <t>Rhône</t>
  </si>
  <si>
    <t>Saône-et-Loire</t>
  </si>
  <si>
    <t>Sarthe</t>
  </si>
  <si>
    <t>Savoie</t>
  </si>
  <si>
    <t>Seine-et-Marne</t>
  </si>
  <si>
    <t>Seine-Maritime</t>
  </si>
  <si>
    <t>Seine-Saint-Denis</t>
  </si>
  <si>
    <t>Somme</t>
  </si>
  <si>
    <t>Tarn</t>
  </si>
  <si>
    <t>Tarn-et-Garonne</t>
  </si>
  <si>
    <t>Territoire de Belfort</t>
  </si>
  <si>
    <t>Val-d'Oise</t>
  </si>
  <si>
    <t>Val-de-Marne</t>
  </si>
  <si>
    <t>Var</t>
  </si>
  <si>
    <t>Vaucluse</t>
  </si>
  <si>
    <t>Vendée</t>
  </si>
  <si>
    <t>Vienne</t>
  </si>
  <si>
    <t>Vosges</t>
  </si>
  <si>
    <t>Yonne</t>
  </si>
  <si>
    <t>Yvelines</t>
  </si>
  <si>
    <t>Département</t>
  </si>
  <si>
    <t>Guyane</t>
  </si>
  <si>
    <t>Fox Pathé Europa</t>
  </si>
  <si>
    <t>Ile-de-France</t>
  </si>
  <si>
    <t>Cote d'Or</t>
  </si>
  <si>
    <t>Drome</t>
  </si>
  <si>
    <t>Polynésie française</t>
  </si>
  <si>
    <t>document électronique dématérialisé</t>
  </si>
  <si>
    <t>son dématérialisé</t>
  </si>
  <si>
    <t>carte mémoire</t>
  </si>
  <si>
    <t>DV, DVCAM, DVCPRO</t>
  </si>
  <si>
    <t>moré</t>
  </si>
  <si>
    <t>Images animées</t>
  </si>
  <si>
    <t>Alpes de Haute Provence</t>
  </si>
  <si>
    <t>Fédération française de cinéma et vidéo</t>
  </si>
  <si>
    <t>Blu-Ray Disc</t>
  </si>
  <si>
    <t>alémanique</t>
  </si>
  <si>
    <t>ourdou</t>
  </si>
  <si>
    <t>Nombre de monographies multimédias multisupports par support et année</t>
  </si>
  <si>
    <t>Nombre de périodiques multimédias multisupports par support et année</t>
  </si>
  <si>
    <t>Nombre de monographies multimédias monosupport par support et année</t>
  </si>
  <si>
    <t>Nombre de périodiques multimédias monosupport par support et année</t>
  </si>
  <si>
    <t xml:space="preserve">Blu-ray Disc </t>
  </si>
  <si>
    <t>vidéo dématérialisée</t>
  </si>
  <si>
    <t>chronique</t>
  </si>
  <si>
    <t>Chine</t>
  </si>
  <si>
    <t>Islande</t>
  </si>
  <si>
    <t>créole ou pdgin portugais</t>
  </si>
  <si>
    <t>langue indéterminée</t>
  </si>
  <si>
    <t>letton</t>
  </si>
  <si>
    <t>Saint-Pierre-et-Miquelon</t>
  </si>
  <si>
    <t>CD audio 12 cm</t>
  </si>
  <si>
    <t xml:space="preserve">Blu-ray disc  </t>
  </si>
  <si>
    <t xml:space="preserve">Blu-ray Disc informatique </t>
  </si>
  <si>
    <t>Global Game Jam</t>
  </si>
  <si>
    <t xml:space="preserve">service public </t>
  </si>
  <si>
    <t>Liban</t>
  </si>
  <si>
    <t>basa</t>
  </si>
  <si>
    <t>éwé</t>
  </si>
  <si>
    <t>fon</t>
  </si>
  <si>
    <t>norvégien nynorsk</t>
  </si>
  <si>
    <t>Auvergne - Rhône Alpes</t>
  </si>
  <si>
    <t>Normandie</t>
  </si>
  <si>
    <t>Bourgogne - Franche-Comté</t>
  </si>
  <si>
    <t>Centre - Val-de-Loire</t>
  </si>
  <si>
    <t>Hauts-de-France</t>
  </si>
  <si>
    <t>Outre-mer</t>
  </si>
  <si>
    <t>Provence-Alpes-Côte d'Azur</t>
  </si>
  <si>
    <t>diffusion à la radio</t>
  </si>
  <si>
    <t>associatif</t>
  </si>
  <si>
    <t xml:space="preserve">promotion </t>
  </si>
  <si>
    <t>handicap auditif</t>
  </si>
  <si>
    <t>journal</t>
  </si>
  <si>
    <t>Grand-Est</t>
  </si>
  <si>
    <t>Nouvelle-Aquitaine</t>
  </si>
  <si>
    <t>Occitanie</t>
  </si>
  <si>
    <t>Argentine</t>
  </si>
  <si>
    <t>tadjik</t>
  </si>
  <si>
    <t>azéri</t>
  </si>
  <si>
    <t>kirghize</t>
  </si>
  <si>
    <t>Classes thématiques</t>
  </si>
  <si>
    <t>Genres audiovisuels</t>
  </si>
  <si>
    <t>PIAS France</t>
  </si>
  <si>
    <t>Frémeaux &amp; Associés</t>
  </si>
  <si>
    <t>Editions Gallimard</t>
  </si>
  <si>
    <t>Audiolib / Hachette livre</t>
  </si>
  <si>
    <t>Modulor</t>
  </si>
  <si>
    <t>Osmose productions</t>
  </si>
  <si>
    <t>Wagram music</t>
  </si>
  <si>
    <t>Sony music entertainment</t>
  </si>
  <si>
    <t>Universal music France</t>
  </si>
  <si>
    <t>Warner music France</t>
  </si>
  <si>
    <t>École internationale de création audiovisuelle et de réalisation</t>
  </si>
  <si>
    <t>Elephant films</t>
  </si>
  <si>
    <t>Optimale</t>
  </si>
  <si>
    <t>Universal pictures video France</t>
  </si>
  <si>
    <t>Centre international de création vidéo</t>
  </si>
  <si>
    <t>Oroleis de Paris</t>
  </si>
  <si>
    <t>Opsomai</t>
  </si>
  <si>
    <t>ONISEP</t>
  </si>
  <si>
    <t>CDI</t>
  </si>
  <si>
    <t>DIDIER JEUNESSE</t>
  </si>
  <si>
    <t>ELLEBORE (EDITIONS)</t>
  </si>
  <si>
    <t>DIDIER (EDITIONS)</t>
  </si>
  <si>
    <t>BORDAS</t>
  </si>
  <si>
    <t>SOCIETE DU FIGARO</t>
  </si>
  <si>
    <t>PRESSES DE LA RENAISSANCE</t>
  </si>
  <si>
    <t>RETZ (EDITIONS)</t>
  </si>
  <si>
    <t>ASSIMIL</t>
  </si>
  <si>
    <t>HACHETTE EDUCATION</t>
  </si>
  <si>
    <t>SODIS - MAISON DES LANGUES - DIFUSION - KLETT</t>
  </si>
  <si>
    <t>miniature</t>
  </si>
  <si>
    <t>livre d'artiste</t>
  </si>
  <si>
    <t>EBP INFORMATIQUE</t>
  </si>
  <si>
    <t>FOCUS HOME INTERACTIVE</t>
  </si>
  <si>
    <t>ISART Digital</t>
  </si>
  <si>
    <t>NAMCO BANDAI PARTNERS FRANCE</t>
  </si>
  <si>
    <t>CDIP</t>
  </si>
  <si>
    <t>BETHESDA SOFTWORKS</t>
  </si>
  <si>
    <t>SQUARE ENIX FRANCE</t>
  </si>
  <si>
    <t>UBISOFT</t>
  </si>
  <si>
    <t>SONY COMPUTER ENTERTAINMENT JEUX</t>
  </si>
  <si>
    <t>Nombre de monographies sonores par support et année</t>
  </si>
  <si>
    <t>Nombre de périodiques sonores par support et année</t>
  </si>
  <si>
    <t>Nombre de monographies vidéo par support et année</t>
  </si>
  <si>
    <t>Nombre de périodiques vidéo par support et année</t>
  </si>
  <si>
    <t>musiques électroniques</t>
  </si>
  <si>
    <t>handicap visuel</t>
  </si>
  <si>
    <t>compilation</t>
  </si>
  <si>
    <t>single</t>
  </si>
  <si>
    <t>diffusion en ligne</t>
  </si>
  <si>
    <t>Cuba</t>
  </si>
  <si>
    <t>Nigéria</t>
  </si>
  <si>
    <t>Slovaquie</t>
  </si>
  <si>
    <t>Uruguay</t>
  </si>
  <si>
    <t>lao</t>
  </si>
  <si>
    <t>suisse alémanique</t>
  </si>
  <si>
    <t>birman</t>
  </si>
  <si>
    <t>dioula</t>
  </si>
  <si>
    <t>langue bamiléké</t>
  </si>
  <si>
    <t>actes de congrès</t>
  </si>
  <si>
    <t>autre</t>
  </si>
  <si>
    <t>bande dessinée</t>
  </si>
  <si>
    <t>dictionnaire, thésaurus lexicographique</t>
  </si>
  <si>
    <t>encyclopédie</t>
  </si>
  <si>
    <t>lois et textes réglementaires</t>
  </si>
  <si>
    <t>manuels et cours (tous niveaux confondus)</t>
  </si>
  <si>
    <t>thèse de doctorat</t>
  </si>
  <si>
    <r>
      <t xml:space="preserve">Nombre de dépôts et déposants </t>
    </r>
    <r>
      <rPr>
        <sz val="14"/>
        <color rgb="FFFF0000"/>
        <rFont val="Arial"/>
        <family val="2"/>
      </rPr>
      <t>de monographies,</t>
    </r>
    <r>
      <rPr>
        <sz val="14"/>
        <rFont val="Arial"/>
        <family val="2"/>
      </rPr>
      <t xml:space="preserve"> répartis selon le nombre de dépôts annuels par déposant – Multimédias monosupport</t>
    </r>
  </si>
  <si>
    <r>
      <t xml:space="preserve">Liste des 10 principaux déposants </t>
    </r>
    <r>
      <rPr>
        <sz val="14"/>
        <color rgb="FFFF0000"/>
        <rFont val="Arial"/>
        <family val="2"/>
      </rPr>
      <t>de monographies</t>
    </r>
    <r>
      <rPr>
        <sz val="14"/>
        <rFont val="Arial"/>
        <family val="2"/>
      </rPr>
      <t xml:space="preserve"> par année de dépôt - Multimédias monosupport</t>
    </r>
  </si>
  <si>
    <r>
      <t xml:space="preserve">Nombre de déposants </t>
    </r>
    <r>
      <rPr>
        <sz val="14"/>
        <color rgb="FFFF0000"/>
        <rFont val="Arial"/>
        <family val="2"/>
      </rPr>
      <t>de monographies</t>
    </r>
    <r>
      <rPr>
        <sz val="14"/>
        <rFont val="Arial"/>
        <family val="2"/>
      </rPr>
      <t xml:space="preserve"> par département et région déposant - Multimédias monosupport</t>
    </r>
  </si>
  <si>
    <r>
      <t xml:space="preserve">Nombre de dépôts </t>
    </r>
    <r>
      <rPr>
        <sz val="14"/>
        <color rgb="FFFF0000"/>
        <rFont val="Arial"/>
        <family val="2"/>
      </rPr>
      <t>de monographies</t>
    </r>
    <r>
      <rPr>
        <sz val="14"/>
        <rFont val="Arial"/>
        <family val="2"/>
      </rPr>
      <t xml:space="preserve"> par département et région déposant - Multimédias monosupport</t>
    </r>
  </si>
  <si>
    <r>
      <t xml:space="preserve">Nombre de dépôts et déposants </t>
    </r>
    <r>
      <rPr>
        <sz val="14"/>
        <color rgb="FFFF0000"/>
        <rFont val="Arial"/>
        <family val="2"/>
      </rPr>
      <t>de périodiques,</t>
    </r>
    <r>
      <rPr>
        <sz val="14"/>
        <rFont val="Arial"/>
        <family val="2"/>
      </rPr>
      <t xml:space="preserve"> répartis selon le nombre de dépôts annuels par déposant – Multimédias monosupport</t>
    </r>
  </si>
  <si>
    <t>Plus de 10</t>
  </si>
  <si>
    <t>5 à 10</t>
  </si>
  <si>
    <t>2 à 4</t>
  </si>
  <si>
    <t>Dépôts (titres)</t>
  </si>
  <si>
    <r>
      <t xml:space="preserve">Nombre de monographies </t>
    </r>
    <r>
      <rPr>
        <sz val="14"/>
        <rFont val="Arial"/>
        <family val="2"/>
      </rPr>
      <t>audiovisuelles reçues par dépôt légal</t>
    </r>
  </si>
  <si>
    <r>
      <t xml:space="preserve">Nombre de monographies </t>
    </r>
    <r>
      <rPr>
        <sz val="14"/>
        <rFont val="Arial"/>
        <family val="2"/>
      </rPr>
      <t>audiovisuelles par grande classe thématique par année</t>
    </r>
  </si>
  <si>
    <r>
      <t xml:space="preserve">Nombre de monographies </t>
    </r>
    <r>
      <rPr>
        <sz val="14"/>
        <rFont val="Arial"/>
        <family val="2"/>
      </rPr>
      <t>audiovisuelles par genre audiovisuel et année</t>
    </r>
  </si>
  <si>
    <r>
      <t xml:space="preserve">Nombre de monographies </t>
    </r>
    <r>
      <rPr>
        <sz val="14"/>
        <rFont val="Arial"/>
        <family val="2"/>
      </rPr>
      <t>audiovisuelles par mode de diffusion et année</t>
    </r>
  </si>
  <si>
    <r>
      <t xml:space="preserve">Nombre de monographies </t>
    </r>
    <r>
      <rPr>
        <sz val="14"/>
        <rFont val="Arial"/>
        <family val="2"/>
      </rPr>
      <t>audiovisuelles par public ou fonction et année</t>
    </r>
  </si>
  <si>
    <r>
      <t xml:space="preserve">Nombre de monographies </t>
    </r>
    <r>
      <rPr>
        <sz val="14"/>
        <rFont val="Arial"/>
        <family val="2"/>
      </rPr>
      <t>audiovisuelles par forme et année</t>
    </r>
  </si>
  <si>
    <r>
      <t xml:space="preserve">Nombre de monographies </t>
    </r>
    <r>
      <rPr>
        <sz val="14"/>
        <rFont val="Arial"/>
        <family val="2"/>
      </rPr>
      <t>audiovisuelles par pays de publication et année</t>
    </r>
  </si>
  <si>
    <r>
      <t xml:space="preserve">Nombre de monographies </t>
    </r>
    <r>
      <rPr>
        <sz val="14"/>
        <rFont val="Arial"/>
        <family val="2"/>
      </rPr>
      <t>audiovisuelles par langue de publication et année</t>
    </r>
  </si>
  <si>
    <r>
      <t xml:space="preserve">Nombre de monographies </t>
    </r>
    <r>
      <rPr>
        <sz val="14"/>
        <rFont val="Arial"/>
        <family val="2"/>
      </rPr>
      <t>audiovisuelles par langue originale et année</t>
    </r>
  </si>
  <si>
    <t>Nombre de dépôts et déposants de monographies, répartis selon le nombre de dépôts annuels par déposant – Phonogrammes</t>
  </si>
  <si>
    <t>Liste des 10 principaux déposants de monographies, par année de dépôt - Phonogrammes</t>
  </si>
  <si>
    <t>Nombre de déposants de monographies par département et région déposant - Phonogrammes</t>
  </si>
  <si>
    <t>Nombre de dépôts de monographies par département et région déposant - Phonogrammes</t>
  </si>
  <si>
    <t>Nombre de dépôts et déposants de monographies, répartis selon le nombre de dépôts annuels par déposant – Vidéogrammes</t>
  </si>
  <si>
    <t>Liste des 10 principaux déposants de monographies par année de dépôt - Vidéogrammes</t>
  </si>
  <si>
    <t>Nombre de déposants de monographies par département et région déposant - Vidéogrammes</t>
  </si>
  <si>
    <t>Nombre de dépôts de monographies par département et région déposant - Vidéogrammes</t>
  </si>
  <si>
    <t>CD-vidéo</t>
  </si>
  <si>
    <t>Nombre de dépôts et déposants de monographies, répartis selon le nombre de dépôts annuels par déposant – Multimédias multisupports</t>
  </si>
  <si>
    <t>Liste des 10 principaux déposants de monographies par année de dépôt - Multimédias multisupports</t>
  </si>
  <si>
    <t>Nombre de déposants de monographies par département et région déposant - Multimédias multisupports</t>
  </si>
  <si>
    <t>Nombre de dépôts de monographies par département et région déposant - Multimédias multisupports</t>
  </si>
  <si>
    <t>ADF - Bayard musique</t>
  </si>
  <si>
    <t>Eitrini éditions</t>
  </si>
  <si>
    <t>Harmonia mundi distribution</t>
  </si>
  <si>
    <t>Orkhêstra international</t>
  </si>
  <si>
    <t>Socadisc</t>
  </si>
  <si>
    <t>Grand est</t>
  </si>
  <si>
    <t>Nouvelle Aquitaine</t>
  </si>
  <si>
    <t>Ain, Allier, Ardèche, Cantal, Drôme, Haute-Loire, Haute-Savoie, Isère, Loire, Puy-de-Dôme, Rhône, Savoie</t>
  </si>
  <si>
    <t>Côte d'Or, Doubs, Haute-Saône, Jura, Nièvre, Saône-et-Loire, Territoire de Belfort, Yonne</t>
  </si>
  <si>
    <t>Côte d'Armor, Finistère, Ille-et-Vilaine, Morbihan</t>
  </si>
  <si>
    <t>Cher, Eure-et-Loire, Indre, Indre-et-Loire, Loiret, Loir-et-Cher</t>
  </si>
  <si>
    <t>Ardennes, Aube, Bas-Rhin, Haute-Marne, Haut-Rhin, Marne, Meurthe-et-Moselle, Meuse, Moselle, Vosges</t>
  </si>
  <si>
    <t>Aisne, Nord, Oise, Pas-de-Calais, Somme</t>
  </si>
  <si>
    <t>Essone, Hauts-de-Seine, Paris, Seine-et-Marne, Seine-Saint-Denis, Yvelines, Val-de-Marne, Val-d'Oise</t>
  </si>
  <si>
    <t>Calvados, Eure, Manche, Orne, Seine-Maritime</t>
  </si>
  <si>
    <t>Charente, Charente-Maritime, Corrèze, Creuse, Deux-Sèvres, Dordogne, Gironde, Haute-Vienne, Landes, Lot-et-Garonne, Pyrénées-Atlantiques, Vienne</t>
  </si>
  <si>
    <t>Ariège, Aude, Aveyron, Gard, Gers, Haute-Garonne, Hautes-Pyrénées, Hérault, Lot, Lozère, Pyrénées-Orientales, Tarn, Tarn-et-Garonne</t>
  </si>
  <si>
    <t>Guadeloupe, Guyane, Martinique, Mayotte, Nouvelle-Calédonie, Polynésie française, Réunion, Saint-Pierre-et-Miquelon</t>
  </si>
  <si>
    <t>Loire-Atlantique, Maine-et-Loire, Mayenne, Sarthe, Vendée</t>
  </si>
  <si>
    <t>Alpes-de-Haute-Provence, Alpes-Maritimes, Bouches-du-Rhône, Hautes-Alpes, Var, Vaucluse</t>
  </si>
  <si>
    <t>Nbre de dépôts</t>
  </si>
  <si>
    <t>Nbre de composants du dépôt</t>
  </si>
  <si>
    <t>Le Fresnoy</t>
  </si>
  <si>
    <t>ESC éditions</t>
  </si>
  <si>
    <t>André Waksman</t>
  </si>
  <si>
    <t>Benoit Labourdette production</t>
  </si>
  <si>
    <t>Courts devant</t>
  </si>
  <si>
    <t>Centre national du cinéma et de l'image animée</t>
  </si>
  <si>
    <t>cassette vidéo 1/2 p VCR</t>
  </si>
  <si>
    <t>BAYARD CRER (EDITIONS)</t>
  </si>
  <si>
    <t>HATIER</t>
  </si>
  <si>
    <t>CLE INTERNATIONAL S/C NATHAN-SEJER</t>
  </si>
  <si>
    <t>GLENAT (EDITIONS)</t>
  </si>
  <si>
    <t>RULLO Barthélémy</t>
  </si>
  <si>
    <t>POLYGRAM COLLECTIONS</t>
  </si>
  <si>
    <t>GENERATION 5</t>
  </si>
  <si>
    <t>Hits Playtime</t>
  </si>
  <si>
    <t>BIGBEN INTERACTIVE</t>
  </si>
  <si>
    <t>ACTIVISION BLIZZARD</t>
  </si>
  <si>
    <t>CANARDPC.COM</t>
  </si>
  <si>
    <t>Essone, Hauts-de-Seine, Paris, Seine-et-Marne, Seine-Saint-Denis, Val-de-Marne, Val-d'Oise, Yvelines</t>
  </si>
  <si>
    <t>Eure-et-Loire</t>
  </si>
  <si>
    <t>transparent</t>
  </si>
  <si>
    <t>réalité spectacle</t>
  </si>
  <si>
    <t>Jamaïque</t>
  </si>
  <si>
    <t>Philippines</t>
  </si>
  <si>
    <t>Iran</t>
  </si>
  <si>
    <t>Oman</t>
  </si>
  <si>
    <t>République dominicaine</t>
  </si>
  <si>
    <t>écossais</t>
  </si>
  <si>
    <t>tamoul</t>
  </si>
  <si>
    <t>maori</t>
  </si>
  <si>
    <t>quechua</t>
  </si>
  <si>
    <t>sango</t>
  </si>
  <si>
    <t>téléchargement</t>
  </si>
  <si>
    <t>déficience cognitive</t>
  </si>
  <si>
    <t>intelligence / vie artificielle</t>
  </si>
  <si>
    <t>réalité virtuelle</t>
  </si>
  <si>
    <t>langue celtique</t>
  </si>
  <si>
    <t>syriaque</t>
  </si>
  <si>
    <t>judéo-arabe</t>
  </si>
  <si>
    <t>lahnda</t>
  </si>
  <si>
    <t>langue austronésienne</t>
  </si>
  <si>
    <t>mohawk</t>
  </si>
  <si>
    <t>féroïen</t>
  </si>
  <si>
    <t>Nombre de dépôts</t>
  </si>
  <si>
    <t>/</t>
  </si>
  <si>
    <t>compact disque vidéo 12 cm</t>
  </si>
  <si>
    <t>laserdisc</t>
  </si>
  <si>
    <t>Outhere music France</t>
  </si>
  <si>
    <t>Marianne Mélodie</t>
  </si>
  <si>
    <t>Univers Poche</t>
  </si>
  <si>
    <t>Polymnie</t>
  </si>
  <si>
    <t>Kyrnea international</t>
  </si>
  <si>
    <t>Tulipes &amp; compagnie</t>
  </si>
  <si>
    <t>Assistance publique-Hôpitaux de Paris</t>
  </si>
  <si>
    <t>StudioCanal</t>
  </si>
  <si>
    <t>BQHL productions</t>
  </si>
  <si>
    <t>Gaumont vidéo</t>
  </si>
  <si>
    <t>MAGNARD</t>
  </si>
  <si>
    <t>AUZOU EDITIONS</t>
  </si>
  <si>
    <t>HACHETTE LIVRE FRANCAIS LANGUE ETRANGERE</t>
  </si>
  <si>
    <t>ENJMIN</t>
  </si>
  <si>
    <t>Centre de Recherches Interdisciplinaires</t>
  </si>
  <si>
    <t>KONAMI</t>
  </si>
  <si>
    <t>MICROSOFT</t>
  </si>
  <si>
    <t>Nombre de supports</t>
  </si>
  <si>
    <t>Nbre dépôts (n°)</t>
  </si>
  <si>
    <t>Nbre de dépôts (n°)</t>
  </si>
  <si>
    <t>Source : Base des UC</t>
  </si>
  <si>
    <t>Nbre de supports</t>
  </si>
  <si>
    <t>dispositif électronique autonome</t>
  </si>
  <si>
    <t>Arabie saoudite</t>
  </si>
  <si>
    <t>Bolivie</t>
  </si>
  <si>
    <t>Laos</t>
  </si>
  <si>
    <t>Corée du sud</t>
  </si>
  <si>
    <t>Namibie</t>
  </si>
  <si>
    <t>Niger</t>
  </si>
  <si>
    <t>Panama</t>
  </si>
  <si>
    <t>Seychelles</t>
  </si>
  <si>
    <t>Sierra Leone</t>
  </si>
  <si>
    <t>bini, édo</t>
  </si>
  <si>
    <t>judéo-espagnol</t>
  </si>
  <si>
    <t>philippin</t>
  </si>
  <si>
    <t>kazakh</t>
  </si>
  <si>
    <t>konkani</t>
  </si>
  <si>
    <t>langues maya</t>
  </si>
  <si>
    <t>français, dialecte</t>
  </si>
  <si>
    <t>Nombre de dépôts et déposants de périodiques, répartis selon le nombre de dépôts annuels par déposant – Multimédias multisupport</t>
  </si>
  <si>
    <t>Nbre dépôts (titres)</t>
  </si>
  <si>
    <t>installation</t>
  </si>
  <si>
    <t>handicap moteur</t>
  </si>
  <si>
    <t>in situ</t>
  </si>
  <si>
    <t>jazz, blues et gospel</t>
  </si>
  <si>
    <t>musiques traditionnelles, musiques du monde</t>
  </si>
  <si>
    <t>Multimédias multisupports</t>
  </si>
  <si>
    <t>Multimédias monosupport</t>
  </si>
  <si>
    <t>Nombre de monographies multisupports par support et année</t>
  </si>
  <si>
    <t>livre d'artiste, etc.</t>
  </si>
  <si>
    <t>Source : Millennium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</si>
</sst>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0"/>
    <numFmt numFmtId="165" formatCode="_-* #,##0\ _€_-;\-* #,##0\ _€_-;_-* &quot;-&quot;??\ _€_-;_-@_-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4"/>
      <name val="Arial"/>
      <family val="2"/>
    </font>
    <font>
      <b/>
      <sz val="9"/>
      <color indexed="54"/>
      <name val="Arial"/>
      <family val="2"/>
    </font>
    <font>
      <b/>
      <sz val="9"/>
      <color indexed="6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sz val="14"/>
      <color rgb="FFFF000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color theme="1"/>
      <name val="Tahoma"/>
      <family val="2"/>
    </font>
    <font>
      <sz val="12"/>
      <name val="Times New Roman"/>
      <family val="1"/>
    </font>
    <font>
      <sz val="11"/>
      <name val="Planti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CCCCCC"/>
      </bottom>
      <diagonal/>
    </border>
    <border>
      <left/>
      <right style="thin">
        <color indexed="64"/>
      </right>
      <top style="thin">
        <color rgb="FFCCCCCC"/>
      </top>
      <bottom style="thin">
        <color rgb="FFCCCCCC"/>
      </bottom>
      <diagonal/>
    </border>
    <border>
      <left/>
      <right style="thin">
        <color indexed="64"/>
      </right>
      <top style="thin">
        <color rgb="FFCCCC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rgb="FFCCCCCC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ck">
        <color indexed="8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rgb="FFCCCCCC"/>
      </left>
      <right style="thin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CCCCCC"/>
      </bottom>
      <diagonal/>
    </border>
    <border>
      <left style="thin">
        <color indexed="64"/>
      </left>
      <right/>
      <top style="thin">
        <color rgb="FFCCCCCC"/>
      </top>
      <bottom style="thin">
        <color rgb="FFCCCCCC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rgb="FFCCCCCC"/>
      </bottom>
      <diagonal/>
    </border>
    <border>
      <left style="thin">
        <color indexed="64"/>
      </left>
      <right style="hair">
        <color indexed="64"/>
      </right>
      <top style="thin">
        <color rgb="FFCCCCCC"/>
      </top>
      <bottom style="thin">
        <color rgb="FFCCCCCC"/>
      </bottom>
      <diagonal/>
    </border>
    <border>
      <left/>
      <right style="hair">
        <color indexed="64"/>
      </right>
      <top/>
      <bottom style="thick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CCCCCC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0" fontId="11" fillId="0" borderId="0">
      <alignment vertical="top"/>
    </xf>
    <xf numFmtId="0" fontId="1" fillId="0" borderId="0"/>
    <xf numFmtId="0" fontId="11" fillId="0" borderId="0">
      <alignment vertical="top"/>
    </xf>
    <xf numFmtId="43" fontId="11" fillId="0" borderId="0" applyFont="0" applyFill="0" applyBorder="0" applyAlignment="0" applyProtection="0"/>
  </cellStyleXfs>
  <cellXfs count="359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2" applyFont="1"/>
    <xf numFmtId="0" fontId="11" fillId="0" borderId="0" xfId="2"/>
    <xf numFmtId="0" fontId="2" fillId="0" borderId="0" xfId="0" applyFont="1" applyBorder="1" applyAlignment="1">
      <alignment horizontal="right" vertical="top"/>
    </xf>
    <xf numFmtId="0" fontId="6" fillId="0" borderId="0" xfId="0" applyFont="1">
      <alignment vertical="top"/>
    </xf>
    <xf numFmtId="0" fontId="3" fillId="0" borderId="0" xfId="0" applyFont="1">
      <alignment vertical="top"/>
    </xf>
    <xf numFmtId="0" fontId="5" fillId="2" borderId="1" xfId="0" applyFont="1" applyFill="1" applyBorder="1" applyAlignment="1">
      <alignment horizontal="right" vertical="top"/>
    </xf>
    <xf numFmtId="3" fontId="8" fillId="3" borderId="2" xfId="0" applyNumberFormat="1" applyFont="1" applyFill="1" applyBorder="1" applyAlignment="1">
      <alignment horizontal="right" vertical="top" wrapText="1"/>
    </xf>
    <xf numFmtId="3" fontId="8" fillId="3" borderId="2" xfId="0" applyNumberFormat="1" applyFont="1" applyFill="1" applyBorder="1" applyAlignment="1">
      <alignment horizontal="right" vertical="top"/>
    </xf>
    <xf numFmtId="0" fontId="0" fillId="0" borderId="0" xfId="0" applyFont="1">
      <alignment vertical="top"/>
    </xf>
    <xf numFmtId="0" fontId="2" fillId="0" borderId="0" xfId="1" applyFont="1"/>
    <xf numFmtId="0" fontId="8" fillId="3" borderId="5" xfId="0" applyFont="1" applyFill="1" applyBorder="1">
      <alignment vertical="top"/>
    </xf>
    <xf numFmtId="0" fontId="3" fillId="0" borderId="0" xfId="0" applyFont="1" applyAlignment="1">
      <alignment horizontal="left" vertical="top"/>
    </xf>
    <xf numFmtId="0" fontId="2" fillId="0" borderId="0" xfId="1" applyFont="1" applyAlignment="1">
      <alignment vertical="top" wrapText="1"/>
    </xf>
    <xf numFmtId="0" fontId="6" fillId="0" borderId="0" xfId="0" applyFont="1" applyBorder="1">
      <alignment vertical="top"/>
    </xf>
    <xf numFmtId="0" fontId="3" fillId="0" borderId="0" xfId="1" applyFont="1"/>
    <xf numFmtId="0" fontId="6" fillId="0" borderId="0" xfId="1" applyFont="1"/>
    <xf numFmtId="3" fontId="10" fillId="0" borderId="0" xfId="0" applyNumberFormat="1" applyFont="1" applyFill="1" applyBorder="1" applyAlignment="1">
      <alignment horizontal="right" vertical="top"/>
    </xf>
    <xf numFmtId="3" fontId="12" fillId="3" borderId="2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Border="1" applyAlignment="1">
      <alignment horizontal="right" vertical="top"/>
    </xf>
    <xf numFmtId="3" fontId="8" fillId="4" borderId="2" xfId="0" applyNumberFormat="1" applyFont="1" applyFill="1" applyBorder="1" applyAlignment="1">
      <alignment horizontal="right" vertical="top" wrapText="1"/>
    </xf>
    <xf numFmtId="3" fontId="8" fillId="3" borderId="7" xfId="0" applyNumberFormat="1" applyFont="1" applyFill="1" applyBorder="1" applyAlignment="1">
      <alignment horizontal="right" vertical="top" wrapText="1"/>
    </xf>
    <xf numFmtId="3" fontId="8" fillId="3" borderId="7" xfId="0" applyNumberFormat="1" applyFont="1" applyFill="1" applyBorder="1" applyAlignment="1">
      <alignment horizontal="right" vertical="top"/>
    </xf>
    <xf numFmtId="0" fontId="4" fillId="2" borderId="8" xfId="0" applyFont="1" applyFill="1" applyBorder="1">
      <alignment vertical="top"/>
    </xf>
    <xf numFmtId="3" fontId="2" fillId="0" borderId="9" xfId="0" applyNumberFormat="1" applyFont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0" fontId="2" fillId="0" borderId="0" xfId="1" applyFont="1" applyAlignment="1">
      <alignment wrapText="1"/>
    </xf>
    <xf numFmtId="0" fontId="5" fillId="2" borderId="12" xfId="0" applyFont="1" applyFill="1" applyBorder="1" applyAlignment="1">
      <alignment horizontal="right" vertical="top"/>
    </xf>
    <xf numFmtId="0" fontId="0" fillId="0" borderId="9" xfId="0" applyFont="1" applyBorder="1">
      <alignment vertical="top"/>
    </xf>
    <xf numFmtId="0" fontId="0" fillId="0" borderId="10" xfId="0" applyFont="1" applyBorder="1">
      <alignment vertical="top"/>
    </xf>
    <xf numFmtId="0" fontId="5" fillId="2" borderId="13" xfId="0" applyFont="1" applyFill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0" fontId="5" fillId="2" borderId="7" xfId="0" applyFont="1" applyFill="1" applyBorder="1" applyAlignment="1">
      <alignment horizontal="right" vertical="top"/>
    </xf>
    <xf numFmtId="0" fontId="4" fillId="2" borderId="11" xfId="0" applyFont="1" applyFill="1" applyBorder="1" applyAlignment="1">
      <alignment vertical="top" wrapText="1"/>
    </xf>
    <xf numFmtId="49" fontId="15" fillId="0" borderId="14" xfId="0" applyNumberFormat="1" applyFont="1" applyBorder="1" applyAlignment="1">
      <alignment vertical="top" wrapText="1"/>
    </xf>
    <xf numFmtId="3" fontId="8" fillId="3" borderId="15" xfId="0" applyNumberFormat="1" applyFont="1" applyFill="1" applyBorder="1" applyAlignment="1">
      <alignment horizontal="right" vertical="top" wrapText="1"/>
    </xf>
    <xf numFmtId="3" fontId="8" fillId="3" borderId="16" xfId="0" applyNumberFormat="1" applyFont="1" applyFill="1" applyBorder="1" applyAlignment="1">
      <alignment horizontal="right" vertical="top"/>
    </xf>
    <xf numFmtId="49" fontId="13" fillId="0" borderId="7" xfId="0" applyNumberFormat="1" applyFont="1" applyBorder="1" applyAlignment="1">
      <alignment vertical="center" wrapText="1"/>
    </xf>
    <xf numFmtId="3" fontId="13" fillId="0" borderId="7" xfId="0" applyNumberFormat="1" applyFont="1" applyBorder="1" applyAlignment="1">
      <alignment horizontal="right" vertical="center"/>
    </xf>
    <xf numFmtId="0" fontId="4" fillId="2" borderId="17" xfId="0" applyFont="1" applyFill="1" applyBorder="1">
      <alignment vertical="top"/>
    </xf>
    <xf numFmtId="0" fontId="3" fillId="0" borderId="0" xfId="0" applyFont="1" applyAlignment="1">
      <alignment vertical="top"/>
    </xf>
    <xf numFmtId="0" fontId="7" fillId="0" borderId="17" xfId="0" applyFont="1" applyBorder="1" applyAlignment="1">
      <alignment vertical="top"/>
    </xf>
    <xf numFmtId="0" fontId="8" fillId="3" borderId="5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Alignment="1">
      <alignment vertical="top"/>
    </xf>
    <xf numFmtId="3" fontId="16" fillId="0" borderId="18" xfId="0" applyNumberFormat="1" applyFont="1" applyBorder="1" applyAlignment="1">
      <alignment horizontal="right" vertical="top"/>
    </xf>
    <xf numFmtId="3" fontId="16" fillId="0" borderId="19" xfId="0" applyNumberFormat="1" applyFont="1" applyBorder="1" applyAlignment="1">
      <alignment horizontal="right" vertical="top"/>
    </xf>
    <xf numFmtId="3" fontId="16" fillId="0" borderId="20" xfId="0" applyNumberFormat="1" applyFont="1" applyBorder="1" applyAlignment="1">
      <alignment horizontal="right" vertical="top"/>
    </xf>
    <xf numFmtId="49" fontId="16" fillId="0" borderId="21" xfId="0" applyNumberFormat="1" applyFont="1" applyBorder="1" applyAlignment="1">
      <alignment vertical="top" wrapText="1"/>
    </xf>
    <xf numFmtId="49" fontId="16" fillId="0" borderId="22" xfId="0" applyNumberFormat="1" applyFont="1" applyBorder="1" applyAlignment="1">
      <alignment vertical="top" wrapText="1"/>
    </xf>
    <xf numFmtId="49" fontId="16" fillId="0" borderId="23" xfId="0" applyNumberFormat="1" applyFont="1" applyBorder="1" applyAlignment="1">
      <alignment vertical="top" wrapText="1"/>
    </xf>
    <xf numFmtId="3" fontId="8" fillId="3" borderId="26" xfId="0" applyNumberFormat="1" applyFont="1" applyFill="1" applyBorder="1" applyAlignment="1">
      <alignment horizontal="right" vertical="top"/>
    </xf>
    <xf numFmtId="3" fontId="17" fillId="3" borderId="2" xfId="0" applyNumberFormat="1" applyFont="1" applyFill="1" applyBorder="1" applyAlignment="1">
      <alignment horizontal="right" vertical="top" wrapText="1"/>
    </xf>
    <xf numFmtId="3" fontId="17" fillId="3" borderId="2" xfId="0" applyNumberFormat="1" applyFont="1" applyFill="1" applyBorder="1" applyAlignment="1">
      <alignment horizontal="right" vertical="top"/>
    </xf>
    <xf numFmtId="0" fontId="0" fillId="0" borderId="0" xfId="0" applyAlignment="1"/>
    <xf numFmtId="0" fontId="2" fillId="0" borderId="0" xfId="1" applyFont="1" applyFill="1"/>
    <xf numFmtId="0" fontId="2" fillId="0" borderId="0" xfId="1" applyFont="1" applyFill="1" applyBorder="1"/>
    <xf numFmtId="0" fontId="18" fillId="0" borderId="0" xfId="0" applyFont="1" applyFill="1" applyAlignment="1"/>
    <xf numFmtId="0" fontId="0" fillId="0" borderId="0" xfId="0" applyFill="1" applyAlignment="1"/>
    <xf numFmtId="3" fontId="2" fillId="0" borderId="27" xfId="0" applyNumberFormat="1" applyFont="1" applyBorder="1" applyAlignment="1">
      <alignment horizontal="right" vertical="top"/>
    </xf>
    <xf numFmtId="3" fontId="13" fillId="0" borderId="28" xfId="0" applyNumberFormat="1" applyFont="1" applyFill="1" applyBorder="1" applyAlignment="1">
      <alignment horizontal="right" vertical="top"/>
    </xf>
    <xf numFmtId="3" fontId="2" fillId="0" borderId="28" xfId="0" applyNumberFormat="1" applyFont="1" applyFill="1" applyBorder="1" applyAlignment="1">
      <alignment horizontal="right" vertical="top"/>
    </xf>
    <xf numFmtId="0" fontId="3" fillId="0" borderId="0" xfId="0" applyFont="1" applyFill="1">
      <alignment vertical="top"/>
    </xf>
    <xf numFmtId="0" fontId="0" fillId="0" borderId="0" xfId="0" applyFill="1">
      <alignment vertical="top"/>
    </xf>
    <xf numFmtId="0" fontId="2" fillId="0" borderId="0" xfId="0" applyFont="1" applyFill="1" applyBorder="1" applyAlignment="1">
      <alignment horizontal="right" vertical="top"/>
    </xf>
    <xf numFmtId="0" fontId="6" fillId="0" borderId="0" xfId="0" applyFont="1" applyFill="1">
      <alignment vertical="top"/>
    </xf>
    <xf numFmtId="0" fontId="5" fillId="0" borderId="12" xfId="0" applyFont="1" applyFill="1" applyBorder="1" applyAlignment="1">
      <alignment horizontal="right" vertical="top"/>
    </xf>
    <xf numFmtId="3" fontId="13" fillId="0" borderId="22" xfId="0" applyNumberFormat="1" applyFont="1" applyFill="1" applyBorder="1" applyAlignment="1">
      <alignment horizontal="right" vertical="top"/>
    </xf>
    <xf numFmtId="0" fontId="5" fillId="5" borderId="3" xfId="0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vertical="center" wrapText="1"/>
    </xf>
    <xf numFmtId="0" fontId="2" fillId="0" borderId="7" xfId="1" applyFont="1" applyBorder="1" applyAlignment="1">
      <alignment wrapText="1"/>
    </xf>
    <xf numFmtId="0" fontId="2" fillId="0" borderId="7" xfId="1" applyFont="1" applyBorder="1"/>
    <xf numFmtId="0" fontId="0" fillId="0" borderId="7" xfId="0" applyBorder="1" applyAlignment="1">
      <alignment wrapText="1"/>
    </xf>
    <xf numFmtId="0" fontId="20" fillId="0" borderId="0" xfId="4">
      <alignment vertical="top"/>
    </xf>
    <xf numFmtId="0" fontId="20" fillId="0" borderId="0" xfId="4" applyAlignment="1">
      <alignment vertical="center" wrapText="1"/>
    </xf>
    <xf numFmtId="0" fontId="20" fillId="0" borderId="0" xfId="4" applyAlignment="1">
      <alignment vertical="center"/>
    </xf>
    <xf numFmtId="0" fontId="4" fillId="0" borderId="0" xfId="0" applyFont="1" applyFill="1" applyBorder="1">
      <alignment vertical="top"/>
    </xf>
    <xf numFmtId="0" fontId="5" fillId="0" borderId="7" xfId="0" applyFont="1" applyFill="1" applyBorder="1" applyAlignment="1">
      <alignment horizontal="center" vertical="top" wrapText="1"/>
    </xf>
    <xf numFmtId="3" fontId="13" fillId="0" borderId="9" xfId="0" applyNumberFormat="1" applyFont="1" applyFill="1" applyBorder="1" applyAlignment="1">
      <alignment horizontal="right" vertical="top"/>
    </xf>
    <xf numFmtId="3" fontId="2" fillId="0" borderId="9" xfId="0" applyNumberFormat="1" applyFont="1" applyFill="1" applyBorder="1" applyAlignment="1">
      <alignment horizontal="right" vertical="top"/>
    </xf>
    <xf numFmtId="0" fontId="0" fillId="0" borderId="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2" applyFont="1" applyFill="1"/>
    <xf numFmtId="0" fontId="5" fillId="0" borderId="7" xfId="0" applyFont="1" applyFill="1" applyBorder="1" applyAlignment="1">
      <alignment vertical="top"/>
    </xf>
    <xf numFmtId="3" fontId="13" fillId="0" borderId="32" xfId="0" applyNumberFormat="1" applyFont="1" applyFill="1" applyBorder="1" applyAlignment="1">
      <alignment horizontal="right" vertical="top"/>
    </xf>
    <xf numFmtId="3" fontId="13" fillId="0" borderId="33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right" vertical="top" wrapText="1"/>
    </xf>
    <xf numFmtId="165" fontId="11" fillId="0" borderId="0" xfId="2" applyNumberFormat="1"/>
    <xf numFmtId="0" fontId="0" fillId="0" borderId="34" xfId="0" applyBorder="1" applyAlignment="1"/>
    <xf numFmtId="0" fontId="0" fillId="0" borderId="27" xfId="0" applyBorder="1" applyAlignment="1"/>
    <xf numFmtId="0" fontId="0" fillId="0" borderId="34" xfId="0" applyBorder="1" applyAlignment="1">
      <alignment wrapText="1"/>
    </xf>
    <xf numFmtId="0" fontId="0" fillId="0" borderId="27" xfId="0" applyBorder="1" applyAlignment="1">
      <alignment wrapText="1"/>
    </xf>
    <xf numFmtId="3" fontId="2" fillId="0" borderId="34" xfId="0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3" fontId="2" fillId="0" borderId="35" xfId="5" applyNumberFormat="1" applyFont="1" applyBorder="1" applyAlignment="1">
      <alignment horizontal="right" vertical="top"/>
    </xf>
    <xf numFmtId="0" fontId="6" fillId="0" borderId="0" xfId="5" applyFont="1" applyBorder="1">
      <alignment vertical="top"/>
    </xf>
    <xf numFmtId="0" fontId="2" fillId="0" borderId="34" xfId="0" applyFont="1" applyBorder="1" applyAlignment="1">
      <alignment horizontal="right" vertical="top"/>
    </xf>
    <xf numFmtId="3" fontId="2" fillId="0" borderId="27" xfId="5" applyNumberFormat="1" applyFont="1" applyBorder="1" applyAlignment="1">
      <alignment horizontal="right" vertical="top"/>
    </xf>
    <xf numFmtId="0" fontId="2" fillId="0" borderId="27" xfId="0" applyFont="1" applyBorder="1" applyAlignment="1">
      <alignment horizontal="right" vertical="top"/>
    </xf>
    <xf numFmtId="0" fontId="2" fillId="0" borderId="0" xfId="1" applyFont="1" applyBorder="1"/>
    <xf numFmtId="0" fontId="2" fillId="0" borderId="0" xfId="5" applyFont="1" applyBorder="1" applyAlignment="1">
      <alignment horizontal="right" vertical="top"/>
    </xf>
    <xf numFmtId="3" fontId="2" fillId="0" borderId="0" xfId="5" applyNumberFormat="1" applyFont="1" applyBorder="1" applyAlignment="1">
      <alignment horizontal="right" vertical="top"/>
    </xf>
    <xf numFmtId="0" fontId="11" fillId="0" borderId="0" xfId="5" applyBorder="1">
      <alignment vertical="top"/>
    </xf>
    <xf numFmtId="0" fontId="4" fillId="0" borderId="0" xfId="5" applyFont="1" applyFill="1" applyBorder="1" applyAlignment="1">
      <alignment vertical="top" wrapText="1"/>
    </xf>
    <xf numFmtId="0" fontId="5" fillId="0" borderId="0" xfId="5" applyFont="1" applyFill="1" applyBorder="1" applyAlignment="1">
      <alignment horizontal="right" vertical="top"/>
    </xf>
    <xf numFmtId="3" fontId="8" fillId="0" borderId="0" xfId="5" applyNumberFormat="1" applyFont="1" applyFill="1" applyBorder="1" applyAlignment="1">
      <alignment horizontal="right" vertical="top" wrapText="1"/>
    </xf>
    <xf numFmtId="3" fontId="8" fillId="0" borderId="0" xfId="5" applyNumberFormat="1" applyFont="1" applyFill="1" applyBorder="1" applyAlignment="1">
      <alignment horizontal="right" vertical="top"/>
    </xf>
    <xf numFmtId="3" fontId="8" fillId="3" borderId="27" xfId="0" applyNumberFormat="1" applyFont="1" applyFill="1" applyBorder="1" applyAlignment="1">
      <alignment horizontal="right" vertical="top" wrapText="1"/>
    </xf>
    <xf numFmtId="3" fontId="8" fillId="3" borderId="27" xfId="0" applyNumberFormat="1" applyFont="1" applyFill="1" applyBorder="1" applyAlignment="1">
      <alignment horizontal="right" vertical="top"/>
    </xf>
    <xf numFmtId="0" fontId="0" fillId="0" borderId="3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2" borderId="36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right" vertical="top"/>
    </xf>
    <xf numFmtId="49" fontId="15" fillId="0" borderId="0" xfId="0" applyNumberFormat="1" applyFont="1" applyBorder="1" applyAlignment="1">
      <alignment vertical="top" wrapText="1"/>
    </xf>
    <xf numFmtId="0" fontId="2" fillId="0" borderId="35" xfId="1" applyFont="1" applyBorder="1"/>
    <xf numFmtId="3" fontId="8" fillId="3" borderId="26" xfId="7" applyNumberFormat="1" applyFont="1" applyFill="1" applyBorder="1" applyAlignment="1">
      <alignment horizontal="right" vertical="top"/>
    </xf>
    <xf numFmtId="3" fontId="13" fillId="0" borderId="9" xfId="7" applyNumberFormat="1" applyFont="1" applyFill="1" applyBorder="1" applyAlignment="1">
      <alignment horizontal="right" vertical="top"/>
    </xf>
    <xf numFmtId="3" fontId="2" fillId="0" borderId="9" xfId="7" applyNumberFormat="1" applyFont="1" applyFill="1" applyBorder="1" applyAlignment="1">
      <alignment horizontal="right" vertical="top"/>
    </xf>
    <xf numFmtId="0" fontId="5" fillId="2" borderId="9" xfId="7" applyFont="1" applyFill="1" applyBorder="1" applyAlignment="1">
      <alignment horizontal="right" vertical="top" wrapText="1"/>
    </xf>
    <xf numFmtId="0" fontId="5" fillId="2" borderId="10" xfId="7" applyFont="1" applyFill="1" applyBorder="1" applyAlignment="1">
      <alignment horizontal="right" vertical="top" wrapText="1"/>
    </xf>
    <xf numFmtId="3" fontId="13" fillId="0" borderId="37" xfId="7" applyNumberFormat="1" applyFont="1" applyFill="1" applyBorder="1" applyAlignment="1">
      <alignment horizontal="right" vertical="top"/>
    </xf>
    <xf numFmtId="3" fontId="13" fillId="0" borderId="19" xfId="7" applyNumberFormat="1" applyFont="1" applyFill="1" applyBorder="1" applyAlignment="1">
      <alignment horizontal="right" vertical="top"/>
    </xf>
    <xf numFmtId="3" fontId="2" fillId="0" borderId="19" xfId="7" applyNumberFormat="1" applyFont="1" applyFill="1" applyBorder="1" applyAlignment="1">
      <alignment horizontal="right" vertical="top"/>
    </xf>
    <xf numFmtId="0" fontId="2" fillId="0" borderId="34" xfId="1" applyFont="1" applyBorder="1"/>
    <xf numFmtId="3" fontId="8" fillId="3" borderId="38" xfId="7" applyNumberFormat="1" applyFont="1" applyFill="1" applyBorder="1" applyAlignment="1">
      <alignment horizontal="right" vertical="top"/>
    </xf>
    <xf numFmtId="0" fontId="9" fillId="0" borderId="3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9" fillId="0" borderId="0" xfId="1" applyFont="1" applyFill="1" applyAlignment="1">
      <alignment horizontal="left" vertical="center" wrapText="1"/>
    </xf>
    <xf numFmtId="3" fontId="9" fillId="0" borderId="4" xfId="1" applyNumberFormat="1" applyFont="1" applyBorder="1" applyAlignment="1">
      <alignment horizontal="right" vertical="center" wrapText="1"/>
    </xf>
    <xf numFmtId="3" fontId="9" fillId="0" borderId="4" xfId="1" applyNumberFormat="1" applyFont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vertical="center"/>
    </xf>
    <xf numFmtId="3" fontId="8" fillId="3" borderId="39" xfId="0" applyNumberFormat="1" applyFont="1" applyFill="1" applyBorder="1" applyAlignment="1">
      <alignment horizontal="right" vertical="center"/>
    </xf>
    <xf numFmtId="3" fontId="13" fillId="0" borderId="9" xfId="0" applyNumberFormat="1" applyFont="1" applyFill="1" applyBorder="1" applyAlignment="1">
      <alignment horizontal="right" vertical="center" wrapText="1"/>
    </xf>
    <xf numFmtId="3" fontId="13" fillId="0" borderId="27" xfId="0" applyNumberFormat="1" applyFont="1" applyFill="1" applyBorder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/>
    <xf numFmtId="0" fontId="18" fillId="0" borderId="0" xfId="0" applyFont="1" applyFill="1" applyBorder="1" applyAlignment="1"/>
    <xf numFmtId="0" fontId="0" fillId="0" borderId="0" xfId="0" applyFill="1" applyBorder="1" applyAlignment="1">
      <alignment horizontal="left" indent="1"/>
    </xf>
    <xf numFmtId="0" fontId="0" fillId="0" borderId="0" xfId="0" applyNumberFormat="1" applyFill="1" applyBorder="1" applyAlignment="1"/>
    <xf numFmtId="0" fontId="0" fillId="0" borderId="0" xfId="0" applyFill="1" applyAlignment="1">
      <alignment horizontal="left" indent="1"/>
    </xf>
    <xf numFmtId="0" fontId="0" fillId="0" borderId="0" xfId="0" applyNumberFormat="1" applyFill="1" applyAlignment="1"/>
    <xf numFmtId="0" fontId="0" fillId="0" borderId="0" xfId="0" applyFill="1" applyAlignment="1">
      <alignment horizontal="left" wrapText="1" indent="1"/>
    </xf>
    <xf numFmtId="0" fontId="3" fillId="0" borderId="0" xfId="0" applyFont="1" applyFill="1" applyAlignment="1">
      <alignment vertical="top"/>
    </xf>
    <xf numFmtId="0" fontId="11" fillId="0" borderId="0" xfId="2" applyFill="1"/>
    <xf numFmtId="0" fontId="9" fillId="0" borderId="29" xfId="0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3" fontId="2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0" xfId="0" applyFont="1" applyBorder="1">
      <alignment vertical="top"/>
    </xf>
    <xf numFmtId="0" fontId="4" fillId="2" borderId="0" xfId="0" applyFont="1" applyFill="1" applyBorder="1" applyAlignment="1">
      <alignment vertical="top" wrapText="1"/>
    </xf>
    <xf numFmtId="0" fontId="5" fillId="2" borderId="40" xfId="0" applyFont="1" applyFill="1" applyBorder="1" applyAlignment="1">
      <alignment horizontal="right" vertical="top"/>
    </xf>
    <xf numFmtId="0" fontId="2" fillId="0" borderId="9" xfId="1" applyFont="1" applyBorder="1" applyAlignment="1">
      <alignment vertical="center"/>
    </xf>
    <xf numFmtId="0" fontId="2" fillId="0" borderId="9" xfId="1" applyFont="1" applyBorder="1"/>
    <xf numFmtId="0" fontId="2" fillId="0" borderId="0" xfId="1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right" vertical="top"/>
    </xf>
    <xf numFmtId="0" fontId="2" fillId="0" borderId="9" xfId="1" applyFont="1" applyFill="1" applyBorder="1" applyAlignment="1">
      <alignment vertical="center"/>
    </xf>
    <xf numFmtId="0" fontId="2" fillId="0" borderId="9" xfId="1" applyFont="1" applyFill="1" applyBorder="1"/>
    <xf numFmtId="3" fontId="8" fillId="3" borderId="8" xfId="0" applyNumberFormat="1" applyFont="1" applyFill="1" applyBorder="1" applyAlignment="1">
      <alignment horizontal="right" vertical="top"/>
    </xf>
    <xf numFmtId="3" fontId="8" fillId="3" borderId="39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1" fillId="0" borderId="0" xfId="0" applyFont="1">
      <alignment vertical="top"/>
    </xf>
    <xf numFmtId="0" fontId="5" fillId="0" borderId="7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31" xfId="7" applyFont="1" applyFill="1" applyBorder="1" applyAlignment="1">
      <alignment horizontal="center" vertical="top"/>
    </xf>
    <xf numFmtId="0" fontId="5" fillId="2" borderId="10" xfId="7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0" fontId="0" fillId="6" borderId="0" xfId="0" applyFill="1">
      <alignment vertical="top"/>
    </xf>
    <xf numFmtId="0" fontId="2" fillId="6" borderId="0" xfId="1" applyFont="1" applyFill="1"/>
    <xf numFmtId="164" fontId="5" fillId="2" borderId="11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indent="1"/>
    </xf>
    <xf numFmtId="0" fontId="0" fillId="0" borderId="0" xfId="0" applyNumberFormat="1" applyAlignment="1"/>
    <xf numFmtId="3" fontId="16" fillId="0" borderId="18" xfId="0" applyNumberFormat="1" applyFont="1" applyBorder="1" applyAlignment="1">
      <alignment horizontal="right" vertical="center"/>
    </xf>
    <xf numFmtId="0" fontId="4" fillId="2" borderId="24" xfId="0" applyFont="1" applyFill="1" applyBorder="1">
      <alignment vertical="top"/>
    </xf>
    <xf numFmtId="0" fontId="9" fillId="0" borderId="35" xfId="0" applyFont="1" applyBorder="1" applyAlignment="1">
      <alignment horizontal="right" vertical="top"/>
    </xf>
    <xf numFmtId="0" fontId="5" fillId="2" borderId="30" xfId="0" applyFont="1" applyFill="1" applyBorder="1" applyAlignment="1">
      <alignment horizontal="right" vertical="top"/>
    </xf>
    <xf numFmtId="3" fontId="2" fillId="0" borderId="41" xfId="0" applyNumberFormat="1" applyFont="1" applyBorder="1" applyAlignment="1">
      <alignment horizontal="right" vertical="top"/>
    </xf>
    <xf numFmtId="0" fontId="14" fillId="0" borderId="41" xfId="0" applyFont="1" applyBorder="1">
      <alignment vertical="top"/>
    </xf>
    <xf numFmtId="0" fontId="14" fillId="0" borderId="34" xfId="0" applyFont="1" applyBorder="1">
      <alignment vertical="top"/>
    </xf>
    <xf numFmtId="0" fontId="14" fillId="0" borderId="27" xfId="0" applyFont="1" applyBorder="1">
      <alignment vertical="top"/>
    </xf>
    <xf numFmtId="0" fontId="5" fillId="2" borderId="25" xfId="0" applyFont="1" applyFill="1" applyBorder="1" applyAlignment="1">
      <alignment horizontal="right" vertical="top"/>
    </xf>
    <xf numFmtId="0" fontId="4" fillId="0" borderId="24" xfId="0" applyFont="1" applyFill="1" applyBorder="1">
      <alignment vertical="top"/>
    </xf>
    <xf numFmtId="3" fontId="13" fillId="0" borderId="42" xfId="0" applyNumberFormat="1" applyFont="1" applyFill="1" applyBorder="1" applyAlignment="1">
      <alignment horizontal="right" vertical="top"/>
    </xf>
    <xf numFmtId="3" fontId="13" fillId="0" borderId="41" xfId="0" applyNumberFormat="1" applyFont="1" applyFill="1" applyBorder="1" applyAlignment="1">
      <alignment horizontal="right" vertical="top"/>
    </xf>
    <xf numFmtId="3" fontId="13" fillId="0" borderId="43" xfId="0" applyNumberFormat="1" applyFont="1" applyFill="1" applyBorder="1" applyAlignment="1">
      <alignment horizontal="right" vertical="top"/>
    </xf>
    <xf numFmtId="3" fontId="13" fillId="0" borderId="36" xfId="0" applyNumberFormat="1" applyFont="1" applyFill="1" applyBorder="1" applyAlignment="1">
      <alignment horizontal="right" vertical="top"/>
    </xf>
    <xf numFmtId="3" fontId="13" fillId="0" borderId="34" xfId="0" applyNumberFormat="1" applyFont="1" applyFill="1" applyBorder="1" applyAlignment="1">
      <alignment horizontal="right" vertical="top"/>
    </xf>
    <xf numFmtId="3" fontId="2" fillId="0" borderId="36" xfId="0" applyNumberFormat="1" applyFont="1" applyFill="1" applyBorder="1" applyAlignment="1">
      <alignment horizontal="right" vertical="top"/>
    </xf>
    <xf numFmtId="3" fontId="13" fillId="0" borderId="35" xfId="0" applyNumberFormat="1" applyFont="1" applyFill="1" applyBorder="1" applyAlignment="1">
      <alignment horizontal="right" vertical="top"/>
    </xf>
    <xf numFmtId="3" fontId="2" fillId="0" borderId="34" xfId="0" applyNumberFormat="1" applyFont="1" applyFill="1" applyBorder="1" applyAlignment="1">
      <alignment horizontal="right" vertical="top"/>
    </xf>
    <xf numFmtId="0" fontId="9" fillId="0" borderId="29" xfId="0" applyFont="1" applyBorder="1" applyAlignment="1">
      <alignment horizontal="right" vertical="top"/>
    </xf>
    <xf numFmtId="0" fontId="9" fillId="0" borderId="40" xfId="0" applyFont="1" applyBorder="1" applyAlignment="1">
      <alignment horizontal="right" vertical="top"/>
    </xf>
    <xf numFmtId="3" fontId="2" fillId="0" borderId="29" xfId="0" applyNumberFormat="1" applyFont="1" applyBorder="1" applyAlignment="1">
      <alignment horizontal="right" vertical="top"/>
    </xf>
    <xf numFmtId="0" fontId="0" fillId="0" borderId="4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4" fillId="2" borderId="46" xfId="0" applyFont="1" applyFill="1" applyBorder="1">
      <alignment vertical="top"/>
    </xf>
    <xf numFmtId="0" fontId="14" fillId="0" borderId="35" xfId="0" applyFont="1" applyBorder="1">
      <alignment vertical="top"/>
    </xf>
    <xf numFmtId="3" fontId="14" fillId="0" borderId="35" xfId="0" applyNumberFormat="1" applyFont="1" applyBorder="1">
      <alignment vertical="top"/>
    </xf>
    <xf numFmtId="0" fontId="14" fillId="0" borderId="47" xfId="0" applyFont="1" applyBorder="1">
      <alignment vertical="top"/>
    </xf>
    <xf numFmtId="3" fontId="14" fillId="0" borderId="47" xfId="0" applyNumberFormat="1" applyFont="1" applyBorder="1">
      <alignment vertical="top"/>
    </xf>
    <xf numFmtId="3" fontId="14" fillId="0" borderId="27" xfId="0" applyNumberFormat="1" applyFont="1" applyBorder="1">
      <alignment vertical="top"/>
    </xf>
    <xf numFmtId="0" fontId="0" fillId="0" borderId="47" xfId="0" applyFont="1" applyBorder="1">
      <alignment vertical="top"/>
    </xf>
    <xf numFmtId="0" fontId="2" fillId="0" borderId="35" xfId="0" applyFont="1" applyBorder="1" applyAlignment="1">
      <alignment horizontal="right" vertical="top"/>
    </xf>
    <xf numFmtId="0" fontId="0" fillId="0" borderId="35" xfId="0" applyFont="1" applyBorder="1">
      <alignment vertical="top"/>
    </xf>
    <xf numFmtId="0" fontId="2" fillId="0" borderId="47" xfId="0" applyFont="1" applyBorder="1" applyAlignment="1">
      <alignment horizontal="right" vertical="top"/>
    </xf>
    <xf numFmtId="0" fontId="0" fillId="0" borderId="27" xfId="0" applyFont="1" applyBorder="1">
      <alignment vertical="top"/>
    </xf>
    <xf numFmtId="0" fontId="4" fillId="0" borderId="46" xfId="0" applyFont="1" applyFill="1" applyBorder="1">
      <alignment vertical="top"/>
    </xf>
    <xf numFmtId="0" fontId="5" fillId="0" borderId="48" xfId="0" applyFont="1" applyFill="1" applyBorder="1" applyAlignment="1">
      <alignment horizontal="right" vertical="top"/>
    </xf>
    <xf numFmtId="0" fontId="2" fillId="0" borderId="35" xfId="0" applyFont="1" applyFill="1" applyBorder="1" applyAlignment="1">
      <alignment horizontal="right" vertical="top"/>
    </xf>
    <xf numFmtId="3" fontId="2" fillId="0" borderId="35" xfId="1" applyNumberFormat="1" applyFont="1" applyBorder="1"/>
    <xf numFmtId="0" fontId="2" fillId="0" borderId="47" xfId="0" applyFont="1" applyFill="1" applyBorder="1" applyAlignment="1">
      <alignment horizontal="right" vertical="top"/>
    </xf>
    <xf numFmtId="3" fontId="13" fillId="0" borderId="47" xfId="0" applyNumberFormat="1" applyFont="1" applyFill="1" applyBorder="1" applyAlignment="1">
      <alignment horizontal="right" vertical="top"/>
    </xf>
    <xf numFmtId="3" fontId="2" fillId="0" borderId="47" xfId="1" applyNumberFormat="1" applyFont="1" applyBorder="1"/>
    <xf numFmtId="0" fontId="2" fillId="0" borderId="45" xfId="1" applyFont="1" applyFill="1" applyBorder="1"/>
    <xf numFmtId="3" fontId="2" fillId="0" borderId="47" xfId="1" applyNumberFormat="1" applyFont="1" applyFill="1" applyBorder="1"/>
    <xf numFmtId="3" fontId="13" fillId="0" borderId="45" xfId="0" applyNumberFormat="1" applyFont="1" applyFill="1" applyBorder="1" applyAlignment="1">
      <alignment horizontal="right" vertical="top"/>
    </xf>
    <xf numFmtId="0" fontId="4" fillId="2" borderId="46" xfId="0" applyFont="1" applyFill="1" applyBorder="1" applyAlignment="1">
      <alignment vertical="top" wrapText="1"/>
    </xf>
    <xf numFmtId="164" fontId="5" fillId="2" borderId="49" xfId="0" applyNumberFormat="1" applyFont="1" applyFill="1" applyBorder="1" applyAlignment="1">
      <alignment horizontal="center" vertical="center"/>
    </xf>
    <xf numFmtId="164" fontId="5" fillId="2" borderId="50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vertical="top"/>
    </xf>
    <xf numFmtId="0" fontId="9" fillId="0" borderId="53" xfId="0" applyFont="1" applyBorder="1" applyAlignment="1">
      <alignment horizontal="right" vertical="top"/>
    </xf>
    <xf numFmtId="0" fontId="9" fillId="0" borderId="54" xfId="0" applyFont="1" applyBorder="1" applyAlignment="1">
      <alignment horizontal="right" vertical="top"/>
    </xf>
    <xf numFmtId="3" fontId="2" fillId="0" borderId="45" xfId="0" applyNumberFormat="1" applyFont="1" applyBorder="1" applyAlignment="1">
      <alignment horizontal="right" vertical="top"/>
    </xf>
    <xf numFmtId="3" fontId="2" fillId="0" borderId="31" xfId="0" applyNumberFormat="1" applyFont="1" applyBorder="1" applyAlignment="1">
      <alignment horizontal="right" vertical="top"/>
    </xf>
    <xf numFmtId="0" fontId="4" fillId="2" borderId="51" xfId="0" applyFont="1" applyFill="1" applyBorder="1" applyAlignment="1">
      <alignment vertical="top" wrapText="1"/>
    </xf>
    <xf numFmtId="0" fontId="5" fillId="2" borderId="54" xfId="0" applyFont="1" applyFill="1" applyBorder="1" applyAlignment="1">
      <alignment horizontal="right" vertical="top"/>
    </xf>
    <xf numFmtId="0" fontId="0" fillId="0" borderId="47" xfId="0" applyBorder="1" applyAlignment="1">
      <alignment vertical="center" wrapText="1"/>
    </xf>
    <xf numFmtId="3" fontId="2" fillId="0" borderId="47" xfId="0" applyNumberFormat="1" applyFont="1" applyBorder="1" applyAlignment="1">
      <alignment horizontal="right" vertical="top"/>
    </xf>
    <xf numFmtId="3" fontId="2" fillId="0" borderId="35" xfId="0" applyNumberFormat="1" applyFont="1" applyBorder="1" applyAlignment="1">
      <alignment horizontal="right" vertical="top"/>
    </xf>
    <xf numFmtId="3" fontId="2" fillId="0" borderId="47" xfId="5" applyNumberFormat="1" applyFont="1" applyBorder="1" applyAlignment="1">
      <alignment horizontal="right" vertical="top"/>
    </xf>
    <xf numFmtId="0" fontId="2" fillId="0" borderId="47" xfId="5" applyFont="1" applyBorder="1" applyAlignment="1">
      <alignment horizontal="right" vertical="top"/>
    </xf>
    <xf numFmtId="0" fontId="2" fillId="0" borderId="35" xfId="0" applyFont="1" applyBorder="1" applyAlignment="1">
      <alignment horizontal="right" vertical="center"/>
    </xf>
    <xf numFmtId="0" fontId="2" fillId="0" borderId="53" xfId="1" applyFont="1" applyFill="1" applyBorder="1" applyAlignment="1">
      <alignment horizontal="right" vertical="center"/>
    </xf>
    <xf numFmtId="0" fontId="2" fillId="0" borderId="54" xfId="1" applyFont="1" applyFill="1" applyBorder="1" applyAlignment="1">
      <alignment vertical="center"/>
    </xf>
    <xf numFmtId="0" fontId="2" fillId="0" borderId="48" xfId="1" applyFont="1" applyFill="1" applyBorder="1" applyAlignment="1">
      <alignment horizontal="right" vertical="center"/>
    </xf>
    <xf numFmtId="0" fontId="2" fillId="0" borderId="54" xfId="1" applyFont="1" applyBorder="1" applyAlignment="1">
      <alignment vertical="center"/>
    </xf>
    <xf numFmtId="0" fontId="2" fillId="0" borderId="47" xfId="0" applyFont="1" applyBorder="1" applyAlignment="1">
      <alignment horizontal="right" vertical="center"/>
    </xf>
    <xf numFmtId="0" fontId="2" fillId="0" borderId="45" xfId="1" applyFont="1" applyFill="1" applyBorder="1" applyAlignment="1">
      <alignment horizontal="right" vertical="center"/>
    </xf>
    <xf numFmtId="164" fontId="5" fillId="2" borderId="55" xfId="0" applyNumberFormat="1" applyFont="1" applyFill="1" applyBorder="1" applyAlignment="1">
      <alignment horizontal="center" vertical="top"/>
    </xf>
    <xf numFmtId="164" fontId="5" fillId="2" borderId="56" xfId="0" applyNumberFormat="1" applyFont="1" applyFill="1" applyBorder="1" applyAlignment="1">
      <alignment horizontal="center" vertical="top"/>
    </xf>
    <xf numFmtId="0" fontId="9" fillId="0" borderId="51" xfId="0" applyFont="1" applyBorder="1" applyAlignment="1">
      <alignment horizontal="right" vertical="top"/>
    </xf>
    <xf numFmtId="0" fontId="9" fillId="0" borderId="58" xfId="0" applyFont="1" applyBorder="1" applyAlignment="1">
      <alignment horizontal="right" vertical="top"/>
    </xf>
    <xf numFmtId="0" fontId="4" fillId="0" borderId="46" xfId="0" applyFont="1" applyFill="1" applyBorder="1" applyAlignment="1">
      <alignment vertical="top" wrapText="1"/>
    </xf>
    <xf numFmtId="0" fontId="7" fillId="0" borderId="51" xfId="0" applyFont="1" applyFill="1" applyBorder="1" applyAlignment="1">
      <alignment vertical="top"/>
    </xf>
    <xf numFmtId="3" fontId="2" fillId="0" borderId="29" xfId="0" applyNumberFormat="1" applyFont="1" applyFill="1" applyBorder="1" applyAlignment="1">
      <alignment horizontal="right" vertical="top"/>
    </xf>
    <xf numFmtId="0" fontId="0" fillId="0" borderId="35" xfId="0" applyBorder="1" applyAlignment="1">
      <alignment wrapText="1"/>
    </xf>
    <xf numFmtId="0" fontId="0" fillId="0" borderId="35" xfId="0" applyBorder="1" applyAlignment="1"/>
    <xf numFmtId="0" fontId="14" fillId="0" borderId="34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35" xfId="0" applyFont="1" applyBorder="1" applyAlignment="1">
      <alignment vertical="top"/>
    </xf>
    <xf numFmtId="0" fontId="2" fillId="0" borderId="60" xfId="0" applyFont="1" applyFill="1" applyBorder="1" applyAlignment="1">
      <alignment horizontal="right" vertical="top"/>
    </xf>
    <xf numFmtId="3" fontId="13" fillId="0" borderId="61" xfId="0" applyNumberFormat="1" applyFont="1" applyFill="1" applyBorder="1" applyAlignment="1">
      <alignment horizontal="right" vertical="top"/>
    </xf>
    <xf numFmtId="0" fontId="2" fillId="0" borderId="54" xfId="1" applyFont="1" applyBorder="1"/>
    <xf numFmtId="0" fontId="5" fillId="2" borderId="64" xfId="0" applyFont="1" applyFill="1" applyBorder="1" applyAlignment="1">
      <alignment horizontal="right" vertical="top"/>
    </xf>
    <xf numFmtId="0" fontId="2" fillId="0" borderId="63" xfId="1" applyFont="1" applyBorder="1"/>
    <xf numFmtId="0" fontId="2" fillId="0" borderId="65" xfId="1" applyFont="1" applyBorder="1"/>
    <xf numFmtId="3" fontId="13" fillId="0" borderId="63" xfId="0" applyNumberFormat="1" applyFont="1" applyFill="1" applyBorder="1" applyAlignment="1">
      <alignment horizontal="right" vertical="top"/>
    </xf>
    <xf numFmtId="3" fontId="13" fillId="0" borderId="65" xfId="0" applyNumberFormat="1" applyFont="1" applyFill="1" applyBorder="1" applyAlignment="1">
      <alignment horizontal="right" vertical="top"/>
    </xf>
    <xf numFmtId="3" fontId="13" fillId="0" borderId="54" xfId="0" applyNumberFormat="1" applyFont="1" applyFill="1" applyBorder="1" applyAlignment="1">
      <alignment horizontal="right" vertical="top"/>
    </xf>
    <xf numFmtId="0" fontId="2" fillId="0" borderId="19" xfId="1" applyFont="1" applyBorder="1"/>
    <xf numFmtId="0" fontId="5" fillId="0" borderId="64" xfId="0" applyFont="1" applyFill="1" applyBorder="1" applyAlignment="1">
      <alignment horizontal="right" vertical="top"/>
    </xf>
    <xf numFmtId="3" fontId="13" fillId="0" borderId="66" xfId="0" applyNumberFormat="1" applyFont="1" applyFill="1" applyBorder="1" applyAlignment="1">
      <alignment horizontal="right" vertical="top"/>
    </xf>
    <xf numFmtId="3" fontId="13" fillId="0" borderId="67" xfId="0" applyNumberFormat="1" applyFont="1" applyFill="1" applyBorder="1" applyAlignment="1">
      <alignment horizontal="right" vertical="top"/>
    </xf>
    <xf numFmtId="3" fontId="8" fillId="3" borderId="68" xfId="0" applyNumberFormat="1" applyFont="1" applyFill="1" applyBorder="1" applyAlignment="1">
      <alignment horizontal="right" vertical="top"/>
    </xf>
    <xf numFmtId="0" fontId="5" fillId="2" borderId="69" xfId="0" applyFont="1" applyFill="1" applyBorder="1" applyAlignment="1">
      <alignment horizontal="right" vertical="top"/>
    </xf>
    <xf numFmtId="0" fontId="2" fillId="0" borderId="60" xfId="0" applyFont="1" applyBorder="1" applyAlignment="1">
      <alignment horizontal="right" vertical="top"/>
    </xf>
    <xf numFmtId="3" fontId="2" fillId="0" borderId="60" xfId="0" applyNumberFormat="1" applyFont="1" applyBorder="1" applyAlignment="1">
      <alignment horizontal="right" vertical="top"/>
    </xf>
    <xf numFmtId="3" fontId="2" fillId="0" borderId="60" xfId="5" applyNumberFormat="1" applyFont="1" applyBorder="1" applyAlignment="1">
      <alignment horizontal="right" vertical="top"/>
    </xf>
    <xf numFmtId="0" fontId="23" fillId="0" borderId="0" xfId="0" applyFont="1" applyBorder="1" applyAlignment="1">
      <alignment horizontal="left" vertical="top"/>
    </xf>
    <xf numFmtId="3" fontId="23" fillId="0" borderId="0" xfId="0" applyNumberFormat="1" applyFont="1" applyBorder="1" applyAlignment="1">
      <alignment horizontal="right" vertical="top"/>
    </xf>
    <xf numFmtId="0" fontId="2" fillId="0" borderId="27" xfId="5" applyFont="1" applyBorder="1" applyAlignment="1">
      <alignment horizontal="right" vertical="top"/>
    </xf>
    <xf numFmtId="164" fontId="5" fillId="2" borderId="54" xfId="0" applyNumberFormat="1" applyFont="1" applyFill="1" applyBorder="1">
      <alignment vertical="top"/>
    </xf>
    <xf numFmtId="165" fontId="2" fillId="0" borderId="59" xfId="3" applyNumberFormat="1" applyFont="1" applyBorder="1" applyAlignment="1">
      <alignment horizontal="right" vertical="center"/>
    </xf>
    <xf numFmtId="165" fontId="2" fillId="0" borderId="60" xfId="3" applyNumberFormat="1" applyFont="1" applyBorder="1" applyAlignment="1">
      <alignment horizontal="right" vertical="center"/>
    </xf>
    <xf numFmtId="165" fontId="2" fillId="0" borderId="27" xfId="3" applyNumberFormat="1" applyFont="1" applyBorder="1" applyAlignment="1">
      <alignment horizontal="right" vertical="center"/>
    </xf>
    <xf numFmtId="0" fontId="5" fillId="2" borderId="70" xfId="0" applyFont="1" applyFill="1" applyBorder="1" applyAlignment="1">
      <alignment horizontal="right" vertical="top"/>
    </xf>
    <xf numFmtId="3" fontId="9" fillId="0" borderId="71" xfId="1" applyNumberFormat="1" applyFont="1" applyBorder="1" applyAlignment="1">
      <alignment horizontal="right" vertical="center"/>
    </xf>
    <xf numFmtId="3" fontId="9" fillId="0" borderId="54" xfId="0" applyNumberFormat="1" applyFont="1" applyFill="1" applyBorder="1" applyAlignment="1">
      <alignment horizontal="right" vertical="center" wrapText="1"/>
    </xf>
    <xf numFmtId="0" fontId="13" fillId="0" borderId="60" xfId="0" applyFont="1" applyBorder="1" applyAlignment="1">
      <alignment horizontal="right" vertical="center" wrapText="1"/>
    </xf>
    <xf numFmtId="3" fontId="2" fillId="0" borderId="60" xfId="1" applyNumberFormat="1" applyFont="1" applyBorder="1" applyAlignment="1">
      <alignment horizontal="right" vertical="center" wrapText="1"/>
    </xf>
    <xf numFmtId="0" fontId="13" fillId="0" borderId="27" xfId="0" applyFont="1" applyBorder="1" applyAlignment="1">
      <alignment horizontal="right" vertical="center" wrapText="1"/>
    </xf>
    <xf numFmtId="0" fontId="2" fillId="0" borderId="60" xfId="0" applyFont="1" applyBorder="1">
      <alignment vertical="top"/>
    </xf>
    <xf numFmtId="3" fontId="13" fillId="0" borderId="60" xfId="0" applyNumberFormat="1" applyFont="1" applyFill="1" applyBorder="1" applyAlignment="1">
      <alignment horizontal="right" vertical="center" wrapText="1"/>
    </xf>
    <xf numFmtId="3" fontId="2" fillId="0" borderId="72" xfId="1" applyNumberFormat="1" applyFont="1" applyBorder="1" applyAlignment="1">
      <alignment horizontal="right" vertical="center" wrapText="1"/>
    </xf>
    <xf numFmtId="3" fontId="2" fillId="0" borderId="59" xfId="0" applyNumberFormat="1" applyFont="1" applyBorder="1" applyAlignment="1">
      <alignment horizontal="right" vertical="top"/>
    </xf>
    <xf numFmtId="0" fontId="5" fillId="2" borderId="58" xfId="0" applyFont="1" applyFill="1" applyBorder="1" applyAlignment="1">
      <alignment horizontal="right" vertical="top"/>
    </xf>
    <xf numFmtId="3" fontId="2" fillId="0" borderId="59" xfId="0" applyNumberFormat="1" applyFont="1" applyBorder="1" applyAlignment="1">
      <alignment vertical="center"/>
    </xf>
    <xf numFmtId="3" fontId="2" fillId="0" borderId="60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3" fontId="2" fillId="0" borderId="60" xfId="0" applyNumberFormat="1" applyFont="1" applyBorder="1" applyAlignment="1">
      <alignment horizontal="right" vertical="center"/>
    </xf>
    <xf numFmtId="0" fontId="2" fillId="0" borderId="60" xfId="0" applyFont="1" applyFill="1" applyBorder="1" applyAlignment="1">
      <alignment vertical="center"/>
    </xf>
    <xf numFmtId="3" fontId="2" fillId="0" borderId="60" xfId="0" applyNumberFormat="1" applyFont="1" applyFill="1" applyBorder="1" applyAlignment="1">
      <alignment horizontal="right" vertical="top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3" fontId="13" fillId="0" borderId="73" xfId="0" applyNumberFormat="1" applyFont="1" applyFill="1" applyBorder="1" applyAlignment="1">
      <alignment horizontal="right" vertical="top"/>
    </xf>
    <xf numFmtId="3" fontId="13" fillId="0" borderId="69" xfId="0" applyNumberFormat="1" applyFont="1" applyFill="1" applyBorder="1" applyAlignment="1">
      <alignment horizontal="right" vertical="top"/>
    </xf>
    <xf numFmtId="3" fontId="13" fillId="0" borderId="74" xfId="0" applyNumberFormat="1" applyFont="1" applyFill="1" applyBorder="1" applyAlignment="1">
      <alignment horizontal="right" vertical="top"/>
    </xf>
    <xf numFmtId="3" fontId="13" fillId="0" borderId="75" xfId="0" applyNumberFormat="1" applyFont="1" applyFill="1" applyBorder="1" applyAlignment="1">
      <alignment horizontal="right" vertical="top"/>
    </xf>
    <xf numFmtId="3" fontId="8" fillId="3" borderId="65" xfId="0" applyNumberFormat="1" applyFont="1" applyFill="1" applyBorder="1" applyAlignment="1">
      <alignment horizontal="right" vertical="top"/>
    </xf>
    <xf numFmtId="3" fontId="8" fillId="3" borderId="76" xfId="0" applyNumberFormat="1" applyFont="1" applyFill="1" applyBorder="1" applyAlignment="1">
      <alignment horizontal="right" vertical="top"/>
    </xf>
    <xf numFmtId="0" fontId="2" fillId="0" borderId="59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justify" vertical="center"/>
    </xf>
    <xf numFmtId="0" fontId="25" fillId="0" borderId="0" xfId="0" applyFont="1" applyBorder="1" applyAlignment="1">
      <alignment horizontal="right" vertical="center"/>
    </xf>
    <xf numFmtId="0" fontId="5" fillId="0" borderId="11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24" fillId="0" borderId="0" xfId="0" applyFont="1" applyBorder="1" applyAlignment="1">
      <alignment horizontal="justify" vertical="center"/>
    </xf>
    <xf numFmtId="0" fontId="24" fillId="0" borderId="0" xfId="0" applyFont="1" applyBorder="1" applyAlignment="1">
      <alignment horizontal="right" vertical="center"/>
    </xf>
    <xf numFmtId="3" fontId="2" fillId="0" borderId="54" xfId="1" applyNumberFormat="1" applyFont="1" applyBorder="1"/>
    <xf numFmtId="3" fontId="2" fillId="0" borderId="9" xfId="1" applyNumberFormat="1" applyFont="1" applyBorder="1"/>
    <xf numFmtId="3" fontId="2" fillId="0" borderId="9" xfId="1" applyNumberFormat="1" applyFont="1" applyFill="1" applyBorder="1"/>
    <xf numFmtId="0" fontId="2" fillId="0" borderId="59" xfId="1" applyFont="1" applyBorder="1"/>
    <xf numFmtId="0" fontId="2" fillId="0" borderId="60" xfId="1" applyFont="1" applyBorder="1"/>
    <xf numFmtId="0" fontId="2" fillId="0" borderId="27" xfId="1" applyFont="1" applyBorder="1"/>
    <xf numFmtId="0" fontId="5" fillId="0" borderId="12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/>
    </xf>
    <xf numFmtId="0" fontId="4" fillId="0" borderId="5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5" fillId="2" borderId="51" xfId="0" applyNumberFormat="1" applyFont="1" applyFill="1" applyBorder="1" applyAlignment="1">
      <alignment horizontal="center" vertical="center"/>
    </xf>
    <xf numFmtId="164" fontId="5" fillId="2" borderId="52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top"/>
    </xf>
    <xf numFmtId="164" fontId="5" fillId="0" borderId="7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6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5" fillId="2" borderId="55" xfId="0" applyNumberFormat="1" applyFont="1" applyFill="1" applyBorder="1" applyAlignment="1">
      <alignment horizontal="center" vertical="top"/>
    </xf>
    <xf numFmtId="164" fontId="5" fillId="2" borderId="57" xfId="0" applyNumberFormat="1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9">
    <cellStyle name="Lien hypertexte" xfId="4" builtinId="8"/>
    <cellStyle name="Milliers" xfId="3" builtinId="3"/>
    <cellStyle name="Milliers 2" xfId="8"/>
    <cellStyle name="Normal" xfId="0" builtinId="0"/>
    <cellStyle name="Normal 2" xfId="5"/>
    <cellStyle name="Normal 3" xfId="7"/>
    <cellStyle name="Normal 4" xfId="6"/>
    <cellStyle name="Normal_Dépliant bibliographie livres 2009-2011" xfId="1"/>
    <cellStyle name="Normal_dépôts et déposants par tranches de dépô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6"/>
  <sheetViews>
    <sheetView tabSelected="1" topLeftCell="A388" workbookViewId="0">
      <selection activeCell="A25" sqref="A25"/>
    </sheetView>
  </sheetViews>
  <sheetFormatPr baseColWidth="10" defaultRowHeight="12.75" x14ac:dyDescent="0.2"/>
  <cols>
    <col min="1" max="1" width="63.28515625" customWidth="1"/>
    <col min="2" max="4" width="9.28515625" bestFit="1" customWidth="1"/>
  </cols>
  <sheetData>
    <row r="1" spans="1:5" ht="18" x14ac:dyDescent="0.25">
      <c r="A1" s="2" t="s">
        <v>550</v>
      </c>
      <c r="B1" s="3"/>
      <c r="C1" s="3"/>
      <c r="D1" s="3"/>
      <c r="E1" s="3"/>
    </row>
    <row r="2" spans="1:5" ht="13.5" thickBot="1" x14ac:dyDescent="0.25">
      <c r="A2" s="24" t="s">
        <v>0</v>
      </c>
      <c r="B2" s="282">
        <v>2017</v>
      </c>
      <c r="C2" s="282">
        <v>2018</v>
      </c>
      <c r="D2" s="282">
        <v>2019</v>
      </c>
      <c r="E2" s="1"/>
    </row>
    <row r="3" spans="1:5" ht="13.5" thickTop="1" x14ac:dyDescent="0.2">
      <c r="A3" s="314" t="s">
        <v>1</v>
      </c>
      <c r="B3" s="283">
        <v>8230</v>
      </c>
      <c r="C3" s="283">
        <v>7733</v>
      </c>
      <c r="D3" s="283">
        <v>8071</v>
      </c>
      <c r="E3" s="1"/>
    </row>
    <row r="4" spans="1:5" x14ac:dyDescent="0.2">
      <c r="A4" s="314" t="s">
        <v>2</v>
      </c>
      <c r="B4" s="284">
        <v>10230</v>
      </c>
      <c r="C4" s="284">
        <v>5770</v>
      </c>
      <c r="D4" s="284">
        <v>9620</v>
      </c>
      <c r="E4" s="1"/>
    </row>
    <row r="5" spans="1:5" x14ac:dyDescent="0.2">
      <c r="A5" s="316" t="s">
        <v>687</v>
      </c>
      <c r="B5" s="284">
        <v>1045</v>
      </c>
      <c r="C5" s="284">
        <v>817</v>
      </c>
      <c r="D5" s="284">
        <v>943</v>
      </c>
      <c r="E5" s="1"/>
    </row>
    <row r="6" spans="1:5" x14ac:dyDescent="0.2">
      <c r="A6" s="315" t="s">
        <v>688</v>
      </c>
      <c r="B6" s="285">
        <v>739</v>
      </c>
      <c r="C6" s="285">
        <v>945</v>
      </c>
      <c r="D6" s="285">
        <v>972</v>
      </c>
      <c r="E6" s="1"/>
    </row>
    <row r="7" spans="1:5" x14ac:dyDescent="0.2">
      <c r="A7" s="5" t="s">
        <v>5</v>
      </c>
      <c r="B7" s="91">
        <f>SUM(B3:B6)</f>
        <v>20244</v>
      </c>
      <c r="C7" s="91">
        <f>SUM(C3:C6)</f>
        <v>15265</v>
      </c>
      <c r="D7" s="91">
        <f>SUM(D2:D6)</f>
        <v>21625</v>
      </c>
      <c r="E7" s="3"/>
    </row>
    <row r="8" spans="1:5" x14ac:dyDescent="0.2">
      <c r="A8" s="1"/>
      <c r="B8" s="1"/>
      <c r="C8" s="1"/>
      <c r="D8" s="1"/>
      <c r="E8" s="1"/>
    </row>
    <row r="9" spans="1:5" x14ac:dyDescent="0.2">
      <c r="A9" s="1"/>
      <c r="B9" s="1"/>
      <c r="C9" s="1"/>
      <c r="D9" s="1"/>
      <c r="E9" s="1"/>
    </row>
    <row r="10" spans="1:5" ht="18" x14ac:dyDescent="0.2">
      <c r="A10" s="6" t="s">
        <v>551</v>
      </c>
      <c r="B10" s="10"/>
      <c r="C10" s="10"/>
      <c r="D10" s="10"/>
      <c r="E10" s="1"/>
    </row>
    <row r="11" spans="1:5" ht="13.5" thickBot="1" x14ac:dyDescent="0.25">
      <c r="A11" s="206" t="s">
        <v>473</v>
      </c>
      <c r="B11" s="7">
        <v>2017</v>
      </c>
      <c r="C11" s="286">
        <v>2018</v>
      </c>
      <c r="D11" s="286">
        <v>2019</v>
      </c>
      <c r="E11" s="1"/>
    </row>
    <row r="12" spans="1:5" ht="13.5" thickTop="1" x14ac:dyDescent="0.2">
      <c r="A12" s="129" t="s">
        <v>54</v>
      </c>
      <c r="B12" s="287">
        <f>SUM(B13:B23)</f>
        <v>5487</v>
      </c>
      <c r="C12" s="288">
        <v>5826</v>
      </c>
      <c r="D12" s="288">
        <v>6576</v>
      </c>
      <c r="E12" s="1"/>
    </row>
    <row r="13" spans="1:5" x14ac:dyDescent="0.2">
      <c r="A13" s="130" t="s">
        <v>55</v>
      </c>
      <c r="B13" s="289">
        <v>374</v>
      </c>
      <c r="C13" s="138">
        <v>407</v>
      </c>
      <c r="D13" s="138">
        <v>595</v>
      </c>
      <c r="E13" s="1"/>
    </row>
    <row r="14" spans="1:5" x14ac:dyDescent="0.2">
      <c r="A14" s="130" t="s">
        <v>56</v>
      </c>
      <c r="B14" s="289">
        <v>74</v>
      </c>
      <c r="C14" s="138">
        <v>114</v>
      </c>
      <c r="D14" s="138">
        <v>79</v>
      </c>
      <c r="E14" s="1"/>
    </row>
    <row r="15" spans="1:5" x14ac:dyDescent="0.2">
      <c r="A15" s="130" t="s">
        <v>57</v>
      </c>
      <c r="B15" s="289">
        <v>614</v>
      </c>
      <c r="C15" s="138">
        <v>471</v>
      </c>
      <c r="D15" s="138">
        <v>533</v>
      </c>
      <c r="E15" s="1"/>
    </row>
    <row r="16" spans="1:5" x14ac:dyDescent="0.2">
      <c r="A16" s="130" t="s">
        <v>58</v>
      </c>
      <c r="B16" s="289">
        <v>534</v>
      </c>
      <c r="C16" s="138">
        <v>630</v>
      </c>
      <c r="D16" s="138">
        <v>654</v>
      </c>
      <c r="E16" s="1"/>
    </row>
    <row r="17" spans="1:5" x14ac:dyDescent="0.2">
      <c r="A17" s="130" t="s">
        <v>59</v>
      </c>
      <c r="B17" s="289">
        <v>59</v>
      </c>
      <c r="C17" s="138">
        <v>93</v>
      </c>
      <c r="D17" s="138">
        <v>89</v>
      </c>
      <c r="E17" s="1"/>
    </row>
    <row r="18" spans="1:5" x14ac:dyDescent="0.2">
      <c r="A18" s="130" t="s">
        <v>60</v>
      </c>
      <c r="B18" s="290">
        <v>3243</v>
      </c>
      <c r="C18" s="138">
        <v>3329</v>
      </c>
      <c r="D18" s="138">
        <v>3771</v>
      </c>
      <c r="E18" s="1"/>
    </row>
    <row r="19" spans="1:5" x14ac:dyDescent="0.2">
      <c r="A19" s="130" t="s">
        <v>61</v>
      </c>
      <c r="B19" s="289">
        <v>186</v>
      </c>
      <c r="C19" s="138">
        <v>153</v>
      </c>
      <c r="D19" s="138">
        <v>104</v>
      </c>
      <c r="E19" s="1"/>
    </row>
    <row r="20" spans="1:5" x14ac:dyDescent="0.2">
      <c r="A20" s="130" t="s">
        <v>62</v>
      </c>
      <c r="B20" s="289">
        <v>181</v>
      </c>
      <c r="C20" s="138">
        <v>210</v>
      </c>
      <c r="D20" s="138">
        <v>203</v>
      </c>
      <c r="E20" s="1"/>
    </row>
    <row r="21" spans="1:5" x14ac:dyDescent="0.2">
      <c r="A21" s="130" t="s">
        <v>63</v>
      </c>
      <c r="B21" s="289">
        <v>125</v>
      </c>
      <c r="C21" s="138">
        <v>309</v>
      </c>
      <c r="D21" s="138">
        <v>327</v>
      </c>
      <c r="E21" s="1"/>
    </row>
    <row r="22" spans="1:5" x14ac:dyDescent="0.2">
      <c r="A22" s="130" t="s">
        <v>64</v>
      </c>
      <c r="B22" s="289">
        <v>1</v>
      </c>
      <c r="C22" s="138">
        <v>4</v>
      </c>
      <c r="D22" s="138">
        <v>1</v>
      </c>
      <c r="E22" s="1"/>
    </row>
    <row r="23" spans="1:5" x14ac:dyDescent="0.2">
      <c r="A23" s="131" t="s">
        <v>65</v>
      </c>
      <c r="B23" s="291">
        <v>96</v>
      </c>
      <c r="C23" s="139">
        <v>106</v>
      </c>
      <c r="D23" s="139">
        <v>220</v>
      </c>
      <c r="E23" s="1"/>
    </row>
    <row r="24" spans="1:5" x14ac:dyDescent="0.2">
      <c r="A24" s="132" t="s">
        <v>425</v>
      </c>
      <c r="B24" s="133">
        <f>SUM(B25:B33)</f>
        <v>4681</v>
      </c>
      <c r="C24" s="140">
        <v>4210</v>
      </c>
      <c r="D24" s="140">
        <v>4202</v>
      </c>
      <c r="E24" s="1"/>
    </row>
    <row r="25" spans="1:5" x14ac:dyDescent="0.2">
      <c r="A25" s="130" t="s">
        <v>66</v>
      </c>
      <c r="B25" s="289">
        <v>487</v>
      </c>
      <c r="C25" s="138">
        <v>555</v>
      </c>
      <c r="D25" s="138">
        <v>447</v>
      </c>
      <c r="E25" s="1"/>
    </row>
    <row r="26" spans="1:5" x14ac:dyDescent="0.2">
      <c r="A26" s="130" t="s">
        <v>67</v>
      </c>
      <c r="B26" s="289">
        <v>136</v>
      </c>
      <c r="C26" s="138">
        <v>223</v>
      </c>
      <c r="D26" s="138">
        <v>110</v>
      </c>
      <c r="E26" s="1"/>
    </row>
    <row r="27" spans="1:5" x14ac:dyDescent="0.2">
      <c r="A27" s="130" t="s">
        <v>68</v>
      </c>
      <c r="B27" s="289">
        <v>379</v>
      </c>
      <c r="C27" s="138">
        <v>611</v>
      </c>
      <c r="D27" s="138">
        <v>324</v>
      </c>
      <c r="E27" s="1"/>
    </row>
    <row r="28" spans="1:5" x14ac:dyDescent="0.2">
      <c r="A28" s="130" t="s">
        <v>69</v>
      </c>
      <c r="B28" s="289">
        <v>214</v>
      </c>
      <c r="C28" s="138">
        <v>508</v>
      </c>
      <c r="D28" s="292">
        <v>326</v>
      </c>
      <c r="E28" s="1"/>
    </row>
    <row r="29" spans="1:5" x14ac:dyDescent="0.2">
      <c r="A29" s="130" t="s">
        <v>70</v>
      </c>
      <c r="B29" s="289">
        <v>334</v>
      </c>
      <c r="C29" s="138">
        <v>290</v>
      </c>
      <c r="D29" s="292">
        <v>262</v>
      </c>
      <c r="E29" s="1"/>
    </row>
    <row r="30" spans="1:5" x14ac:dyDescent="0.2">
      <c r="A30" s="130" t="s">
        <v>71</v>
      </c>
      <c r="B30" s="289">
        <v>10</v>
      </c>
      <c r="C30" s="138">
        <v>133</v>
      </c>
      <c r="D30" s="293">
        <v>86</v>
      </c>
      <c r="E30" s="1"/>
    </row>
    <row r="31" spans="1:5" x14ac:dyDescent="0.2">
      <c r="A31" s="130" t="s">
        <v>72</v>
      </c>
      <c r="B31" s="294">
        <v>2577</v>
      </c>
      <c r="C31" s="138">
        <v>1602</v>
      </c>
      <c r="D31" s="138">
        <v>2219</v>
      </c>
      <c r="E31" s="1"/>
    </row>
    <row r="32" spans="1:5" x14ac:dyDescent="0.2">
      <c r="A32" s="130" t="s">
        <v>73</v>
      </c>
      <c r="B32" s="289">
        <v>408</v>
      </c>
      <c r="C32" s="138">
        <v>180</v>
      </c>
      <c r="D32" s="138">
        <v>365</v>
      </c>
      <c r="E32" s="1"/>
    </row>
    <row r="33" spans="1:5" x14ac:dyDescent="0.2">
      <c r="A33" s="130" t="s">
        <v>74</v>
      </c>
      <c r="B33" s="291">
        <v>136</v>
      </c>
      <c r="C33" s="139">
        <v>108</v>
      </c>
      <c r="D33" s="139">
        <v>63</v>
      </c>
      <c r="E33" s="1"/>
    </row>
    <row r="34" spans="1:5" x14ac:dyDescent="0.2">
      <c r="A34" s="129" t="s">
        <v>75</v>
      </c>
      <c r="B34" s="134">
        <f>SUM(B35:B48)</f>
        <v>361</v>
      </c>
      <c r="C34" s="140">
        <v>453</v>
      </c>
      <c r="D34" s="140">
        <v>473</v>
      </c>
      <c r="E34" s="1"/>
    </row>
    <row r="35" spans="1:5" x14ac:dyDescent="0.2">
      <c r="A35" s="130" t="s">
        <v>76</v>
      </c>
      <c r="B35" s="289">
        <v>1</v>
      </c>
      <c r="C35" s="138">
        <v>3</v>
      </c>
      <c r="D35" s="138">
        <v>5</v>
      </c>
      <c r="E35" s="1"/>
    </row>
    <row r="36" spans="1:5" x14ac:dyDescent="0.2">
      <c r="A36" s="130" t="s">
        <v>77</v>
      </c>
      <c r="B36" s="289">
        <v>10</v>
      </c>
      <c r="C36" s="138">
        <v>147</v>
      </c>
      <c r="D36" s="138">
        <v>96</v>
      </c>
      <c r="E36" s="1"/>
    </row>
    <row r="37" spans="1:5" x14ac:dyDescent="0.2">
      <c r="A37" s="130" t="s">
        <v>78</v>
      </c>
      <c r="B37" s="289">
        <v>3</v>
      </c>
      <c r="C37" s="138">
        <v>4</v>
      </c>
      <c r="D37" s="138">
        <v>1</v>
      </c>
      <c r="E37" s="1"/>
    </row>
    <row r="38" spans="1:5" x14ac:dyDescent="0.2">
      <c r="A38" s="130" t="s">
        <v>79</v>
      </c>
      <c r="B38" s="289">
        <v>6</v>
      </c>
      <c r="C38" s="138">
        <v>11</v>
      </c>
      <c r="D38" s="138">
        <v>11</v>
      </c>
      <c r="E38" s="1"/>
    </row>
    <row r="39" spans="1:5" x14ac:dyDescent="0.2">
      <c r="A39" s="130" t="s">
        <v>80</v>
      </c>
      <c r="B39" s="289">
        <v>1</v>
      </c>
      <c r="C39" s="138">
        <v>4</v>
      </c>
      <c r="D39" s="138">
        <v>1</v>
      </c>
      <c r="E39" s="1"/>
    </row>
    <row r="40" spans="1:5" x14ac:dyDescent="0.2">
      <c r="A40" s="130" t="s">
        <v>81</v>
      </c>
      <c r="B40" s="289">
        <v>0</v>
      </c>
      <c r="C40" s="138">
        <v>7</v>
      </c>
      <c r="D40" s="138">
        <v>2</v>
      </c>
      <c r="E40" s="1"/>
    </row>
    <row r="41" spans="1:5" x14ac:dyDescent="0.2">
      <c r="A41" s="130" t="s">
        <v>82</v>
      </c>
      <c r="B41" s="289">
        <v>0</v>
      </c>
      <c r="C41" s="138">
        <v>0</v>
      </c>
      <c r="D41" s="138">
        <v>0</v>
      </c>
      <c r="E41" s="1"/>
    </row>
    <row r="42" spans="1:5" x14ac:dyDescent="0.2">
      <c r="A42" s="130" t="s">
        <v>83</v>
      </c>
      <c r="B42" s="289">
        <v>22</v>
      </c>
      <c r="C42" s="138">
        <v>37</v>
      </c>
      <c r="D42" s="138">
        <v>19</v>
      </c>
      <c r="E42" s="1"/>
    </row>
    <row r="43" spans="1:5" x14ac:dyDescent="0.2">
      <c r="A43" s="130" t="s">
        <v>84</v>
      </c>
      <c r="B43" s="289">
        <v>4</v>
      </c>
      <c r="C43" s="138">
        <v>3</v>
      </c>
      <c r="D43" s="138">
        <v>0</v>
      </c>
      <c r="E43" s="1"/>
    </row>
    <row r="44" spans="1:5" x14ac:dyDescent="0.2">
      <c r="A44" s="130" t="s">
        <v>85</v>
      </c>
      <c r="B44" s="289">
        <v>1</v>
      </c>
      <c r="C44" s="138">
        <v>3</v>
      </c>
      <c r="D44" s="138">
        <v>2</v>
      </c>
      <c r="E44" s="1"/>
    </row>
    <row r="45" spans="1:5" x14ac:dyDescent="0.2">
      <c r="A45" s="130" t="s">
        <v>86</v>
      </c>
      <c r="B45" s="289">
        <v>0</v>
      </c>
      <c r="C45" s="138">
        <v>3</v>
      </c>
      <c r="D45" s="138">
        <v>2</v>
      </c>
      <c r="E45" s="1"/>
    </row>
    <row r="46" spans="1:5" x14ac:dyDescent="0.2">
      <c r="A46" s="130" t="s">
        <v>87</v>
      </c>
      <c r="B46" s="289">
        <v>6</v>
      </c>
      <c r="C46" s="138">
        <v>11</v>
      </c>
      <c r="D46" s="138">
        <v>8</v>
      </c>
      <c r="E46" s="1"/>
    </row>
    <row r="47" spans="1:5" x14ac:dyDescent="0.2">
      <c r="A47" s="130" t="s">
        <v>88</v>
      </c>
      <c r="B47" s="289">
        <v>292</v>
      </c>
      <c r="C47" s="138">
        <v>196</v>
      </c>
      <c r="D47" s="138">
        <v>311</v>
      </c>
      <c r="E47" s="1"/>
    </row>
    <row r="48" spans="1:5" x14ac:dyDescent="0.2">
      <c r="A48" s="130" t="s">
        <v>89</v>
      </c>
      <c r="B48" s="291">
        <v>15</v>
      </c>
      <c r="C48" s="139">
        <v>24</v>
      </c>
      <c r="D48" s="139">
        <v>15</v>
      </c>
      <c r="E48" s="1"/>
    </row>
    <row r="49" spans="1:5" x14ac:dyDescent="0.2">
      <c r="A49" s="129" t="s">
        <v>90</v>
      </c>
      <c r="B49" s="287">
        <f>SUM(B50:B62)</f>
        <v>783</v>
      </c>
      <c r="C49" s="140">
        <v>793</v>
      </c>
      <c r="D49" s="140">
        <v>1277</v>
      </c>
      <c r="E49" s="1"/>
    </row>
    <row r="50" spans="1:5" x14ac:dyDescent="0.2">
      <c r="A50" s="130" t="s">
        <v>91</v>
      </c>
      <c r="B50" s="289">
        <v>4</v>
      </c>
      <c r="C50" s="138">
        <v>4</v>
      </c>
      <c r="D50" s="138">
        <v>2</v>
      </c>
      <c r="E50" s="1"/>
    </row>
    <row r="51" spans="1:5" x14ac:dyDescent="0.2">
      <c r="A51" s="130" t="s">
        <v>92</v>
      </c>
      <c r="B51" s="289">
        <v>69</v>
      </c>
      <c r="C51" s="138">
        <v>54</v>
      </c>
      <c r="D51" s="138">
        <v>100</v>
      </c>
      <c r="E51" s="1"/>
    </row>
    <row r="52" spans="1:5" x14ac:dyDescent="0.2">
      <c r="A52" s="130" t="s">
        <v>93</v>
      </c>
      <c r="B52" s="289">
        <v>11</v>
      </c>
      <c r="C52" s="138">
        <v>14</v>
      </c>
      <c r="D52" s="138">
        <v>48</v>
      </c>
      <c r="E52" s="1"/>
    </row>
    <row r="53" spans="1:5" ht="24" x14ac:dyDescent="0.2">
      <c r="A53" s="130" t="s">
        <v>94</v>
      </c>
      <c r="B53" s="289">
        <v>80</v>
      </c>
      <c r="C53" s="138">
        <v>76</v>
      </c>
      <c r="D53" s="138">
        <v>140</v>
      </c>
      <c r="E53" s="1"/>
    </row>
    <row r="54" spans="1:5" x14ac:dyDescent="0.2">
      <c r="A54" s="130" t="s">
        <v>95</v>
      </c>
      <c r="B54" s="289">
        <v>105</v>
      </c>
      <c r="C54" s="138">
        <v>135</v>
      </c>
      <c r="D54" s="138">
        <v>249</v>
      </c>
      <c r="E54" s="1"/>
    </row>
    <row r="55" spans="1:5" x14ac:dyDescent="0.2">
      <c r="A55" s="130" t="s">
        <v>96</v>
      </c>
      <c r="B55" s="289">
        <v>38</v>
      </c>
      <c r="C55" s="138">
        <v>30</v>
      </c>
      <c r="D55" s="138">
        <v>45</v>
      </c>
      <c r="E55" s="1"/>
    </row>
    <row r="56" spans="1:5" x14ac:dyDescent="0.2">
      <c r="A56" s="130" t="s">
        <v>97</v>
      </c>
      <c r="B56" s="289">
        <v>43</v>
      </c>
      <c r="C56" s="138">
        <v>46</v>
      </c>
      <c r="D56" s="138">
        <v>50</v>
      </c>
      <c r="E56" s="1"/>
    </row>
    <row r="57" spans="1:5" x14ac:dyDescent="0.2">
      <c r="A57" s="130" t="s">
        <v>98</v>
      </c>
      <c r="B57" s="289">
        <v>110</v>
      </c>
      <c r="C57" s="138">
        <v>116</v>
      </c>
      <c r="D57" s="138">
        <v>139</v>
      </c>
      <c r="E57" s="1"/>
    </row>
    <row r="58" spans="1:5" x14ac:dyDescent="0.2">
      <c r="A58" s="130" t="s">
        <v>99</v>
      </c>
      <c r="B58" s="289">
        <v>5</v>
      </c>
      <c r="C58" s="138">
        <v>3</v>
      </c>
      <c r="D58" s="138">
        <v>13</v>
      </c>
      <c r="E58" s="1"/>
    </row>
    <row r="59" spans="1:5" x14ac:dyDescent="0.2">
      <c r="A59" s="130" t="s">
        <v>100</v>
      </c>
      <c r="B59" s="289">
        <v>31</v>
      </c>
      <c r="C59" s="138">
        <v>38</v>
      </c>
      <c r="D59" s="138">
        <v>35</v>
      </c>
      <c r="E59" s="1"/>
    </row>
    <row r="60" spans="1:5" x14ac:dyDescent="0.2">
      <c r="A60" s="130" t="s">
        <v>101</v>
      </c>
      <c r="B60" s="289">
        <v>43</v>
      </c>
      <c r="C60" s="138">
        <v>50</v>
      </c>
      <c r="D60" s="138">
        <v>79</v>
      </c>
      <c r="E60" s="1"/>
    </row>
    <row r="61" spans="1:5" x14ac:dyDescent="0.2">
      <c r="A61" s="130" t="s">
        <v>102</v>
      </c>
      <c r="B61" s="289">
        <v>33</v>
      </c>
      <c r="C61" s="138">
        <v>40</v>
      </c>
      <c r="D61" s="138">
        <v>67</v>
      </c>
      <c r="E61" s="1"/>
    </row>
    <row r="62" spans="1:5" x14ac:dyDescent="0.2">
      <c r="A62" s="130" t="s">
        <v>103</v>
      </c>
      <c r="B62" s="291">
        <v>211</v>
      </c>
      <c r="C62" s="139">
        <v>187</v>
      </c>
      <c r="D62" s="139">
        <v>310</v>
      </c>
      <c r="E62" s="1"/>
    </row>
    <row r="63" spans="1:5" ht="13.5" thickBot="1" x14ac:dyDescent="0.25">
      <c r="A63" s="135" t="s">
        <v>104</v>
      </c>
      <c r="B63" s="136">
        <f>SUM(B49,B34,B24,B12)</f>
        <v>11312</v>
      </c>
      <c r="C63" s="137">
        <v>11282</v>
      </c>
      <c r="D63" s="137">
        <v>12528</v>
      </c>
      <c r="E63" s="1"/>
    </row>
    <row r="64" spans="1:5" ht="13.5" thickTop="1" x14ac:dyDescent="0.2">
      <c r="A64" s="5" t="s">
        <v>53</v>
      </c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ht="18" x14ac:dyDescent="0.2">
      <c r="A66" s="6" t="s">
        <v>552</v>
      </c>
      <c r="B66" s="1"/>
      <c r="C66" s="1"/>
      <c r="D66" s="1"/>
      <c r="E66" s="1"/>
    </row>
    <row r="67" spans="1:5" ht="13.5" thickBot="1" x14ac:dyDescent="0.25">
      <c r="A67" s="206" t="s">
        <v>474</v>
      </c>
      <c r="B67" s="7">
        <v>2017</v>
      </c>
      <c r="C67" s="7">
        <v>2018</v>
      </c>
      <c r="D67" s="7">
        <v>2019</v>
      </c>
      <c r="E67" s="1"/>
    </row>
    <row r="68" spans="1:5" ht="13.5" thickTop="1" x14ac:dyDescent="0.2">
      <c r="A68" s="312" t="s">
        <v>106</v>
      </c>
      <c r="B68" s="295">
        <v>3418</v>
      </c>
      <c r="C68" s="295">
        <v>3557</v>
      </c>
      <c r="D68" s="295">
        <v>3831</v>
      </c>
      <c r="E68" s="1"/>
    </row>
    <row r="69" spans="1:5" x14ac:dyDescent="0.2">
      <c r="A69" s="312" t="s">
        <v>107</v>
      </c>
      <c r="B69" s="277">
        <v>3170</v>
      </c>
      <c r="C69" s="277">
        <v>2141</v>
      </c>
      <c r="D69" s="277">
        <v>2773</v>
      </c>
      <c r="E69" s="1"/>
    </row>
    <row r="70" spans="1:5" x14ac:dyDescent="0.2">
      <c r="A70" s="312" t="s">
        <v>109</v>
      </c>
      <c r="B70" s="277">
        <v>1029</v>
      </c>
      <c r="C70" s="277">
        <v>1310</v>
      </c>
      <c r="D70" s="277">
        <v>1519</v>
      </c>
      <c r="E70" s="1"/>
    </row>
    <row r="71" spans="1:5" x14ac:dyDescent="0.2">
      <c r="A71" s="312" t="s">
        <v>105</v>
      </c>
      <c r="B71" s="277">
        <v>1558</v>
      </c>
      <c r="C71" s="277">
        <v>2319</v>
      </c>
      <c r="D71" s="277">
        <v>1512</v>
      </c>
      <c r="E71" s="1"/>
    </row>
    <row r="72" spans="1:5" x14ac:dyDescent="0.2">
      <c r="A72" s="312" t="s">
        <v>108</v>
      </c>
      <c r="B72" s="277">
        <v>1023</v>
      </c>
      <c r="C72" s="277">
        <v>1105</v>
      </c>
      <c r="D72" s="277">
        <v>1251</v>
      </c>
      <c r="E72" s="1"/>
    </row>
    <row r="73" spans="1:5" x14ac:dyDescent="0.2">
      <c r="A73" s="312" t="s">
        <v>110</v>
      </c>
      <c r="B73" s="277">
        <v>502</v>
      </c>
      <c r="C73" s="277">
        <v>761</v>
      </c>
      <c r="D73" s="277">
        <v>1112</v>
      </c>
      <c r="E73" s="1"/>
    </row>
    <row r="74" spans="1:5" x14ac:dyDescent="0.2">
      <c r="A74" s="312" t="s">
        <v>685</v>
      </c>
      <c r="B74" s="277">
        <v>694</v>
      </c>
      <c r="C74" s="277">
        <v>553</v>
      </c>
      <c r="D74" s="277">
        <v>623</v>
      </c>
      <c r="E74" s="1"/>
    </row>
    <row r="75" spans="1:5" x14ac:dyDescent="0.2">
      <c r="A75" s="312" t="s">
        <v>111</v>
      </c>
      <c r="B75" s="277">
        <v>386</v>
      </c>
      <c r="C75" s="277">
        <v>276</v>
      </c>
      <c r="D75" s="277">
        <v>379</v>
      </c>
      <c r="E75" s="1"/>
    </row>
    <row r="76" spans="1:5" x14ac:dyDescent="0.2">
      <c r="A76" s="312" t="s">
        <v>519</v>
      </c>
      <c r="B76" s="277">
        <v>134</v>
      </c>
      <c r="C76" s="277">
        <v>156</v>
      </c>
      <c r="D76" s="277">
        <v>361</v>
      </c>
      <c r="E76" s="1"/>
    </row>
    <row r="77" spans="1:5" x14ac:dyDescent="0.2">
      <c r="A77" s="312" t="s">
        <v>686</v>
      </c>
      <c r="B77" s="277">
        <v>243</v>
      </c>
      <c r="C77" s="277">
        <v>314</v>
      </c>
      <c r="D77" s="277">
        <v>324</v>
      </c>
      <c r="E77" s="1"/>
    </row>
    <row r="78" spans="1:5" x14ac:dyDescent="0.2">
      <c r="A78" s="312" t="s">
        <v>114</v>
      </c>
      <c r="B78" s="277">
        <v>264</v>
      </c>
      <c r="C78" s="277">
        <v>281</v>
      </c>
      <c r="D78" s="277">
        <v>265</v>
      </c>
      <c r="E78" s="1"/>
    </row>
    <row r="79" spans="1:5" x14ac:dyDescent="0.2">
      <c r="A79" s="312" t="s">
        <v>117</v>
      </c>
      <c r="B79" s="277">
        <v>31</v>
      </c>
      <c r="C79" s="277">
        <v>216</v>
      </c>
      <c r="D79" s="277">
        <v>127</v>
      </c>
      <c r="E79" s="1"/>
    </row>
    <row r="80" spans="1:5" x14ac:dyDescent="0.2">
      <c r="A80" s="312" t="s">
        <v>112</v>
      </c>
      <c r="B80" s="277">
        <v>217</v>
      </c>
      <c r="C80" s="277">
        <v>170</v>
      </c>
      <c r="D80" s="277">
        <v>102</v>
      </c>
      <c r="E80" s="1"/>
    </row>
    <row r="81" spans="1:5" x14ac:dyDescent="0.2">
      <c r="A81" s="312" t="s">
        <v>121</v>
      </c>
      <c r="B81" s="277">
        <v>15</v>
      </c>
      <c r="C81" s="277">
        <v>39</v>
      </c>
      <c r="D81" s="277">
        <v>45</v>
      </c>
      <c r="E81" s="1"/>
    </row>
    <row r="82" spans="1:5" x14ac:dyDescent="0.2">
      <c r="A82" s="312" t="s">
        <v>116</v>
      </c>
      <c r="B82" s="277">
        <v>3</v>
      </c>
      <c r="C82" s="277">
        <v>2</v>
      </c>
      <c r="D82" s="277">
        <v>33</v>
      </c>
      <c r="E82" s="1"/>
    </row>
    <row r="83" spans="1:5" x14ac:dyDescent="0.2">
      <c r="A83" s="312" t="s">
        <v>119</v>
      </c>
      <c r="B83" s="277">
        <v>0</v>
      </c>
      <c r="C83" s="277">
        <v>3</v>
      </c>
      <c r="D83" s="277">
        <v>21</v>
      </c>
      <c r="E83" s="1"/>
    </row>
    <row r="84" spans="1:5" x14ac:dyDescent="0.2">
      <c r="A84" s="312" t="s">
        <v>115</v>
      </c>
      <c r="B84" s="277">
        <v>25</v>
      </c>
      <c r="C84" s="277">
        <v>15</v>
      </c>
      <c r="D84" s="277">
        <v>20</v>
      </c>
      <c r="E84" s="1"/>
    </row>
    <row r="85" spans="1:5" x14ac:dyDescent="0.2">
      <c r="A85" s="312" t="s">
        <v>118</v>
      </c>
      <c r="B85" s="277">
        <v>8</v>
      </c>
      <c r="C85" s="277">
        <v>16</v>
      </c>
      <c r="D85" s="277">
        <v>12</v>
      </c>
      <c r="E85" s="1"/>
    </row>
    <row r="86" spans="1:5" x14ac:dyDescent="0.2">
      <c r="A86" s="312" t="s">
        <v>124</v>
      </c>
      <c r="B86" s="277">
        <v>1</v>
      </c>
      <c r="C86" s="277">
        <v>26</v>
      </c>
      <c r="D86" s="277">
        <v>11</v>
      </c>
      <c r="E86" s="1"/>
    </row>
    <row r="87" spans="1:5" x14ac:dyDescent="0.2">
      <c r="A87" s="312" t="s">
        <v>120</v>
      </c>
      <c r="B87" s="277">
        <v>1</v>
      </c>
      <c r="C87" s="277">
        <v>3</v>
      </c>
      <c r="D87" s="277">
        <v>9</v>
      </c>
      <c r="E87" s="1"/>
    </row>
    <row r="88" spans="1:5" x14ac:dyDescent="0.2">
      <c r="A88" s="312" t="s">
        <v>122</v>
      </c>
      <c r="B88" s="277">
        <v>3</v>
      </c>
      <c r="C88" s="277">
        <v>7</v>
      </c>
      <c r="D88" s="277">
        <v>2</v>
      </c>
      <c r="E88" s="1"/>
    </row>
    <row r="89" spans="1:5" x14ac:dyDescent="0.2">
      <c r="A89" s="312" t="s">
        <v>123</v>
      </c>
      <c r="B89" s="277">
        <v>2</v>
      </c>
      <c r="C89" s="277">
        <v>3</v>
      </c>
      <c r="D89" s="277">
        <v>1</v>
      </c>
      <c r="E89" s="1"/>
    </row>
    <row r="90" spans="1:5" x14ac:dyDescent="0.2">
      <c r="A90" s="312" t="s">
        <v>113</v>
      </c>
      <c r="B90" s="277">
        <v>591</v>
      </c>
      <c r="C90" s="277">
        <v>0</v>
      </c>
      <c r="D90" s="277">
        <v>0</v>
      </c>
      <c r="E90" s="1"/>
    </row>
    <row r="91" spans="1:5" x14ac:dyDescent="0.2">
      <c r="A91" s="312" t="s">
        <v>539</v>
      </c>
      <c r="B91" s="277">
        <v>91</v>
      </c>
      <c r="C91" s="277">
        <v>0</v>
      </c>
      <c r="D91" s="277">
        <v>0</v>
      </c>
      <c r="E91" s="1"/>
    </row>
    <row r="92" spans="1:5" x14ac:dyDescent="0.2">
      <c r="A92" s="312" t="s">
        <v>535</v>
      </c>
      <c r="B92" s="277">
        <v>20</v>
      </c>
      <c r="C92" s="277">
        <v>0</v>
      </c>
      <c r="D92" s="277">
        <v>0</v>
      </c>
      <c r="E92" s="1"/>
    </row>
    <row r="93" spans="1:5" x14ac:dyDescent="0.2">
      <c r="A93" s="312" t="s">
        <v>534</v>
      </c>
      <c r="B93" s="277">
        <v>4</v>
      </c>
      <c r="C93" s="277">
        <v>0</v>
      </c>
      <c r="D93" s="277">
        <v>0</v>
      </c>
      <c r="E93" s="1"/>
    </row>
    <row r="94" spans="1:5" x14ac:dyDescent="0.2">
      <c r="A94" s="312" t="s">
        <v>538</v>
      </c>
      <c r="B94" s="277">
        <v>3</v>
      </c>
      <c r="C94" s="277">
        <v>0</v>
      </c>
      <c r="D94" s="277">
        <v>0</v>
      </c>
      <c r="E94" s="1"/>
    </row>
    <row r="95" spans="1:5" x14ac:dyDescent="0.2">
      <c r="A95" s="312" t="s">
        <v>533</v>
      </c>
      <c r="B95" s="277">
        <v>2</v>
      </c>
      <c r="C95" s="277">
        <v>0</v>
      </c>
      <c r="D95" s="277">
        <v>0</v>
      </c>
      <c r="E95" s="1"/>
    </row>
    <row r="96" spans="1:5" x14ac:dyDescent="0.2">
      <c r="A96" s="312" t="s">
        <v>536</v>
      </c>
      <c r="B96" s="277">
        <v>1</v>
      </c>
      <c r="C96" s="277">
        <v>0</v>
      </c>
      <c r="D96" s="277">
        <v>0</v>
      </c>
      <c r="E96" s="1"/>
    </row>
    <row r="97" spans="1:5" x14ac:dyDescent="0.2">
      <c r="A97" s="312" t="s">
        <v>537</v>
      </c>
      <c r="B97" s="277">
        <v>1</v>
      </c>
      <c r="C97" s="277">
        <v>0</v>
      </c>
      <c r="D97" s="277">
        <v>0</v>
      </c>
      <c r="E97" s="1"/>
    </row>
    <row r="98" spans="1:5" x14ac:dyDescent="0.2">
      <c r="A98" s="312" t="s">
        <v>540</v>
      </c>
      <c r="B98" s="61">
        <v>1</v>
      </c>
      <c r="C98" s="61">
        <v>0</v>
      </c>
      <c r="D98" s="61">
        <v>0</v>
      </c>
      <c r="E98" s="1"/>
    </row>
    <row r="99" spans="1:5" ht="13.5" thickBot="1" x14ac:dyDescent="0.25">
      <c r="A99" s="8" t="s">
        <v>52</v>
      </c>
      <c r="B99" s="9">
        <f>SUM(B68:B98)</f>
        <v>13441</v>
      </c>
      <c r="C99" s="9">
        <f>SUM(C68:C98)</f>
        <v>13273</v>
      </c>
      <c r="D99" s="9">
        <f>SUM(D68:D98)</f>
        <v>14333</v>
      </c>
      <c r="E99" s="1"/>
    </row>
    <row r="100" spans="1:5" ht="13.5" thickTop="1" x14ac:dyDescent="0.2">
      <c r="A100" s="5" t="s">
        <v>53</v>
      </c>
      <c r="B100" s="1"/>
      <c r="C100" s="1"/>
      <c r="D100" s="1"/>
      <c r="E100" s="1"/>
    </row>
    <row r="101" spans="1:5" x14ac:dyDescent="0.2">
      <c r="A101" s="1"/>
      <c r="B101" s="1"/>
      <c r="C101" s="1"/>
      <c r="D101" s="1"/>
      <c r="E101" s="1"/>
    </row>
    <row r="102" spans="1:5" ht="18" x14ac:dyDescent="0.2">
      <c r="A102" s="6" t="s">
        <v>553</v>
      </c>
      <c r="B102" s="1"/>
      <c r="C102" s="1"/>
      <c r="D102" s="1"/>
      <c r="E102" s="1"/>
    </row>
    <row r="103" spans="1:5" ht="13.5" thickBot="1" x14ac:dyDescent="0.25">
      <c r="A103" s="206" t="s">
        <v>125</v>
      </c>
      <c r="B103" s="296">
        <v>2017</v>
      </c>
      <c r="C103" s="296">
        <v>2018</v>
      </c>
      <c r="D103" s="296">
        <v>2019</v>
      </c>
      <c r="E103" s="1"/>
    </row>
    <row r="104" spans="1:5" ht="13.5" thickTop="1" x14ac:dyDescent="0.2">
      <c r="A104" s="312" t="s">
        <v>126</v>
      </c>
      <c r="B104" s="297">
        <v>5468</v>
      </c>
      <c r="C104" s="297">
        <v>5815</v>
      </c>
      <c r="D104" s="297">
        <v>6569</v>
      </c>
      <c r="E104" s="1"/>
    </row>
    <row r="105" spans="1:5" x14ac:dyDescent="0.2">
      <c r="A105" s="312" t="s">
        <v>127</v>
      </c>
      <c r="B105" s="298">
        <v>3715</v>
      </c>
      <c r="C105" s="298">
        <v>1988</v>
      </c>
      <c r="D105" s="298">
        <v>2942</v>
      </c>
      <c r="E105" s="1"/>
    </row>
    <row r="106" spans="1:5" x14ac:dyDescent="0.2">
      <c r="A106" s="313" t="s">
        <v>128</v>
      </c>
      <c r="B106" s="153">
        <v>1054</v>
      </c>
      <c r="C106" s="153">
        <v>1222</v>
      </c>
      <c r="D106" s="153">
        <v>1586</v>
      </c>
      <c r="E106" s="1"/>
    </row>
    <row r="107" spans="1:5" x14ac:dyDescent="0.2">
      <c r="A107" s="313" t="s">
        <v>626</v>
      </c>
      <c r="B107" s="154">
        <v>0</v>
      </c>
      <c r="C107" s="300">
        <v>1</v>
      </c>
      <c r="D107" s="300">
        <v>159</v>
      </c>
      <c r="E107" s="1"/>
    </row>
    <row r="108" spans="1:5" x14ac:dyDescent="0.2">
      <c r="A108" s="313" t="s">
        <v>129</v>
      </c>
      <c r="B108" s="153">
        <v>133</v>
      </c>
      <c r="C108" s="153">
        <v>302</v>
      </c>
      <c r="D108" s="153">
        <v>79</v>
      </c>
      <c r="E108" s="1"/>
    </row>
    <row r="109" spans="1:5" x14ac:dyDescent="0.2">
      <c r="A109" s="313" t="s">
        <v>462</v>
      </c>
      <c r="B109" s="153">
        <v>235</v>
      </c>
      <c r="C109" s="153">
        <v>280</v>
      </c>
      <c r="D109" s="153">
        <v>18</v>
      </c>
      <c r="E109" s="1"/>
    </row>
    <row r="110" spans="1:5" x14ac:dyDescent="0.2">
      <c r="A110" s="313" t="s">
        <v>523</v>
      </c>
      <c r="B110" s="153">
        <v>5</v>
      </c>
      <c r="C110" s="153">
        <v>23</v>
      </c>
      <c r="D110" s="153">
        <v>6</v>
      </c>
      <c r="E110" s="1"/>
    </row>
    <row r="111" spans="1:5" x14ac:dyDescent="0.2">
      <c r="A111" s="313" t="s">
        <v>684</v>
      </c>
      <c r="B111" s="154">
        <v>0</v>
      </c>
      <c r="C111" s="300">
        <v>0</v>
      </c>
      <c r="D111" s="300">
        <v>2</v>
      </c>
      <c r="E111" s="1"/>
    </row>
    <row r="112" spans="1:5" x14ac:dyDescent="0.2">
      <c r="A112" s="313" t="s">
        <v>130</v>
      </c>
      <c r="B112" s="154">
        <v>0</v>
      </c>
      <c r="C112" s="154">
        <v>4</v>
      </c>
      <c r="D112" s="154">
        <v>0</v>
      </c>
      <c r="E112" s="1"/>
    </row>
    <row r="113" spans="1:5" x14ac:dyDescent="0.2">
      <c r="A113" s="313" t="s">
        <v>461</v>
      </c>
      <c r="B113" s="153">
        <v>2</v>
      </c>
      <c r="C113" s="153">
        <v>1</v>
      </c>
      <c r="D113" s="153">
        <v>0</v>
      </c>
      <c r="E113" s="1"/>
    </row>
    <row r="114" spans="1:5" x14ac:dyDescent="0.2">
      <c r="A114" s="313" t="s">
        <v>131</v>
      </c>
      <c r="B114" s="153">
        <v>68</v>
      </c>
      <c r="C114" s="153">
        <v>0</v>
      </c>
      <c r="D114" s="153">
        <v>0</v>
      </c>
      <c r="E114" s="1"/>
    </row>
    <row r="115" spans="1:5" ht="13.5" thickBot="1" x14ac:dyDescent="0.25">
      <c r="A115" s="8" t="s">
        <v>52</v>
      </c>
      <c r="B115" s="53">
        <f>SUM(B104:B114)</f>
        <v>10680</v>
      </c>
      <c r="C115" s="53">
        <f>SUM(C104:C114)</f>
        <v>9636</v>
      </c>
      <c r="D115" s="53">
        <f>SUM(D104:D114)</f>
        <v>11361</v>
      </c>
      <c r="E115" s="1"/>
    </row>
    <row r="116" spans="1:5" ht="13.5" thickTop="1" x14ac:dyDescent="0.2">
      <c r="A116" s="5" t="s">
        <v>53</v>
      </c>
      <c r="B116" s="1"/>
      <c r="C116" s="1"/>
      <c r="D116" s="1"/>
      <c r="E116" s="1"/>
    </row>
    <row r="117" spans="1:5" x14ac:dyDescent="0.2">
      <c r="A117" s="1"/>
      <c r="B117" s="1"/>
      <c r="C117" s="1"/>
      <c r="D117" s="1"/>
      <c r="E117" s="1"/>
    </row>
    <row r="118" spans="1:5" ht="18" x14ac:dyDescent="0.2">
      <c r="A118" s="6" t="s">
        <v>554</v>
      </c>
      <c r="B118" s="1"/>
      <c r="C118" s="1"/>
      <c r="D118" s="1"/>
      <c r="E118" s="1"/>
    </row>
    <row r="119" spans="1:5" ht="13.5" thickBot="1" x14ac:dyDescent="0.25">
      <c r="A119" s="206" t="s">
        <v>132</v>
      </c>
      <c r="B119" s="7">
        <v>2017</v>
      </c>
      <c r="C119" s="7">
        <v>2018</v>
      </c>
      <c r="D119" s="286">
        <v>2019</v>
      </c>
      <c r="E119" s="1"/>
    </row>
    <row r="120" spans="1:5" ht="13.5" thickTop="1" x14ac:dyDescent="0.2">
      <c r="A120" s="312" t="s">
        <v>135</v>
      </c>
      <c r="B120" s="295">
        <v>212</v>
      </c>
      <c r="C120" s="295">
        <v>137</v>
      </c>
      <c r="D120" s="295">
        <v>404</v>
      </c>
      <c r="E120" s="1"/>
    </row>
    <row r="121" spans="1:5" x14ac:dyDescent="0.2">
      <c r="A121" s="312" t="s">
        <v>134</v>
      </c>
      <c r="B121" s="277">
        <v>289</v>
      </c>
      <c r="C121" s="277">
        <v>246</v>
      </c>
      <c r="D121" s="277">
        <v>380</v>
      </c>
      <c r="E121" s="1"/>
    </row>
    <row r="122" spans="1:5" x14ac:dyDescent="0.2">
      <c r="A122" s="312" t="s">
        <v>463</v>
      </c>
      <c r="B122" s="277">
        <v>129</v>
      </c>
      <c r="C122" s="277">
        <v>330</v>
      </c>
      <c r="D122" s="277">
        <v>280</v>
      </c>
      <c r="E122" s="1"/>
    </row>
    <row r="123" spans="1:5" x14ac:dyDescent="0.2">
      <c r="A123" s="312" t="s">
        <v>139</v>
      </c>
      <c r="B123" s="277">
        <v>223</v>
      </c>
      <c r="C123" s="277">
        <v>545</v>
      </c>
      <c r="D123" s="277">
        <v>220</v>
      </c>
      <c r="E123" s="1"/>
    </row>
    <row r="124" spans="1:5" x14ac:dyDescent="0.2">
      <c r="A124" s="312" t="s">
        <v>136</v>
      </c>
      <c r="B124" s="277">
        <v>138</v>
      </c>
      <c r="C124" s="277">
        <v>123</v>
      </c>
      <c r="D124" s="277">
        <v>202</v>
      </c>
      <c r="E124" s="1"/>
    </row>
    <row r="125" spans="1:5" x14ac:dyDescent="0.2">
      <c r="A125" s="312" t="s">
        <v>133</v>
      </c>
      <c r="B125" s="277">
        <v>136</v>
      </c>
      <c r="C125" s="277">
        <v>91</v>
      </c>
      <c r="D125" s="277">
        <v>198</v>
      </c>
      <c r="E125" s="1"/>
    </row>
    <row r="126" spans="1:5" x14ac:dyDescent="0.2">
      <c r="A126" s="312" t="s">
        <v>141</v>
      </c>
      <c r="B126" s="277">
        <v>71</v>
      </c>
      <c r="C126" s="277">
        <v>84</v>
      </c>
      <c r="D126" s="277">
        <v>140</v>
      </c>
      <c r="E126" s="1"/>
    </row>
    <row r="127" spans="1:5" x14ac:dyDescent="0.2">
      <c r="A127" s="312" t="s">
        <v>140</v>
      </c>
      <c r="B127" s="277">
        <v>99</v>
      </c>
      <c r="C127" s="277">
        <v>58</v>
      </c>
      <c r="D127" s="277">
        <v>104</v>
      </c>
      <c r="E127" s="1"/>
    </row>
    <row r="128" spans="1:5" x14ac:dyDescent="0.2">
      <c r="A128" s="312" t="s">
        <v>138</v>
      </c>
      <c r="B128" s="277">
        <v>77</v>
      </c>
      <c r="C128" s="277">
        <v>52</v>
      </c>
      <c r="D128" s="277">
        <v>72</v>
      </c>
      <c r="E128" s="1"/>
    </row>
    <row r="129" spans="1:5" x14ac:dyDescent="0.2">
      <c r="A129" s="312" t="s">
        <v>137</v>
      </c>
      <c r="B129" s="277">
        <v>35</v>
      </c>
      <c r="C129" s="277">
        <v>69</v>
      </c>
      <c r="D129" s="277">
        <v>71</v>
      </c>
      <c r="E129" s="1"/>
    </row>
    <row r="130" spans="1:5" x14ac:dyDescent="0.2">
      <c r="A130" s="312" t="s">
        <v>145</v>
      </c>
      <c r="B130" s="277">
        <v>22</v>
      </c>
      <c r="C130" s="277">
        <v>36</v>
      </c>
      <c r="D130" s="277">
        <v>69</v>
      </c>
      <c r="E130" s="1"/>
    </row>
    <row r="131" spans="1:5" x14ac:dyDescent="0.2">
      <c r="A131" s="312" t="s">
        <v>147</v>
      </c>
      <c r="B131" s="277">
        <v>20</v>
      </c>
      <c r="C131" s="277">
        <v>133</v>
      </c>
      <c r="D131" s="277">
        <v>58</v>
      </c>
      <c r="E131" s="1"/>
    </row>
    <row r="132" spans="1:5" x14ac:dyDescent="0.2">
      <c r="A132" s="312" t="s">
        <v>143</v>
      </c>
      <c r="B132" s="277">
        <v>23</v>
      </c>
      <c r="C132" s="277">
        <v>29</v>
      </c>
      <c r="D132" s="277">
        <v>40</v>
      </c>
      <c r="E132" s="1"/>
    </row>
    <row r="133" spans="1:5" x14ac:dyDescent="0.2">
      <c r="A133" s="312" t="s">
        <v>148</v>
      </c>
      <c r="B133" s="277">
        <v>11</v>
      </c>
      <c r="C133" s="277">
        <v>14</v>
      </c>
      <c r="D133" s="277">
        <v>16</v>
      </c>
      <c r="E133" s="1"/>
    </row>
    <row r="134" spans="1:5" x14ac:dyDescent="0.2">
      <c r="A134" s="312" t="s">
        <v>149</v>
      </c>
      <c r="B134" s="277">
        <v>15</v>
      </c>
      <c r="C134" s="277">
        <v>9</v>
      </c>
      <c r="D134" s="277">
        <v>16</v>
      </c>
      <c r="E134" s="1"/>
    </row>
    <row r="135" spans="1:5" x14ac:dyDescent="0.2">
      <c r="A135" s="312" t="s">
        <v>146</v>
      </c>
      <c r="B135" s="277">
        <v>12</v>
      </c>
      <c r="C135" s="277">
        <v>41</v>
      </c>
      <c r="D135" s="277">
        <v>14</v>
      </c>
      <c r="E135" s="1"/>
    </row>
    <row r="136" spans="1:5" x14ac:dyDescent="0.2">
      <c r="A136" s="312" t="s">
        <v>520</v>
      </c>
      <c r="B136" s="277">
        <v>1</v>
      </c>
      <c r="C136" s="277">
        <v>7</v>
      </c>
      <c r="D136" s="277">
        <v>11</v>
      </c>
      <c r="E136" s="1"/>
    </row>
    <row r="137" spans="1:5" x14ac:dyDescent="0.2">
      <c r="A137" s="312" t="s">
        <v>142</v>
      </c>
      <c r="B137" s="277">
        <v>8</v>
      </c>
      <c r="C137" s="277">
        <v>9</v>
      </c>
      <c r="D137" s="277">
        <v>10</v>
      </c>
      <c r="E137" s="1"/>
    </row>
    <row r="138" spans="1:5" x14ac:dyDescent="0.2">
      <c r="A138" s="312" t="s">
        <v>627</v>
      </c>
      <c r="B138" s="277">
        <v>0</v>
      </c>
      <c r="C138" s="277">
        <v>1</v>
      </c>
      <c r="D138" s="277">
        <v>6</v>
      </c>
      <c r="E138" s="1"/>
    </row>
    <row r="139" spans="1:5" x14ac:dyDescent="0.2">
      <c r="A139" s="312" t="s">
        <v>144</v>
      </c>
      <c r="B139" s="277">
        <v>7</v>
      </c>
      <c r="C139" s="277">
        <v>4</v>
      </c>
      <c r="D139" s="277">
        <v>5</v>
      </c>
      <c r="E139" s="1"/>
    </row>
    <row r="140" spans="1:5" x14ac:dyDescent="0.2">
      <c r="A140" s="312" t="s">
        <v>683</v>
      </c>
      <c r="B140" s="277">
        <v>0</v>
      </c>
      <c r="C140" s="277">
        <v>0</v>
      </c>
      <c r="D140" s="277">
        <v>2</v>
      </c>
      <c r="E140" s="1"/>
    </row>
    <row r="141" spans="1:5" x14ac:dyDescent="0.2">
      <c r="A141" s="312" t="s">
        <v>151</v>
      </c>
      <c r="B141" s="277">
        <v>13</v>
      </c>
      <c r="C141" s="277">
        <v>39</v>
      </c>
      <c r="D141" s="277">
        <v>1</v>
      </c>
      <c r="E141" s="1"/>
    </row>
    <row r="142" spans="1:5" x14ac:dyDescent="0.2">
      <c r="A142" s="312" t="s">
        <v>464</v>
      </c>
      <c r="B142" s="277">
        <v>1</v>
      </c>
      <c r="C142" s="277">
        <v>1</v>
      </c>
      <c r="D142" s="277">
        <v>1</v>
      </c>
      <c r="E142" s="1"/>
    </row>
    <row r="143" spans="1:5" x14ac:dyDescent="0.2">
      <c r="A143" s="312" t="s">
        <v>448</v>
      </c>
      <c r="B143" s="277">
        <v>4</v>
      </c>
      <c r="C143" s="277">
        <v>0</v>
      </c>
      <c r="D143" s="277">
        <v>1</v>
      </c>
      <c r="E143" s="1"/>
    </row>
    <row r="144" spans="1:5" x14ac:dyDescent="0.2">
      <c r="A144" s="312" t="s">
        <v>150</v>
      </c>
      <c r="B144" s="277">
        <v>3</v>
      </c>
      <c r="C144" s="277">
        <v>0</v>
      </c>
      <c r="D144" s="277">
        <v>0</v>
      </c>
      <c r="E144" s="1"/>
    </row>
    <row r="145" spans="1:5" ht="13.5" thickBot="1" x14ac:dyDescent="0.25">
      <c r="A145" s="8" t="s">
        <v>52</v>
      </c>
      <c r="B145" s="9">
        <f>SUM(B120:B144)</f>
        <v>1549</v>
      </c>
      <c r="C145" s="9">
        <f>SUM(C120:C144)</f>
        <v>2058</v>
      </c>
      <c r="D145" s="9">
        <f>SUM(D120:D144)</f>
        <v>2321</v>
      </c>
      <c r="E145" s="1"/>
    </row>
    <row r="146" spans="1:5" ht="13.5" thickTop="1" x14ac:dyDescent="0.2">
      <c r="A146" s="5" t="s">
        <v>53</v>
      </c>
      <c r="B146" s="1"/>
      <c r="C146" s="1"/>
      <c r="D146" s="1"/>
      <c r="E146" s="1"/>
    </row>
    <row r="147" spans="1:5" x14ac:dyDescent="0.2">
      <c r="A147" s="1"/>
      <c r="B147" s="1"/>
      <c r="C147" s="1"/>
      <c r="D147" s="1"/>
      <c r="E147" s="1"/>
    </row>
    <row r="148" spans="1:5" ht="18" x14ac:dyDescent="0.2">
      <c r="A148" s="6" t="s">
        <v>555</v>
      </c>
      <c r="B148" s="1"/>
      <c r="C148" s="1"/>
      <c r="D148" s="1"/>
      <c r="E148" s="1"/>
    </row>
    <row r="149" spans="1:5" ht="13.5" thickBot="1" x14ac:dyDescent="0.25">
      <c r="A149" s="206" t="s">
        <v>152</v>
      </c>
      <c r="B149" s="286">
        <v>2017</v>
      </c>
      <c r="C149" s="286">
        <v>2018</v>
      </c>
      <c r="D149" s="286">
        <v>2019</v>
      </c>
      <c r="E149" s="1"/>
    </row>
    <row r="150" spans="1:5" ht="13.5" thickTop="1" x14ac:dyDescent="0.2">
      <c r="A150" s="312" t="s">
        <v>521</v>
      </c>
      <c r="B150" s="299">
        <v>115</v>
      </c>
      <c r="C150" s="299">
        <v>475</v>
      </c>
      <c r="D150" s="311">
        <v>844</v>
      </c>
      <c r="E150" s="1"/>
    </row>
    <row r="151" spans="1:5" x14ac:dyDescent="0.2">
      <c r="A151" s="312" t="s">
        <v>155</v>
      </c>
      <c r="B151" s="299">
        <v>189</v>
      </c>
      <c r="C151" s="299">
        <v>392</v>
      </c>
      <c r="D151" s="276">
        <v>530</v>
      </c>
      <c r="E151" s="1"/>
    </row>
    <row r="152" spans="1:5" x14ac:dyDescent="0.2">
      <c r="A152" s="312" t="s">
        <v>160</v>
      </c>
      <c r="B152" s="299">
        <v>396</v>
      </c>
      <c r="C152" s="299">
        <v>841</v>
      </c>
      <c r="D152" s="276">
        <v>392</v>
      </c>
      <c r="E152" s="1"/>
    </row>
    <row r="153" spans="1:5" x14ac:dyDescent="0.2">
      <c r="A153" s="312" t="s">
        <v>158</v>
      </c>
      <c r="B153" s="299">
        <v>506</v>
      </c>
      <c r="C153" s="299">
        <v>284</v>
      </c>
      <c r="D153" s="276">
        <v>389</v>
      </c>
      <c r="E153" s="1"/>
    </row>
    <row r="154" spans="1:5" x14ac:dyDescent="0.2">
      <c r="A154" s="312" t="s">
        <v>164</v>
      </c>
      <c r="B154" s="299">
        <v>426</v>
      </c>
      <c r="C154" s="299">
        <v>282</v>
      </c>
      <c r="D154" s="276">
        <v>377</v>
      </c>
      <c r="E154" s="1"/>
    </row>
    <row r="155" spans="1:5" x14ac:dyDescent="0.2">
      <c r="A155" s="312" t="s">
        <v>162</v>
      </c>
      <c r="B155" s="299">
        <v>94</v>
      </c>
      <c r="C155" s="299">
        <v>125</v>
      </c>
      <c r="D155" s="276">
        <v>211</v>
      </c>
      <c r="E155" s="1"/>
    </row>
    <row r="156" spans="1:5" x14ac:dyDescent="0.2">
      <c r="A156" s="312" t="s">
        <v>159</v>
      </c>
      <c r="B156" s="299">
        <v>272</v>
      </c>
      <c r="C156" s="299">
        <v>260</v>
      </c>
      <c r="D156" s="276">
        <v>198</v>
      </c>
      <c r="E156" s="1"/>
    </row>
    <row r="157" spans="1:5" x14ac:dyDescent="0.2">
      <c r="A157" s="312" t="s">
        <v>153</v>
      </c>
      <c r="B157" s="299">
        <v>209</v>
      </c>
      <c r="C157" s="299">
        <v>210</v>
      </c>
      <c r="D157" s="276">
        <v>188</v>
      </c>
      <c r="E157" s="1"/>
    </row>
    <row r="158" spans="1:5" x14ac:dyDescent="0.2">
      <c r="A158" s="312" t="s">
        <v>165</v>
      </c>
      <c r="B158" s="299">
        <v>51</v>
      </c>
      <c r="C158" s="299">
        <v>98</v>
      </c>
      <c r="D158" s="276">
        <v>148</v>
      </c>
      <c r="E158" s="1"/>
    </row>
    <row r="159" spans="1:5" x14ac:dyDescent="0.2">
      <c r="A159" s="312" t="s">
        <v>179</v>
      </c>
      <c r="B159" s="299">
        <v>42</v>
      </c>
      <c r="C159" s="299">
        <v>98</v>
      </c>
      <c r="D159" s="276">
        <v>142</v>
      </c>
      <c r="E159" s="1"/>
    </row>
    <row r="160" spans="1:5" x14ac:dyDescent="0.2">
      <c r="A160" s="312" t="s">
        <v>154</v>
      </c>
      <c r="B160" s="299">
        <v>119</v>
      </c>
      <c r="C160" s="299">
        <v>282</v>
      </c>
      <c r="D160" s="276">
        <v>127</v>
      </c>
      <c r="E160" s="1"/>
    </row>
    <row r="161" spans="1:5" x14ac:dyDescent="0.2">
      <c r="A161" s="312" t="s">
        <v>157</v>
      </c>
      <c r="B161" s="299">
        <v>48</v>
      </c>
      <c r="C161" s="299">
        <v>154</v>
      </c>
      <c r="D161" s="276">
        <v>113</v>
      </c>
      <c r="E161" s="1"/>
    </row>
    <row r="162" spans="1:5" x14ac:dyDescent="0.2">
      <c r="A162" s="312" t="s">
        <v>161</v>
      </c>
      <c r="B162" s="299">
        <v>87</v>
      </c>
      <c r="C162" s="299">
        <v>106</v>
      </c>
      <c r="D162" s="276">
        <v>83</v>
      </c>
      <c r="E162" s="1"/>
    </row>
    <row r="163" spans="1:5" x14ac:dyDescent="0.2">
      <c r="A163" s="312" t="s">
        <v>156</v>
      </c>
      <c r="B163" s="299">
        <v>110</v>
      </c>
      <c r="C163" s="299">
        <v>68</v>
      </c>
      <c r="D163" s="276">
        <v>80</v>
      </c>
      <c r="E163" s="1"/>
    </row>
    <row r="164" spans="1:5" x14ac:dyDescent="0.2">
      <c r="A164" s="312" t="s">
        <v>163</v>
      </c>
      <c r="B164" s="299">
        <v>63</v>
      </c>
      <c r="C164" s="299">
        <v>121</v>
      </c>
      <c r="D164" s="276">
        <v>62</v>
      </c>
      <c r="E164" s="1"/>
    </row>
    <row r="165" spans="1:5" x14ac:dyDescent="0.2">
      <c r="A165" s="312" t="s">
        <v>189</v>
      </c>
      <c r="B165" s="299">
        <v>21</v>
      </c>
      <c r="C165" s="299">
        <v>61</v>
      </c>
      <c r="D165" s="276">
        <v>61</v>
      </c>
      <c r="E165" s="1"/>
    </row>
    <row r="166" spans="1:5" x14ac:dyDescent="0.2">
      <c r="A166" s="312" t="s">
        <v>169</v>
      </c>
      <c r="B166" s="299">
        <v>32</v>
      </c>
      <c r="C166" s="299">
        <v>32</v>
      </c>
      <c r="D166" s="276">
        <v>40</v>
      </c>
      <c r="E166" s="1"/>
    </row>
    <row r="167" spans="1:5" x14ac:dyDescent="0.2">
      <c r="A167" s="312" t="s">
        <v>173</v>
      </c>
      <c r="B167" s="299">
        <v>45</v>
      </c>
      <c r="C167" s="299">
        <v>21</v>
      </c>
      <c r="D167" s="276">
        <v>29</v>
      </c>
      <c r="E167" s="1"/>
    </row>
    <row r="168" spans="1:5" x14ac:dyDescent="0.2">
      <c r="A168" s="312" t="s">
        <v>177</v>
      </c>
      <c r="B168" s="300">
        <v>0</v>
      </c>
      <c r="C168" s="300">
        <v>4</v>
      </c>
      <c r="D168" s="276">
        <v>25</v>
      </c>
      <c r="E168" s="1"/>
    </row>
    <row r="169" spans="1:5" x14ac:dyDescent="0.2">
      <c r="A169" s="312" t="s">
        <v>185</v>
      </c>
      <c r="B169" s="299">
        <v>14</v>
      </c>
      <c r="C169" s="299">
        <v>18</v>
      </c>
      <c r="D169" s="276">
        <v>17</v>
      </c>
      <c r="E169" s="1"/>
    </row>
    <row r="170" spans="1:5" x14ac:dyDescent="0.2">
      <c r="A170" s="312" t="s">
        <v>172</v>
      </c>
      <c r="B170" s="299">
        <v>27</v>
      </c>
      <c r="C170" s="299">
        <v>25</v>
      </c>
      <c r="D170" s="276">
        <v>14</v>
      </c>
      <c r="E170" s="1"/>
    </row>
    <row r="171" spans="1:5" x14ac:dyDescent="0.2">
      <c r="A171" s="312" t="s">
        <v>176</v>
      </c>
      <c r="B171" s="299">
        <v>18</v>
      </c>
      <c r="C171" s="299">
        <v>24</v>
      </c>
      <c r="D171" s="276">
        <v>14</v>
      </c>
      <c r="E171" s="1"/>
    </row>
    <row r="172" spans="1:5" x14ac:dyDescent="0.2">
      <c r="A172" s="312" t="s">
        <v>166</v>
      </c>
      <c r="B172" s="299">
        <v>11</v>
      </c>
      <c r="C172" s="299">
        <v>18</v>
      </c>
      <c r="D172" s="276">
        <v>13</v>
      </c>
      <c r="E172" s="1"/>
    </row>
    <row r="173" spans="1:5" x14ac:dyDescent="0.2">
      <c r="A173" s="312" t="s">
        <v>183</v>
      </c>
      <c r="B173" s="299">
        <v>5</v>
      </c>
      <c r="C173" s="299">
        <v>3</v>
      </c>
      <c r="D173" s="276">
        <v>13</v>
      </c>
      <c r="E173" s="1"/>
    </row>
    <row r="174" spans="1:5" x14ac:dyDescent="0.2">
      <c r="A174" s="312" t="s">
        <v>178</v>
      </c>
      <c r="B174" s="299">
        <v>8</v>
      </c>
      <c r="C174" s="299">
        <v>11</v>
      </c>
      <c r="D174" s="276">
        <v>12</v>
      </c>
      <c r="E174" s="1"/>
    </row>
    <row r="175" spans="1:5" x14ac:dyDescent="0.2">
      <c r="A175" s="312" t="s">
        <v>174</v>
      </c>
      <c r="B175" s="299">
        <v>21</v>
      </c>
      <c r="C175" s="299">
        <v>28</v>
      </c>
      <c r="D175" s="276">
        <v>9</v>
      </c>
      <c r="E175" s="1"/>
    </row>
    <row r="176" spans="1:5" x14ac:dyDescent="0.2">
      <c r="A176" s="312" t="s">
        <v>168</v>
      </c>
      <c r="B176" s="299">
        <v>8</v>
      </c>
      <c r="C176" s="299">
        <v>5</v>
      </c>
      <c r="D176" s="276">
        <v>9</v>
      </c>
      <c r="E176" s="1"/>
    </row>
    <row r="177" spans="1:5" x14ac:dyDescent="0.2">
      <c r="A177" s="312" t="s">
        <v>682</v>
      </c>
      <c r="B177" s="299">
        <v>0</v>
      </c>
      <c r="C177" s="299">
        <v>0</v>
      </c>
      <c r="D177" s="276">
        <v>8</v>
      </c>
      <c r="E177" s="1"/>
    </row>
    <row r="178" spans="1:5" x14ac:dyDescent="0.2">
      <c r="A178" s="312" t="s">
        <v>181</v>
      </c>
      <c r="B178" s="300">
        <v>0</v>
      </c>
      <c r="C178" s="300">
        <v>2</v>
      </c>
      <c r="D178" s="276">
        <v>7</v>
      </c>
      <c r="E178" s="1"/>
    </row>
    <row r="179" spans="1:5" x14ac:dyDescent="0.2">
      <c r="A179" s="312" t="s">
        <v>51</v>
      </c>
      <c r="B179" s="300">
        <v>0</v>
      </c>
      <c r="C179" s="300">
        <v>3</v>
      </c>
      <c r="D179" s="276">
        <v>6</v>
      </c>
      <c r="E179" s="1"/>
    </row>
    <row r="180" spans="1:5" x14ac:dyDescent="0.2">
      <c r="A180" s="312" t="s">
        <v>187</v>
      </c>
      <c r="B180" s="299">
        <v>4</v>
      </c>
      <c r="C180" s="299">
        <v>9</v>
      </c>
      <c r="D180" s="276">
        <v>4</v>
      </c>
      <c r="E180" s="1"/>
    </row>
    <row r="181" spans="1:5" x14ac:dyDescent="0.2">
      <c r="A181" s="312" t="s">
        <v>615</v>
      </c>
      <c r="B181" s="300">
        <v>0</v>
      </c>
      <c r="C181" s="300">
        <v>2</v>
      </c>
      <c r="D181" s="276">
        <v>4</v>
      </c>
      <c r="E181" s="1"/>
    </row>
    <row r="182" spans="1:5" x14ac:dyDescent="0.2">
      <c r="A182" s="312" t="s">
        <v>180</v>
      </c>
      <c r="B182" s="299">
        <v>13</v>
      </c>
      <c r="C182" s="299">
        <v>1</v>
      </c>
      <c r="D182" s="276">
        <v>3</v>
      </c>
      <c r="E182" s="1"/>
    </row>
    <row r="183" spans="1:5" x14ac:dyDescent="0.2">
      <c r="A183" s="312" t="s">
        <v>629</v>
      </c>
      <c r="B183" s="300">
        <v>0</v>
      </c>
      <c r="C183" s="300">
        <v>3</v>
      </c>
      <c r="D183" s="276">
        <v>2</v>
      </c>
      <c r="E183" s="1"/>
    </row>
    <row r="184" spans="1:5" x14ac:dyDescent="0.2">
      <c r="A184" s="312" t="s">
        <v>188</v>
      </c>
      <c r="B184" s="299">
        <v>2</v>
      </c>
      <c r="C184" s="299">
        <v>0</v>
      </c>
      <c r="D184" s="276">
        <v>2</v>
      </c>
      <c r="E184" s="1"/>
    </row>
    <row r="185" spans="1:5" x14ac:dyDescent="0.2">
      <c r="A185" s="312" t="s">
        <v>167</v>
      </c>
      <c r="B185" s="299">
        <v>4</v>
      </c>
      <c r="C185" s="299">
        <v>3</v>
      </c>
      <c r="D185" s="276">
        <v>1</v>
      </c>
      <c r="E185" s="1"/>
    </row>
    <row r="186" spans="1:5" x14ac:dyDescent="0.2">
      <c r="A186" s="312" t="s">
        <v>186</v>
      </c>
      <c r="B186" s="300">
        <v>0</v>
      </c>
      <c r="C186" s="300">
        <v>2</v>
      </c>
      <c r="D186" s="276">
        <v>1</v>
      </c>
      <c r="E186" s="1"/>
    </row>
    <row r="187" spans="1:5" x14ac:dyDescent="0.2">
      <c r="A187" s="312" t="s">
        <v>182</v>
      </c>
      <c r="B187" s="299">
        <v>14</v>
      </c>
      <c r="C187" s="299">
        <v>0</v>
      </c>
      <c r="D187" s="276">
        <v>1</v>
      </c>
      <c r="E187" s="1"/>
    </row>
    <row r="188" spans="1:5" x14ac:dyDescent="0.2">
      <c r="A188" s="312" t="s">
        <v>522</v>
      </c>
      <c r="B188" s="301">
        <v>1</v>
      </c>
      <c r="C188" s="301">
        <v>0</v>
      </c>
      <c r="D188" s="276">
        <v>1</v>
      </c>
      <c r="E188" s="1"/>
    </row>
    <row r="189" spans="1:5" x14ac:dyDescent="0.2">
      <c r="A189" s="312" t="s">
        <v>171</v>
      </c>
      <c r="B189" s="300">
        <v>0</v>
      </c>
      <c r="C189" s="300">
        <v>0</v>
      </c>
      <c r="D189" s="276">
        <v>1</v>
      </c>
      <c r="E189" s="1"/>
    </row>
    <row r="190" spans="1:5" x14ac:dyDescent="0.2">
      <c r="A190" s="312" t="s">
        <v>184</v>
      </c>
      <c r="B190" s="299">
        <v>1</v>
      </c>
      <c r="C190" s="299">
        <v>11</v>
      </c>
      <c r="D190" s="276">
        <v>0</v>
      </c>
      <c r="E190" s="1"/>
    </row>
    <row r="191" spans="1:5" x14ac:dyDescent="0.2">
      <c r="A191" s="312" t="s">
        <v>175</v>
      </c>
      <c r="B191" s="300">
        <v>0</v>
      </c>
      <c r="C191" s="300">
        <v>4</v>
      </c>
      <c r="D191" s="276">
        <v>0</v>
      </c>
      <c r="E191" s="1"/>
    </row>
    <row r="192" spans="1:5" x14ac:dyDescent="0.2">
      <c r="A192" s="312" t="s">
        <v>170</v>
      </c>
      <c r="B192" s="300">
        <v>0</v>
      </c>
      <c r="C192" s="300">
        <v>2</v>
      </c>
      <c r="D192" s="276">
        <v>0</v>
      </c>
      <c r="E192" s="1"/>
    </row>
    <row r="193" spans="1:5" x14ac:dyDescent="0.2">
      <c r="A193" s="312" t="s">
        <v>628</v>
      </c>
      <c r="B193" s="300">
        <v>0</v>
      </c>
      <c r="C193" s="300">
        <v>1</v>
      </c>
      <c r="D193" s="276">
        <v>0</v>
      </c>
      <c r="E193" s="1"/>
    </row>
    <row r="194" spans="1:5" x14ac:dyDescent="0.2">
      <c r="A194" s="312" t="s">
        <v>437</v>
      </c>
      <c r="B194" s="299">
        <v>1</v>
      </c>
      <c r="C194" s="299">
        <v>0</v>
      </c>
      <c r="D194" s="276">
        <v>0</v>
      </c>
      <c r="E194" s="1"/>
    </row>
    <row r="195" spans="1:5" x14ac:dyDescent="0.2">
      <c r="A195" s="312" t="s">
        <v>190</v>
      </c>
      <c r="B195" s="299">
        <v>1</v>
      </c>
      <c r="C195" s="299">
        <v>0</v>
      </c>
      <c r="D195" s="276">
        <v>0</v>
      </c>
      <c r="E195" s="1"/>
    </row>
    <row r="196" spans="1:5" x14ac:dyDescent="0.2">
      <c r="A196" s="312" t="s">
        <v>465</v>
      </c>
      <c r="B196" s="299">
        <v>1</v>
      </c>
      <c r="C196" s="299">
        <v>0</v>
      </c>
      <c r="D196" s="276">
        <v>0</v>
      </c>
      <c r="E196" s="1"/>
    </row>
    <row r="197" spans="1:5" ht="13.5" thickBot="1" x14ac:dyDescent="0.25">
      <c r="A197" s="8" t="s">
        <v>52</v>
      </c>
      <c r="B197" s="9">
        <f>SUM(B150:B196)</f>
        <v>2979</v>
      </c>
      <c r="C197" s="9">
        <f>SUM(C150:C196)</f>
        <v>4089</v>
      </c>
      <c r="D197" s="9">
        <f>SUM(D150:D196)</f>
        <v>4181</v>
      </c>
      <c r="E197" s="1"/>
    </row>
    <row r="198" spans="1:5" ht="13.5" thickTop="1" x14ac:dyDescent="0.2">
      <c r="A198" s="5" t="s">
        <v>53</v>
      </c>
      <c r="B198" s="1"/>
      <c r="C198" s="1"/>
      <c r="D198" s="1"/>
      <c r="E198" s="1"/>
    </row>
    <row r="199" spans="1:5" x14ac:dyDescent="0.2">
      <c r="A199" s="1"/>
      <c r="B199" s="1"/>
      <c r="C199" s="1"/>
      <c r="D199" s="1"/>
      <c r="E199" s="1"/>
    </row>
    <row r="200" spans="1:5" ht="18" x14ac:dyDescent="0.2">
      <c r="A200" s="6" t="s">
        <v>556</v>
      </c>
      <c r="B200" s="1"/>
      <c r="C200" s="1"/>
      <c r="D200" s="1"/>
      <c r="E200" s="1"/>
    </row>
    <row r="201" spans="1:5" ht="13.5" thickBot="1" x14ac:dyDescent="0.25">
      <c r="A201" s="206" t="s">
        <v>191</v>
      </c>
      <c r="B201" s="7">
        <v>2017</v>
      </c>
      <c r="C201" s="7">
        <v>2018</v>
      </c>
      <c r="D201" s="7">
        <v>2019</v>
      </c>
      <c r="E201" s="1"/>
    </row>
    <row r="202" spans="1:5" ht="13.5" thickTop="1" x14ac:dyDescent="0.2">
      <c r="A202" s="312" t="s">
        <v>192</v>
      </c>
      <c r="B202" s="295">
        <v>7582</v>
      </c>
      <c r="C202" s="295">
        <v>7731</v>
      </c>
      <c r="D202" s="295">
        <v>8589</v>
      </c>
      <c r="E202" s="1"/>
    </row>
    <row r="203" spans="1:5" x14ac:dyDescent="0.2">
      <c r="A203" s="312" t="s">
        <v>193</v>
      </c>
      <c r="B203" s="277">
        <v>2428</v>
      </c>
      <c r="C203" s="277">
        <v>1927</v>
      </c>
      <c r="D203" s="277">
        <v>2138</v>
      </c>
      <c r="E203" s="1"/>
    </row>
    <row r="204" spans="1:5" x14ac:dyDescent="0.2">
      <c r="A204" s="312" t="s">
        <v>196</v>
      </c>
      <c r="B204" s="277">
        <v>322</v>
      </c>
      <c r="C204" s="277">
        <v>642</v>
      </c>
      <c r="D204" s="277">
        <v>860</v>
      </c>
      <c r="E204" s="1"/>
    </row>
    <row r="205" spans="1:5" x14ac:dyDescent="0.2">
      <c r="A205" s="312" t="s">
        <v>195</v>
      </c>
      <c r="B205" s="277">
        <v>309</v>
      </c>
      <c r="C205" s="277">
        <v>291</v>
      </c>
      <c r="D205" s="292">
        <v>392</v>
      </c>
      <c r="E205" s="1"/>
    </row>
    <row r="206" spans="1:5" x14ac:dyDescent="0.2">
      <c r="A206" s="312" t="s">
        <v>194</v>
      </c>
      <c r="B206" s="277">
        <v>431</v>
      </c>
      <c r="C206" s="277">
        <v>458</v>
      </c>
      <c r="D206" s="277">
        <v>383</v>
      </c>
      <c r="E206" s="1"/>
    </row>
    <row r="207" spans="1:5" x14ac:dyDescent="0.2">
      <c r="A207" s="312" t="s">
        <v>200</v>
      </c>
      <c r="B207" s="277">
        <v>36</v>
      </c>
      <c r="C207" s="277">
        <v>43</v>
      </c>
      <c r="D207" s="277">
        <v>35</v>
      </c>
      <c r="E207" s="1"/>
    </row>
    <row r="208" spans="1:5" x14ac:dyDescent="0.2">
      <c r="A208" s="312" t="s">
        <v>212</v>
      </c>
      <c r="B208" s="277">
        <v>1</v>
      </c>
      <c r="C208" s="277">
        <v>3</v>
      </c>
      <c r="D208" s="277">
        <v>21</v>
      </c>
      <c r="E208" s="1"/>
    </row>
    <row r="209" spans="1:5" x14ac:dyDescent="0.2">
      <c r="A209" s="312" t="s">
        <v>219</v>
      </c>
      <c r="B209" s="277">
        <v>26</v>
      </c>
      <c r="C209" s="277">
        <v>11</v>
      </c>
      <c r="D209" s="277">
        <v>11</v>
      </c>
      <c r="E209" s="1"/>
    </row>
    <row r="210" spans="1:5" x14ac:dyDescent="0.2">
      <c r="A210" s="312" t="s">
        <v>199</v>
      </c>
      <c r="B210" s="277">
        <v>8</v>
      </c>
      <c r="C210" s="277">
        <v>8</v>
      </c>
      <c r="D210" s="277">
        <v>11</v>
      </c>
      <c r="E210" s="1"/>
    </row>
    <row r="211" spans="1:5" x14ac:dyDescent="0.2">
      <c r="A211" s="312" t="s">
        <v>201</v>
      </c>
      <c r="B211" s="277">
        <v>25</v>
      </c>
      <c r="C211" s="277">
        <v>19</v>
      </c>
      <c r="D211" s="277">
        <v>9</v>
      </c>
      <c r="E211" s="1"/>
    </row>
    <row r="212" spans="1:5" x14ac:dyDescent="0.2">
      <c r="A212" s="312" t="s">
        <v>197</v>
      </c>
      <c r="B212" s="277">
        <v>19</v>
      </c>
      <c r="C212" s="277">
        <v>41</v>
      </c>
      <c r="D212" s="277">
        <v>9</v>
      </c>
      <c r="E212" s="1"/>
    </row>
    <row r="213" spans="1:5" x14ac:dyDescent="0.2">
      <c r="A213" s="312" t="s">
        <v>670</v>
      </c>
      <c r="B213" s="277">
        <v>0</v>
      </c>
      <c r="C213" s="277">
        <v>0</v>
      </c>
      <c r="D213" s="277">
        <v>8</v>
      </c>
      <c r="E213" s="1"/>
    </row>
    <row r="214" spans="1:5" x14ac:dyDescent="0.2">
      <c r="A214" s="312" t="s">
        <v>203</v>
      </c>
      <c r="B214" s="277">
        <v>8</v>
      </c>
      <c r="C214" s="277">
        <v>5</v>
      </c>
      <c r="D214" s="277">
        <v>7</v>
      </c>
      <c r="E214" s="1"/>
    </row>
    <row r="215" spans="1:5" x14ac:dyDescent="0.2">
      <c r="A215" s="312" t="s">
        <v>198</v>
      </c>
      <c r="B215" s="277">
        <v>21</v>
      </c>
      <c r="C215" s="277">
        <v>12</v>
      </c>
      <c r="D215" s="277">
        <v>6</v>
      </c>
      <c r="E215" s="1"/>
    </row>
    <row r="216" spans="1:5" x14ac:dyDescent="0.2">
      <c r="A216" s="312" t="s">
        <v>217</v>
      </c>
      <c r="B216" s="277">
        <v>9</v>
      </c>
      <c r="C216" s="277">
        <v>7</v>
      </c>
      <c r="D216" s="277">
        <v>5</v>
      </c>
      <c r="E216" s="1"/>
    </row>
    <row r="217" spans="1:5" x14ac:dyDescent="0.2">
      <c r="A217" s="312" t="s">
        <v>672</v>
      </c>
      <c r="B217" s="277">
        <v>0</v>
      </c>
      <c r="C217" s="277">
        <v>0</v>
      </c>
      <c r="D217" s="277">
        <v>1</v>
      </c>
      <c r="E217" s="1"/>
    </row>
    <row r="218" spans="1:5" x14ac:dyDescent="0.2">
      <c r="A218" s="312" t="s">
        <v>214</v>
      </c>
      <c r="B218" s="277">
        <v>2</v>
      </c>
      <c r="C218" s="277">
        <v>6</v>
      </c>
      <c r="D218" s="277">
        <v>5</v>
      </c>
      <c r="E218" s="1"/>
    </row>
    <row r="219" spans="1:5" x14ac:dyDescent="0.2">
      <c r="A219" s="312" t="s">
        <v>218</v>
      </c>
      <c r="B219" s="277">
        <v>2</v>
      </c>
      <c r="C219" s="277">
        <v>4</v>
      </c>
      <c r="D219" s="277">
        <v>4</v>
      </c>
      <c r="E219" s="1"/>
    </row>
    <row r="220" spans="1:5" x14ac:dyDescent="0.2">
      <c r="A220" s="312" t="s">
        <v>667</v>
      </c>
      <c r="B220" s="277">
        <v>0</v>
      </c>
      <c r="C220" s="277">
        <v>4</v>
      </c>
      <c r="D220" s="277">
        <v>3</v>
      </c>
      <c r="E220" s="1"/>
    </row>
    <row r="221" spans="1:5" x14ac:dyDescent="0.2">
      <c r="A221" s="312" t="s">
        <v>524</v>
      </c>
      <c r="B221" s="277">
        <v>6</v>
      </c>
      <c r="C221" s="277">
        <v>0</v>
      </c>
      <c r="D221" s="277">
        <v>3</v>
      </c>
      <c r="E221" s="1"/>
    </row>
    <row r="222" spans="1:5" x14ac:dyDescent="0.2">
      <c r="A222" s="312" t="s">
        <v>205</v>
      </c>
      <c r="B222" s="277">
        <v>6</v>
      </c>
      <c r="C222" s="277">
        <v>14</v>
      </c>
      <c r="D222" s="277">
        <v>3</v>
      </c>
      <c r="E222" s="1"/>
    </row>
    <row r="223" spans="1:5" x14ac:dyDescent="0.2">
      <c r="A223" s="312" t="s">
        <v>671</v>
      </c>
      <c r="B223" s="277">
        <v>0</v>
      </c>
      <c r="C223" s="277">
        <v>0</v>
      </c>
      <c r="D223" s="277">
        <v>3</v>
      </c>
      <c r="E223" s="1"/>
    </row>
    <row r="224" spans="1:5" x14ac:dyDescent="0.2">
      <c r="A224" s="312" t="s">
        <v>469</v>
      </c>
      <c r="B224" s="277">
        <v>0</v>
      </c>
      <c r="C224" s="277">
        <v>0</v>
      </c>
      <c r="D224" s="277">
        <v>2</v>
      </c>
      <c r="E224" s="1"/>
    </row>
    <row r="225" spans="1:5" x14ac:dyDescent="0.2">
      <c r="A225" s="312" t="s">
        <v>209</v>
      </c>
      <c r="B225" s="277">
        <v>3</v>
      </c>
      <c r="C225" s="277">
        <v>2</v>
      </c>
      <c r="D225" s="277">
        <v>2</v>
      </c>
      <c r="E225" s="1"/>
    </row>
    <row r="226" spans="1:5" x14ac:dyDescent="0.2">
      <c r="A226" s="312" t="s">
        <v>616</v>
      </c>
      <c r="B226" s="277">
        <v>0</v>
      </c>
      <c r="C226" s="277">
        <v>1</v>
      </c>
      <c r="D226" s="277">
        <v>2</v>
      </c>
      <c r="E226" s="1"/>
    </row>
    <row r="227" spans="1:5" x14ac:dyDescent="0.2">
      <c r="A227" s="312" t="s">
        <v>204</v>
      </c>
      <c r="B227" s="277">
        <v>4</v>
      </c>
      <c r="C227" s="277">
        <v>11</v>
      </c>
      <c r="D227" s="277">
        <v>2</v>
      </c>
      <c r="E227" s="1"/>
    </row>
    <row r="228" spans="1:5" x14ac:dyDescent="0.2">
      <c r="A228" s="312" t="s">
        <v>669</v>
      </c>
      <c r="B228" s="277">
        <v>0</v>
      </c>
      <c r="C228" s="277">
        <v>0</v>
      </c>
      <c r="D228" s="277">
        <v>2</v>
      </c>
      <c r="E228" s="1"/>
    </row>
    <row r="229" spans="1:5" x14ac:dyDescent="0.2">
      <c r="A229" s="312" t="s">
        <v>216</v>
      </c>
      <c r="B229" s="277">
        <v>1</v>
      </c>
      <c r="C229" s="277">
        <v>1</v>
      </c>
      <c r="D229" s="277">
        <v>1</v>
      </c>
      <c r="E229" s="1"/>
    </row>
    <row r="230" spans="1:5" x14ac:dyDescent="0.2">
      <c r="A230" s="312" t="s">
        <v>664</v>
      </c>
      <c r="B230" s="277">
        <v>0</v>
      </c>
      <c r="C230" s="277">
        <v>0</v>
      </c>
      <c r="D230" s="277">
        <v>1</v>
      </c>
      <c r="E230" s="1"/>
    </row>
    <row r="231" spans="1:5" x14ac:dyDescent="0.2">
      <c r="A231" s="312" t="s">
        <v>207</v>
      </c>
      <c r="B231" s="277">
        <v>16</v>
      </c>
      <c r="C231" s="277">
        <v>8</v>
      </c>
      <c r="D231" s="277">
        <v>1</v>
      </c>
      <c r="E231" s="1"/>
    </row>
    <row r="232" spans="1:5" x14ac:dyDescent="0.2">
      <c r="A232" s="312" t="s">
        <v>665</v>
      </c>
      <c r="B232" s="277">
        <v>0</v>
      </c>
      <c r="C232" s="277">
        <v>0</v>
      </c>
      <c r="D232" s="277">
        <v>1</v>
      </c>
      <c r="E232" s="1"/>
    </row>
    <row r="233" spans="1:5" x14ac:dyDescent="0.2">
      <c r="A233" s="312" t="s">
        <v>221</v>
      </c>
      <c r="B233" s="277">
        <v>0</v>
      </c>
      <c r="C233" s="277">
        <v>0</v>
      </c>
      <c r="D233" s="277">
        <v>1</v>
      </c>
      <c r="E233" s="1"/>
    </row>
    <row r="234" spans="1:5" x14ac:dyDescent="0.2">
      <c r="A234" s="312" t="s">
        <v>439</v>
      </c>
      <c r="B234" s="277">
        <v>0</v>
      </c>
      <c r="C234" s="277">
        <v>0</v>
      </c>
      <c r="D234" s="277">
        <v>1</v>
      </c>
      <c r="E234" s="1"/>
    </row>
    <row r="235" spans="1:5" x14ac:dyDescent="0.2">
      <c r="A235" s="312" t="s">
        <v>666</v>
      </c>
      <c r="B235" s="277">
        <v>0</v>
      </c>
      <c r="C235" s="277">
        <v>0</v>
      </c>
      <c r="D235" s="277">
        <v>1</v>
      </c>
      <c r="E235" s="1"/>
    </row>
    <row r="236" spans="1:5" x14ac:dyDescent="0.2">
      <c r="A236" s="312" t="s">
        <v>449</v>
      </c>
      <c r="B236" s="277">
        <v>0</v>
      </c>
      <c r="C236" s="277">
        <v>0</v>
      </c>
      <c r="D236" s="277">
        <v>1</v>
      </c>
      <c r="E236" s="1"/>
    </row>
    <row r="237" spans="1:5" x14ac:dyDescent="0.2">
      <c r="A237" s="312" t="s">
        <v>668</v>
      </c>
      <c r="B237" s="277">
        <v>0</v>
      </c>
      <c r="C237" s="277">
        <v>0</v>
      </c>
      <c r="D237" s="277">
        <v>1</v>
      </c>
      <c r="E237" s="1"/>
    </row>
    <row r="238" spans="1:5" x14ac:dyDescent="0.2">
      <c r="A238" s="312" t="s">
        <v>215</v>
      </c>
      <c r="B238" s="277">
        <v>0</v>
      </c>
      <c r="C238" s="277">
        <v>2</v>
      </c>
      <c r="D238" s="277">
        <v>1</v>
      </c>
      <c r="E238" s="1"/>
    </row>
    <row r="239" spans="1:5" x14ac:dyDescent="0.2">
      <c r="A239" s="312" t="s">
        <v>620</v>
      </c>
      <c r="B239" s="277">
        <v>0</v>
      </c>
      <c r="C239" s="277">
        <v>1</v>
      </c>
      <c r="D239" s="277">
        <v>1</v>
      </c>
      <c r="E239" s="1"/>
    </row>
    <row r="240" spans="1:5" x14ac:dyDescent="0.2">
      <c r="A240" s="312" t="s">
        <v>202</v>
      </c>
      <c r="B240" s="277">
        <v>0</v>
      </c>
      <c r="C240" s="277">
        <v>0</v>
      </c>
      <c r="D240" s="277">
        <v>1</v>
      </c>
      <c r="E240" s="1"/>
    </row>
    <row r="241" spans="1:5" x14ac:dyDescent="0.2">
      <c r="A241" s="312" t="s">
        <v>113</v>
      </c>
      <c r="B241" s="277">
        <v>36</v>
      </c>
      <c r="C241" s="277">
        <v>21</v>
      </c>
      <c r="D241" s="277">
        <v>0</v>
      </c>
      <c r="E241" s="1"/>
    </row>
    <row r="242" spans="1:5" x14ac:dyDescent="0.2">
      <c r="A242" s="312" t="s">
        <v>438</v>
      </c>
      <c r="B242" s="277">
        <v>2</v>
      </c>
      <c r="C242" s="277">
        <v>1</v>
      </c>
      <c r="D242" s="277">
        <v>0</v>
      </c>
      <c r="E242" s="1"/>
    </row>
    <row r="243" spans="1:5" x14ac:dyDescent="0.2">
      <c r="A243" s="312" t="s">
        <v>208</v>
      </c>
      <c r="B243" s="277">
        <v>1</v>
      </c>
      <c r="C243" s="277">
        <v>0</v>
      </c>
      <c r="D243" s="277">
        <v>0</v>
      </c>
      <c r="E243" s="1"/>
    </row>
    <row r="244" spans="1:5" x14ac:dyDescent="0.2">
      <c r="A244" s="312" t="s">
        <v>211</v>
      </c>
      <c r="B244" s="277">
        <v>0</v>
      </c>
      <c r="C244" s="277">
        <v>2</v>
      </c>
      <c r="D244" s="277">
        <v>0</v>
      </c>
      <c r="E244" s="1"/>
    </row>
    <row r="245" spans="1:5" x14ac:dyDescent="0.2">
      <c r="A245" s="312" t="s">
        <v>618</v>
      </c>
      <c r="B245" s="277">
        <v>0</v>
      </c>
      <c r="C245" s="277">
        <v>3</v>
      </c>
      <c r="D245" s="277">
        <v>0</v>
      </c>
      <c r="E245" s="1"/>
    </row>
    <row r="246" spans="1:5" x14ac:dyDescent="0.2">
      <c r="A246" s="312" t="s">
        <v>525</v>
      </c>
      <c r="B246" s="277">
        <v>1</v>
      </c>
      <c r="C246" s="277">
        <v>0</v>
      </c>
      <c r="D246" s="277">
        <v>0</v>
      </c>
      <c r="E246" s="1"/>
    </row>
    <row r="247" spans="1:5" x14ac:dyDescent="0.2">
      <c r="A247" s="312" t="s">
        <v>619</v>
      </c>
      <c r="B247" s="277">
        <v>0</v>
      </c>
      <c r="C247" s="277">
        <v>1</v>
      </c>
      <c r="D247" s="277">
        <v>0</v>
      </c>
      <c r="E247" s="1"/>
    </row>
    <row r="248" spans="1:5" x14ac:dyDescent="0.2">
      <c r="A248" s="312" t="s">
        <v>617</v>
      </c>
      <c r="B248" s="277">
        <v>0</v>
      </c>
      <c r="C248" s="277">
        <v>1</v>
      </c>
      <c r="D248" s="277">
        <v>0</v>
      </c>
      <c r="E248" s="1"/>
    </row>
    <row r="249" spans="1:5" x14ac:dyDescent="0.2">
      <c r="A249" s="312" t="s">
        <v>210</v>
      </c>
      <c r="B249" s="277">
        <v>5</v>
      </c>
      <c r="C249" s="277">
        <v>0</v>
      </c>
      <c r="D249" s="277">
        <v>0</v>
      </c>
      <c r="E249" s="1"/>
    </row>
    <row r="250" spans="1:5" x14ac:dyDescent="0.2">
      <c r="A250" s="312" t="s">
        <v>213</v>
      </c>
      <c r="B250" s="277">
        <v>0</v>
      </c>
      <c r="C250" s="277">
        <v>1</v>
      </c>
      <c r="D250" s="277">
        <v>0</v>
      </c>
      <c r="E250" s="1"/>
    </row>
    <row r="251" spans="1:5" x14ac:dyDescent="0.2">
      <c r="A251" s="312" t="s">
        <v>526</v>
      </c>
      <c r="B251" s="277">
        <v>1</v>
      </c>
      <c r="C251" s="277">
        <v>2</v>
      </c>
      <c r="D251" s="277">
        <v>0</v>
      </c>
      <c r="E251" s="1"/>
    </row>
    <row r="252" spans="1:5" x14ac:dyDescent="0.2">
      <c r="A252" s="312" t="s">
        <v>527</v>
      </c>
      <c r="B252" s="61">
        <v>1</v>
      </c>
      <c r="C252" s="277">
        <v>0</v>
      </c>
      <c r="D252" s="277">
        <v>0</v>
      </c>
      <c r="E252" s="1"/>
    </row>
    <row r="253" spans="1:5" ht="13.5" thickBot="1" x14ac:dyDescent="0.25">
      <c r="A253" s="8" t="s">
        <v>52</v>
      </c>
      <c r="B253" s="9">
        <f>SUM(B202:B252)</f>
        <v>11312</v>
      </c>
      <c r="C253" s="9">
        <f>SUM(C202:C252)</f>
        <v>11284</v>
      </c>
      <c r="D253" s="9">
        <f>SUM(D202:D252)</f>
        <v>12528</v>
      </c>
      <c r="E253" s="1"/>
    </row>
    <row r="254" spans="1:5" ht="13.5" thickTop="1" x14ac:dyDescent="0.2">
      <c r="A254" s="5" t="s">
        <v>53</v>
      </c>
      <c r="B254" s="1"/>
      <c r="C254" s="1"/>
      <c r="D254" s="1"/>
      <c r="E254" s="1"/>
    </row>
    <row r="255" spans="1:5" x14ac:dyDescent="0.2">
      <c r="A255" s="1"/>
      <c r="B255" s="1"/>
      <c r="C255" s="1"/>
      <c r="D255" s="1"/>
      <c r="E255" s="1"/>
    </row>
    <row r="256" spans="1:5" ht="18" x14ac:dyDescent="0.2">
      <c r="A256" s="6" t="s">
        <v>557</v>
      </c>
      <c r="B256" s="1"/>
      <c r="C256" s="1"/>
      <c r="D256" s="1"/>
      <c r="E256" s="1"/>
    </row>
    <row r="257" spans="1:5" ht="13.5" thickBot="1" x14ac:dyDescent="0.25">
      <c r="A257" s="206" t="s">
        <v>222</v>
      </c>
      <c r="B257" s="7">
        <v>2017</v>
      </c>
      <c r="C257" s="7">
        <v>2018</v>
      </c>
      <c r="D257" s="7">
        <v>2019</v>
      </c>
      <c r="E257" s="1"/>
    </row>
    <row r="258" spans="1:5" ht="13.5" thickTop="1" x14ac:dyDescent="0.2">
      <c r="A258" s="312" t="s">
        <v>223</v>
      </c>
      <c r="B258" s="295">
        <v>3348</v>
      </c>
      <c r="C258" s="295">
        <v>4197</v>
      </c>
      <c r="D258" s="295">
        <v>4292</v>
      </c>
      <c r="E258" s="1"/>
    </row>
    <row r="259" spans="1:5" x14ac:dyDescent="0.2">
      <c r="A259" s="312" t="s">
        <v>224</v>
      </c>
      <c r="B259" s="277">
        <v>2986</v>
      </c>
      <c r="C259" s="277">
        <v>2912</v>
      </c>
      <c r="D259" s="277">
        <v>3343</v>
      </c>
      <c r="E259" s="1"/>
    </row>
    <row r="260" spans="1:5" x14ac:dyDescent="0.2">
      <c r="A260" s="312" t="s">
        <v>225</v>
      </c>
      <c r="B260" s="277">
        <v>2738</v>
      </c>
      <c r="C260" s="277">
        <v>1529</v>
      </c>
      <c r="D260" s="277">
        <v>2238</v>
      </c>
      <c r="E260" s="1"/>
    </row>
    <row r="261" spans="1:5" x14ac:dyDescent="0.2">
      <c r="A261" s="312" t="s">
        <v>226</v>
      </c>
      <c r="B261" s="277">
        <v>1139</v>
      </c>
      <c r="C261" s="277">
        <v>1337</v>
      </c>
      <c r="D261" s="277">
        <v>1171</v>
      </c>
      <c r="E261" s="1"/>
    </row>
    <row r="262" spans="1:5" x14ac:dyDescent="0.2">
      <c r="A262" s="312" t="s">
        <v>113</v>
      </c>
      <c r="B262" s="277">
        <v>91</v>
      </c>
      <c r="C262" s="277">
        <v>50</v>
      </c>
      <c r="D262" s="277">
        <v>171</v>
      </c>
      <c r="E262" s="1"/>
    </row>
    <row r="263" spans="1:5" x14ac:dyDescent="0.2">
      <c r="A263" s="312" t="s">
        <v>229</v>
      </c>
      <c r="B263" s="277">
        <v>47</v>
      </c>
      <c r="C263" s="277">
        <v>67</v>
      </c>
      <c r="D263" s="277">
        <v>61</v>
      </c>
      <c r="E263" s="1"/>
    </row>
    <row r="264" spans="1:5" x14ac:dyDescent="0.2">
      <c r="A264" s="312" t="s">
        <v>228</v>
      </c>
      <c r="B264" s="277">
        <v>42</v>
      </c>
      <c r="C264" s="277">
        <v>77</v>
      </c>
      <c r="D264" s="277">
        <v>56</v>
      </c>
      <c r="E264" s="1"/>
    </row>
    <row r="265" spans="1:5" x14ac:dyDescent="0.2">
      <c r="A265" s="312" t="s">
        <v>231</v>
      </c>
      <c r="B265" s="277">
        <v>34</v>
      </c>
      <c r="C265" s="277">
        <v>30</v>
      </c>
      <c r="D265" s="277">
        <v>31</v>
      </c>
      <c r="E265" s="1"/>
    </row>
    <row r="266" spans="1:5" x14ac:dyDescent="0.2">
      <c r="A266" s="312" t="s">
        <v>230</v>
      </c>
      <c r="B266" s="277">
        <v>24</v>
      </c>
      <c r="C266" s="277">
        <v>16</v>
      </c>
      <c r="D266" s="277">
        <v>28</v>
      </c>
      <c r="E266" s="1"/>
    </row>
    <row r="267" spans="1:5" x14ac:dyDescent="0.2">
      <c r="A267" s="312" t="s">
        <v>441</v>
      </c>
      <c r="B267" s="277">
        <v>14</v>
      </c>
      <c r="C267" s="277">
        <v>26</v>
      </c>
      <c r="D267" s="277">
        <v>18</v>
      </c>
      <c r="E267" s="1"/>
    </row>
    <row r="268" spans="1:5" x14ac:dyDescent="0.2">
      <c r="A268" s="312" t="s">
        <v>238</v>
      </c>
      <c r="B268" s="277">
        <v>7</v>
      </c>
      <c r="C268" s="277">
        <v>4</v>
      </c>
      <c r="D268" s="277">
        <v>13</v>
      </c>
      <c r="E268" s="1"/>
    </row>
    <row r="269" spans="1:5" x14ac:dyDescent="0.2">
      <c r="A269" s="312" t="s">
        <v>232</v>
      </c>
      <c r="B269" s="277">
        <v>11</v>
      </c>
      <c r="C269" s="277">
        <v>14</v>
      </c>
      <c r="D269" s="277">
        <v>10</v>
      </c>
      <c r="E269" s="1"/>
    </row>
    <row r="270" spans="1:5" x14ac:dyDescent="0.2">
      <c r="A270" s="312" t="s">
        <v>240</v>
      </c>
      <c r="B270" s="277">
        <v>9</v>
      </c>
      <c r="C270" s="277">
        <v>4</v>
      </c>
      <c r="D270" s="277">
        <v>8</v>
      </c>
      <c r="E270" s="1"/>
    </row>
    <row r="271" spans="1:5" x14ac:dyDescent="0.2">
      <c r="A271" s="312" t="s">
        <v>267</v>
      </c>
      <c r="B271" s="277">
        <v>0</v>
      </c>
      <c r="C271" s="277">
        <v>2</v>
      </c>
      <c r="D271" s="277">
        <v>4</v>
      </c>
      <c r="E271" s="1"/>
    </row>
    <row r="272" spans="1:5" x14ac:dyDescent="0.2">
      <c r="A272" s="312" t="s">
        <v>234</v>
      </c>
      <c r="B272" s="277">
        <v>5</v>
      </c>
      <c r="C272" s="277">
        <v>3</v>
      </c>
      <c r="D272" s="277">
        <v>4</v>
      </c>
      <c r="E272" s="1"/>
    </row>
    <row r="273" spans="1:5" x14ac:dyDescent="0.2">
      <c r="A273" s="312" t="s">
        <v>266</v>
      </c>
      <c r="B273" s="277">
        <v>0</v>
      </c>
      <c r="C273" s="277">
        <v>2</v>
      </c>
      <c r="D273" s="277">
        <v>4</v>
      </c>
      <c r="E273" s="1"/>
    </row>
    <row r="274" spans="1:5" x14ac:dyDescent="0.2">
      <c r="A274" s="312" t="s">
        <v>235</v>
      </c>
      <c r="B274" s="277">
        <v>3</v>
      </c>
      <c r="C274" s="277">
        <v>5</v>
      </c>
      <c r="D274" s="277">
        <v>3</v>
      </c>
      <c r="E274" s="1"/>
    </row>
    <row r="275" spans="1:5" x14ac:dyDescent="0.2">
      <c r="A275" s="312" t="s">
        <v>237</v>
      </c>
      <c r="B275" s="277">
        <v>4</v>
      </c>
      <c r="C275" s="277">
        <v>5</v>
      </c>
      <c r="D275" s="277">
        <v>3</v>
      </c>
      <c r="E275" s="1"/>
    </row>
    <row r="276" spans="1:5" x14ac:dyDescent="0.2">
      <c r="A276" s="312" t="s">
        <v>265</v>
      </c>
      <c r="B276" s="277">
        <v>1</v>
      </c>
      <c r="C276" s="277">
        <v>0</v>
      </c>
      <c r="D276" s="277">
        <v>3</v>
      </c>
      <c r="E276" s="1"/>
    </row>
    <row r="277" spans="1:5" x14ac:dyDescent="0.2">
      <c r="A277" s="312" t="s">
        <v>245</v>
      </c>
      <c r="B277" s="277">
        <v>1</v>
      </c>
      <c r="C277" s="277">
        <v>1</v>
      </c>
      <c r="D277" s="277">
        <v>3</v>
      </c>
      <c r="E277" s="1"/>
    </row>
    <row r="278" spans="1:5" x14ac:dyDescent="0.2">
      <c r="A278" s="312" t="s">
        <v>257</v>
      </c>
      <c r="B278" s="277">
        <v>1</v>
      </c>
      <c r="C278" s="277">
        <v>0</v>
      </c>
      <c r="D278" s="277">
        <v>2</v>
      </c>
      <c r="E278" s="1"/>
    </row>
    <row r="279" spans="1:5" x14ac:dyDescent="0.2">
      <c r="A279" s="312" t="s">
        <v>236</v>
      </c>
      <c r="B279" s="277">
        <v>3</v>
      </c>
      <c r="C279" s="277">
        <v>13</v>
      </c>
      <c r="D279" s="277">
        <v>2</v>
      </c>
      <c r="E279" s="1"/>
    </row>
    <row r="280" spans="1:5" x14ac:dyDescent="0.2">
      <c r="A280" s="312" t="s">
        <v>674</v>
      </c>
      <c r="B280" s="277">
        <v>0</v>
      </c>
      <c r="C280" s="277">
        <v>0</v>
      </c>
      <c r="D280" s="277">
        <v>2</v>
      </c>
      <c r="E280" s="1"/>
    </row>
    <row r="281" spans="1:5" x14ac:dyDescent="0.2">
      <c r="A281" s="312" t="s">
        <v>244</v>
      </c>
      <c r="B281" s="277">
        <v>3</v>
      </c>
      <c r="C281" s="277">
        <v>0</v>
      </c>
      <c r="D281" s="277">
        <v>2</v>
      </c>
      <c r="E281" s="1"/>
    </row>
    <row r="282" spans="1:5" x14ac:dyDescent="0.2">
      <c r="A282" s="312" t="s">
        <v>250</v>
      </c>
      <c r="B282" s="277">
        <v>1</v>
      </c>
      <c r="C282" s="277">
        <v>0</v>
      </c>
      <c r="D282" s="277">
        <v>2</v>
      </c>
      <c r="E282" s="1"/>
    </row>
    <row r="283" spans="1:5" x14ac:dyDescent="0.2">
      <c r="A283" s="312" t="s">
        <v>284</v>
      </c>
      <c r="B283" s="277">
        <v>0</v>
      </c>
      <c r="C283" s="277">
        <v>0</v>
      </c>
      <c r="D283" s="277">
        <v>2</v>
      </c>
      <c r="E283" s="1"/>
    </row>
    <row r="284" spans="1:5" x14ac:dyDescent="0.2">
      <c r="A284" s="312" t="s">
        <v>285</v>
      </c>
      <c r="B284" s="277">
        <v>1</v>
      </c>
      <c r="C284" s="277">
        <v>0</v>
      </c>
      <c r="D284" s="277">
        <v>1</v>
      </c>
      <c r="E284" s="1"/>
    </row>
    <row r="285" spans="1:5" x14ac:dyDescent="0.2">
      <c r="A285" s="312" t="s">
        <v>471</v>
      </c>
      <c r="B285" s="277">
        <v>0</v>
      </c>
      <c r="C285" s="277">
        <v>0</v>
      </c>
      <c r="D285" s="277">
        <v>1</v>
      </c>
      <c r="E285" s="1"/>
    </row>
    <row r="286" spans="1:5" x14ac:dyDescent="0.2">
      <c r="A286" s="312" t="s">
        <v>673</v>
      </c>
      <c r="B286" s="277">
        <v>0</v>
      </c>
      <c r="C286" s="277">
        <v>0</v>
      </c>
      <c r="D286" s="277">
        <v>1</v>
      </c>
      <c r="E286" s="1"/>
    </row>
    <row r="287" spans="1:5" x14ac:dyDescent="0.2">
      <c r="A287" s="312" t="s">
        <v>261</v>
      </c>
      <c r="B287" s="277">
        <v>0</v>
      </c>
      <c r="C287" s="277">
        <v>0</v>
      </c>
      <c r="D287" s="277">
        <v>1</v>
      </c>
      <c r="E287" s="1"/>
    </row>
    <row r="288" spans="1:5" x14ac:dyDescent="0.2">
      <c r="A288" s="312" t="s">
        <v>294</v>
      </c>
      <c r="B288" s="277">
        <v>0</v>
      </c>
      <c r="C288" s="277">
        <v>0</v>
      </c>
      <c r="D288" s="277">
        <v>1</v>
      </c>
      <c r="E288" s="1"/>
    </row>
    <row r="289" spans="1:5" x14ac:dyDescent="0.2">
      <c r="A289" s="312" t="s">
        <v>440</v>
      </c>
      <c r="B289" s="277">
        <v>0</v>
      </c>
      <c r="C289" s="277">
        <v>0</v>
      </c>
      <c r="D289" s="277">
        <v>1</v>
      </c>
      <c r="E289" s="1"/>
    </row>
    <row r="290" spans="1:5" x14ac:dyDescent="0.2">
      <c r="A290" s="312" t="s">
        <v>233</v>
      </c>
      <c r="B290" s="277">
        <v>7</v>
      </c>
      <c r="C290" s="277">
        <v>0</v>
      </c>
      <c r="D290" s="277">
        <v>1</v>
      </c>
      <c r="E290" s="1"/>
    </row>
    <row r="291" spans="1:5" x14ac:dyDescent="0.2">
      <c r="A291" s="312" t="s">
        <v>258</v>
      </c>
      <c r="B291" s="277">
        <v>0</v>
      </c>
      <c r="C291" s="277">
        <v>1</v>
      </c>
      <c r="D291" s="277">
        <v>1</v>
      </c>
      <c r="E291" s="1"/>
    </row>
    <row r="292" spans="1:5" x14ac:dyDescent="0.2">
      <c r="A292" s="312" t="s">
        <v>287</v>
      </c>
      <c r="B292" s="277">
        <v>0</v>
      </c>
      <c r="C292" s="277">
        <v>0</v>
      </c>
      <c r="D292" s="277">
        <v>1</v>
      </c>
      <c r="E292" s="1"/>
    </row>
    <row r="293" spans="1:5" x14ac:dyDescent="0.2">
      <c r="A293" s="312" t="s">
        <v>679</v>
      </c>
      <c r="B293" s="277">
        <v>0</v>
      </c>
      <c r="C293" s="277">
        <v>0</v>
      </c>
      <c r="D293" s="277">
        <v>1</v>
      </c>
      <c r="E293" s="1"/>
    </row>
    <row r="294" spans="1:5" x14ac:dyDescent="0.2">
      <c r="A294" s="312" t="s">
        <v>239</v>
      </c>
      <c r="B294" s="277">
        <v>3</v>
      </c>
      <c r="C294" s="277">
        <v>0</v>
      </c>
      <c r="D294" s="277">
        <v>1</v>
      </c>
      <c r="E294" s="1"/>
    </row>
    <row r="295" spans="1:5" x14ac:dyDescent="0.2">
      <c r="A295" s="312" t="s">
        <v>275</v>
      </c>
      <c r="B295" s="277">
        <v>1</v>
      </c>
      <c r="C295" s="277">
        <v>1</v>
      </c>
      <c r="D295" s="277">
        <v>1</v>
      </c>
      <c r="E295" s="1"/>
    </row>
    <row r="296" spans="1:5" x14ac:dyDescent="0.2">
      <c r="A296" s="312" t="s">
        <v>246</v>
      </c>
      <c r="B296" s="277">
        <v>3</v>
      </c>
      <c r="C296" s="277">
        <v>2</v>
      </c>
      <c r="D296" s="277">
        <v>1</v>
      </c>
      <c r="E296" s="1"/>
    </row>
    <row r="297" spans="1:5" x14ac:dyDescent="0.2">
      <c r="A297" s="312" t="s">
        <v>262</v>
      </c>
      <c r="B297" s="277">
        <v>0</v>
      </c>
      <c r="C297" s="277">
        <v>1</v>
      </c>
      <c r="D297" s="277">
        <v>1</v>
      </c>
      <c r="E297" s="1"/>
    </row>
    <row r="298" spans="1:5" x14ac:dyDescent="0.2">
      <c r="A298" s="312" t="s">
        <v>259</v>
      </c>
      <c r="B298" s="277">
        <v>0</v>
      </c>
      <c r="C298" s="277">
        <v>1</v>
      </c>
      <c r="D298" s="277">
        <v>1</v>
      </c>
      <c r="E298" s="1"/>
    </row>
    <row r="299" spans="1:5" x14ac:dyDescent="0.2">
      <c r="A299" s="312" t="s">
        <v>283</v>
      </c>
      <c r="B299" s="277">
        <v>0</v>
      </c>
      <c r="C299" s="277">
        <v>0</v>
      </c>
      <c r="D299" s="277">
        <v>1</v>
      </c>
      <c r="E299" s="1"/>
    </row>
    <row r="300" spans="1:5" x14ac:dyDescent="0.2">
      <c r="A300" s="312" t="s">
        <v>276</v>
      </c>
      <c r="B300" s="277">
        <v>0</v>
      </c>
      <c r="C300" s="277">
        <v>0</v>
      </c>
      <c r="D300" s="277">
        <v>1</v>
      </c>
      <c r="E300" s="1"/>
    </row>
    <row r="301" spans="1:5" x14ac:dyDescent="0.2">
      <c r="A301" s="312" t="s">
        <v>252</v>
      </c>
      <c r="B301" s="277">
        <v>1</v>
      </c>
      <c r="C301" s="277">
        <v>1</v>
      </c>
      <c r="D301" s="277">
        <v>1</v>
      </c>
      <c r="E301" s="1"/>
    </row>
    <row r="302" spans="1:5" x14ac:dyDescent="0.2">
      <c r="A302" s="312" t="s">
        <v>254</v>
      </c>
      <c r="B302" s="277">
        <v>0</v>
      </c>
      <c r="C302" s="277">
        <v>1</v>
      </c>
      <c r="D302" s="277">
        <v>0</v>
      </c>
      <c r="E302" s="1"/>
    </row>
    <row r="303" spans="1:5" x14ac:dyDescent="0.2">
      <c r="A303" s="312" t="s">
        <v>251</v>
      </c>
      <c r="B303" s="277">
        <v>0</v>
      </c>
      <c r="C303" s="277">
        <v>1</v>
      </c>
      <c r="D303" s="277">
        <v>0</v>
      </c>
      <c r="E303" s="1"/>
    </row>
    <row r="304" spans="1:5" x14ac:dyDescent="0.2">
      <c r="A304" s="312" t="s">
        <v>621</v>
      </c>
      <c r="B304" s="277">
        <v>0</v>
      </c>
      <c r="C304" s="277">
        <v>1</v>
      </c>
      <c r="D304" s="277">
        <v>0</v>
      </c>
      <c r="E304" s="1"/>
    </row>
    <row r="305" spans="1:5" x14ac:dyDescent="0.2">
      <c r="A305" s="312" t="s">
        <v>636</v>
      </c>
      <c r="B305" s="277">
        <v>0</v>
      </c>
      <c r="C305" s="277">
        <v>2</v>
      </c>
      <c r="D305" s="277">
        <v>0</v>
      </c>
      <c r="E305" s="1"/>
    </row>
    <row r="306" spans="1:5" x14ac:dyDescent="0.2">
      <c r="A306" s="312" t="s">
        <v>255</v>
      </c>
      <c r="B306" s="277">
        <v>0</v>
      </c>
      <c r="C306" s="277">
        <v>1</v>
      </c>
      <c r="D306" s="277">
        <v>0</v>
      </c>
      <c r="E306" s="1"/>
    </row>
    <row r="307" spans="1:5" x14ac:dyDescent="0.2">
      <c r="A307" s="312" t="s">
        <v>278</v>
      </c>
      <c r="B307" s="277">
        <v>2</v>
      </c>
      <c r="C307" s="277">
        <v>1</v>
      </c>
      <c r="D307" s="277">
        <v>0</v>
      </c>
      <c r="E307" s="1"/>
    </row>
    <row r="308" spans="1:5" x14ac:dyDescent="0.2">
      <c r="A308" s="312" t="s">
        <v>268</v>
      </c>
      <c r="B308" s="277">
        <v>0</v>
      </c>
      <c r="C308" s="277">
        <v>1</v>
      </c>
      <c r="D308" s="277">
        <v>0</v>
      </c>
      <c r="E308" s="1"/>
    </row>
    <row r="309" spans="1:5" x14ac:dyDescent="0.2">
      <c r="A309" s="312" t="s">
        <v>248</v>
      </c>
      <c r="B309" s="277">
        <v>0</v>
      </c>
      <c r="C309" s="277">
        <v>1</v>
      </c>
      <c r="D309" s="277">
        <v>0</v>
      </c>
      <c r="E309" s="1"/>
    </row>
    <row r="310" spans="1:5" x14ac:dyDescent="0.2">
      <c r="A310" s="312" t="s">
        <v>296</v>
      </c>
      <c r="B310" s="277">
        <v>0</v>
      </c>
      <c r="C310" s="277">
        <v>1</v>
      </c>
      <c r="D310" s="277">
        <v>0</v>
      </c>
      <c r="E310" s="1"/>
    </row>
    <row r="311" spans="1:5" x14ac:dyDescent="0.2">
      <c r="A311" s="312" t="s">
        <v>242</v>
      </c>
      <c r="B311" s="277">
        <v>1</v>
      </c>
      <c r="C311" s="277">
        <v>1</v>
      </c>
      <c r="D311" s="277">
        <v>0</v>
      </c>
      <c r="E311" s="1"/>
    </row>
    <row r="312" spans="1:5" x14ac:dyDescent="0.2">
      <c r="A312" s="312" t="s">
        <v>288</v>
      </c>
      <c r="B312" s="277">
        <v>1</v>
      </c>
      <c r="C312" s="277">
        <v>0</v>
      </c>
      <c r="D312" s="277">
        <v>0</v>
      </c>
      <c r="E312" s="1"/>
    </row>
    <row r="313" spans="1:5" x14ac:dyDescent="0.2">
      <c r="A313" s="312" t="s">
        <v>279</v>
      </c>
      <c r="B313" s="277">
        <v>1</v>
      </c>
      <c r="C313" s="277">
        <v>0</v>
      </c>
      <c r="D313" s="277">
        <v>0</v>
      </c>
      <c r="E313" s="1"/>
    </row>
    <row r="314" spans="1:5" x14ac:dyDescent="0.2">
      <c r="A314" s="312" t="s">
        <v>270</v>
      </c>
      <c r="B314" s="277">
        <v>1</v>
      </c>
      <c r="C314" s="277">
        <v>1</v>
      </c>
      <c r="D314" s="277">
        <v>0</v>
      </c>
      <c r="E314" s="1"/>
    </row>
    <row r="315" spans="1:5" x14ac:dyDescent="0.2">
      <c r="A315" s="312" t="s">
        <v>630</v>
      </c>
      <c r="B315" s="277">
        <v>0</v>
      </c>
      <c r="C315" s="277">
        <v>3</v>
      </c>
      <c r="D315" s="277">
        <v>0</v>
      </c>
      <c r="E315" s="1"/>
    </row>
    <row r="316" spans="1:5" x14ac:dyDescent="0.2">
      <c r="A316" s="312" t="s">
        <v>280</v>
      </c>
      <c r="B316" s="277">
        <v>1</v>
      </c>
      <c r="C316" s="277">
        <v>1</v>
      </c>
      <c r="D316" s="277">
        <v>0</v>
      </c>
      <c r="E316" s="1"/>
    </row>
    <row r="317" spans="1:5" x14ac:dyDescent="0.2">
      <c r="A317" s="312" t="s">
        <v>227</v>
      </c>
      <c r="B317" s="277">
        <v>767</v>
      </c>
      <c r="C317" s="277">
        <v>955</v>
      </c>
      <c r="D317" s="302">
        <v>1034</v>
      </c>
      <c r="E317" s="1"/>
    </row>
    <row r="318" spans="1:5" x14ac:dyDescent="0.2">
      <c r="A318" s="312" t="s">
        <v>528</v>
      </c>
      <c r="B318" s="277">
        <v>1</v>
      </c>
      <c r="C318" s="277">
        <v>0</v>
      </c>
      <c r="D318" s="277">
        <v>0</v>
      </c>
      <c r="E318" s="1"/>
    </row>
    <row r="319" spans="1:5" x14ac:dyDescent="0.2">
      <c r="A319" s="312" t="s">
        <v>271</v>
      </c>
      <c r="B319" s="277">
        <v>0</v>
      </c>
      <c r="C319" s="277">
        <v>1</v>
      </c>
      <c r="D319" s="277">
        <v>0</v>
      </c>
      <c r="E319" s="1"/>
    </row>
    <row r="320" spans="1:5" x14ac:dyDescent="0.2">
      <c r="A320" s="312" t="s">
        <v>249</v>
      </c>
      <c r="B320" s="277">
        <v>2</v>
      </c>
      <c r="C320" s="277">
        <v>0</v>
      </c>
      <c r="D320" s="277">
        <v>0</v>
      </c>
      <c r="E320" s="1"/>
    </row>
    <row r="321" spans="1:5" x14ac:dyDescent="0.2">
      <c r="A321" s="312" t="s">
        <v>281</v>
      </c>
      <c r="B321" s="277">
        <v>1</v>
      </c>
      <c r="C321" s="277">
        <v>0</v>
      </c>
      <c r="D321" s="277">
        <v>0</v>
      </c>
      <c r="E321" s="1"/>
    </row>
    <row r="322" spans="1:5" x14ac:dyDescent="0.2">
      <c r="A322" s="312" t="s">
        <v>289</v>
      </c>
      <c r="B322" s="277">
        <v>2</v>
      </c>
      <c r="C322" s="277">
        <v>2</v>
      </c>
      <c r="D322" s="277">
        <v>0</v>
      </c>
      <c r="E322" s="1"/>
    </row>
    <row r="323" spans="1:5" x14ac:dyDescent="0.2">
      <c r="A323" s="312" t="s">
        <v>430</v>
      </c>
      <c r="B323" s="277">
        <v>1</v>
      </c>
      <c r="C323" s="277">
        <v>0</v>
      </c>
      <c r="D323" s="277">
        <v>0</v>
      </c>
      <c r="E323" s="1"/>
    </row>
    <row r="324" spans="1:5" x14ac:dyDescent="0.2">
      <c r="A324" s="312" t="s">
        <v>272</v>
      </c>
      <c r="B324" s="277">
        <v>0</v>
      </c>
      <c r="C324" s="277">
        <v>2</v>
      </c>
      <c r="D324" s="277">
        <v>0</v>
      </c>
      <c r="E324" s="1"/>
    </row>
    <row r="325" spans="1:5" x14ac:dyDescent="0.2">
      <c r="A325" s="312" t="s">
        <v>290</v>
      </c>
      <c r="B325" s="277">
        <v>0</v>
      </c>
      <c r="C325" s="277">
        <v>2</v>
      </c>
      <c r="D325" s="277">
        <v>0</v>
      </c>
      <c r="E325" s="1"/>
    </row>
    <row r="326" spans="1:5" x14ac:dyDescent="0.2">
      <c r="A326" s="312" t="s">
        <v>256</v>
      </c>
      <c r="B326" s="277">
        <v>0</v>
      </c>
      <c r="C326" s="277">
        <v>3</v>
      </c>
      <c r="D326" s="277">
        <v>0</v>
      </c>
      <c r="E326" s="1"/>
    </row>
    <row r="327" spans="1:5" x14ac:dyDescent="0.2">
      <c r="A327" s="312" t="s">
        <v>529</v>
      </c>
      <c r="B327" s="277">
        <v>2</v>
      </c>
      <c r="C327" s="277">
        <v>0</v>
      </c>
      <c r="D327" s="277">
        <v>0</v>
      </c>
      <c r="E327" s="1"/>
    </row>
    <row r="328" spans="1:5" x14ac:dyDescent="0.2">
      <c r="A328" s="312" t="s">
        <v>631</v>
      </c>
      <c r="B328" s="277">
        <v>0</v>
      </c>
      <c r="C328" s="277">
        <v>1</v>
      </c>
      <c r="D328" s="277">
        <v>0</v>
      </c>
      <c r="E328" s="1"/>
    </row>
    <row r="329" spans="1:5" x14ac:dyDescent="0.2">
      <c r="A329" s="312" t="s">
        <v>273</v>
      </c>
      <c r="B329" s="277">
        <v>0</v>
      </c>
      <c r="C329" s="277">
        <v>2</v>
      </c>
      <c r="D329" s="277">
        <v>0</v>
      </c>
      <c r="E329" s="1"/>
    </row>
    <row r="330" spans="1:5" x14ac:dyDescent="0.2">
      <c r="A330" s="312" t="s">
        <v>263</v>
      </c>
      <c r="B330" s="277">
        <v>0</v>
      </c>
      <c r="C330" s="277">
        <v>1</v>
      </c>
      <c r="D330" s="277">
        <v>0</v>
      </c>
      <c r="E330" s="1"/>
    </row>
    <row r="331" spans="1:5" x14ac:dyDescent="0.2">
      <c r="A331" s="312" t="s">
        <v>264</v>
      </c>
      <c r="B331" s="61">
        <v>1</v>
      </c>
      <c r="C331" s="61">
        <v>0</v>
      </c>
      <c r="D331" s="61">
        <v>0</v>
      </c>
      <c r="E331" s="1"/>
    </row>
    <row r="332" spans="1:5" ht="13.5" thickBot="1" x14ac:dyDescent="0.25">
      <c r="A332" s="8" t="s">
        <v>52</v>
      </c>
      <c r="B332" s="9">
        <f>SUM(B258:B331)</f>
        <v>11312</v>
      </c>
      <c r="C332" s="9">
        <f>SUM(C258:C331)</f>
        <v>11286</v>
      </c>
      <c r="D332" s="9">
        <f>SUM(D258:D331)</f>
        <v>12528</v>
      </c>
      <c r="E332" s="1"/>
    </row>
    <row r="333" spans="1:5" ht="13.5" thickTop="1" x14ac:dyDescent="0.2">
      <c r="A333" s="5" t="s">
        <v>53</v>
      </c>
      <c r="B333" s="155"/>
      <c r="C333" s="155"/>
      <c r="D333" s="155"/>
      <c r="E333" s="1"/>
    </row>
    <row r="334" spans="1:5" x14ac:dyDescent="0.2">
      <c r="A334" s="1"/>
      <c r="B334" s="1"/>
      <c r="C334" s="1"/>
      <c r="D334" s="1"/>
      <c r="E334" s="1"/>
    </row>
    <row r="335" spans="1:5" ht="18" x14ac:dyDescent="0.2">
      <c r="A335" s="6" t="s">
        <v>558</v>
      </c>
      <c r="B335" s="1"/>
      <c r="C335" s="1"/>
      <c r="D335" s="1"/>
      <c r="E335" s="1"/>
    </row>
    <row r="336" spans="1:5" ht="13.5" thickBot="1" x14ac:dyDescent="0.25">
      <c r="A336" s="206" t="s">
        <v>293</v>
      </c>
      <c r="B336" s="7">
        <v>2017</v>
      </c>
      <c r="C336" s="7">
        <v>2018</v>
      </c>
      <c r="D336" s="7">
        <v>2019</v>
      </c>
      <c r="E336" s="1"/>
    </row>
    <row r="337" spans="1:5" ht="13.5" thickTop="1" x14ac:dyDescent="0.2">
      <c r="A337" s="312" t="s">
        <v>224</v>
      </c>
      <c r="B337" s="277">
        <v>1598</v>
      </c>
      <c r="C337" s="277">
        <v>847</v>
      </c>
      <c r="D337" s="277">
        <v>1229</v>
      </c>
      <c r="E337" s="1"/>
    </row>
    <row r="338" spans="1:5" x14ac:dyDescent="0.2">
      <c r="A338" s="312" t="s">
        <v>223</v>
      </c>
      <c r="B338" s="277">
        <v>197</v>
      </c>
      <c r="C338" s="277">
        <v>217</v>
      </c>
      <c r="D338" s="277">
        <v>345</v>
      </c>
      <c r="E338" s="1"/>
    </row>
    <row r="339" spans="1:5" x14ac:dyDescent="0.2">
      <c r="A339" s="312" t="s">
        <v>242</v>
      </c>
      <c r="B339" s="277">
        <v>222</v>
      </c>
      <c r="C339" s="277">
        <v>85</v>
      </c>
      <c r="D339" s="277">
        <v>103</v>
      </c>
      <c r="E339" s="1"/>
    </row>
    <row r="340" spans="1:5" x14ac:dyDescent="0.2">
      <c r="A340" s="312" t="s">
        <v>229</v>
      </c>
      <c r="B340" s="277">
        <v>65</v>
      </c>
      <c r="C340" s="277">
        <v>77</v>
      </c>
      <c r="D340" s="277">
        <v>58</v>
      </c>
      <c r="E340" s="1"/>
    </row>
    <row r="341" spans="1:5" x14ac:dyDescent="0.2">
      <c r="A341" s="312" t="s">
        <v>231</v>
      </c>
      <c r="B341" s="277">
        <v>74</v>
      </c>
      <c r="C341" s="277">
        <v>54</v>
      </c>
      <c r="D341" s="277">
        <v>52</v>
      </c>
      <c r="E341" s="1"/>
    </row>
    <row r="342" spans="1:5" x14ac:dyDescent="0.2">
      <c r="A342" s="312" t="s">
        <v>228</v>
      </c>
      <c r="B342" s="277">
        <v>51</v>
      </c>
      <c r="C342" s="277">
        <v>63</v>
      </c>
      <c r="D342" s="277">
        <v>37</v>
      </c>
      <c r="E342" s="1"/>
    </row>
    <row r="343" spans="1:5" x14ac:dyDescent="0.2">
      <c r="A343" s="312" t="s">
        <v>261</v>
      </c>
      <c r="B343" s="277">
        <v>15</v>
      </c>
      <c r="C343" s="277">
        <v>13</v>
      </c>
      <c r="D343" s="277">
        <v>37</v>
      </c>
      <c r="E343" s="1"/>
    </row>
    <row r="344" spans="1:5" x14ac:dyDescent="0.2">
      <c r="A344" s="312" t="s">
        <v>235</v>
      </c>
      <c r="B344" s="277">
        <v>24</v>
      </c>
      <c r="C344" s="277">
        <v>23</v>
      </c>
      <c r="D344" s="277">
        <v>20</v>
      </c>
      <c r="E344" s="1"/>
    </row>
    <row r="345" spans="1:5" x14ac:dyDescent="0.2">
      <c r="A345" s="312" t="s">
        <v>234</v>
      </c>
      <c r="B345" s="277">
        <v>15</v>
      </c>
      <c r="C345" s="277">
        <v>35</v>
      </c>
      <c r="D345" s="277">
        <v>20</v>
      </c>
      <c r="E345" s="1"/>
    </row>
    <row r="346" spans="1:5" x14ac:dyDescent="0.2">
      <c r="A346" s="312" t="s">
        <v>232</v>
      </c>
      <c r="B346" s="277">
        <v>12</v>
      </c>
      <c r="C346" s="277">
        <v>22</v>
      </c>
      <c r="D346" s="277">
        <v>15</v>
      </c>
      <c r="E346" s="1"/>
    </row>
    <row r="347" spans="1:5" x14ac:dyDescent="0.2">
      <c r="A347" s="312" t="s">
        <v>262</v>
      </c>
      <c r="B347" s="277">
        <v>6</v>
      </c>
      <c r="C347" s="277">
        <v>7</v>
      </c>
      <c r="D347" s="277">
        <v>12</v>
      </c>
      <c r="E347" s="1"/>
    </row>
    <row r="348" spans="1:5" x14ac:dyDescent="0.2">
      <c r="A348" s="312" t="s">
        <v>256</v>
      </c>
      <c r="B348" s="277">
        <v>14</v>
      </c>
      <c r="C348" s="277">
        <v>7</v>
      </c>
      <c r="D348" s="277">
        <v>10</v>
      </c>
      <c r="E348" s="1"/>
    </row>
    <row r="349" spans="1:5" x14ac:dyDescent="0.2">
      <c r="A349" s="312" t="s">
        <v>239</v>
      </c>
      <c r="B349" s="277">
        <v>7</v>
      </c>
      <c r="C349" s="277">
        <v>11</v>
      </c>
      <c r="D349" s="277">
        <v>9</v>
      </c>
      <c r="E349" s="1"/>
    </row>
    <row r="350" spans="1:5" x14ac:dyDescent="0.2">
      <c r="A350" s="312" t="s">
        <v>254</v>
      </c>
      <c r="B350" s="277">
        <v>5</v>
      </c>
      <c r="C350" s="277">
        <v>6</v>
      </c>
      <c r="D350" s="277">
        <v>8</v>
      </c>
      <c r="E350" s="1"/>
    </row>
    <row r="351" spans="1:5" x14ac:dyDescent="0.2">
      <c r="A351" s="312" t="s">
        <v>294</v>
      </c>
      <c r="B351" s="277">
        <v>6</v>
      </c>
      <c r="C351" s="277">
        <v>16</v>
      </c>
      <c r="D351" s="277">
        <v>7</v>
      </c>
      <c r="E351" s="1"/>
    </row>
    <row r="352" spans="1:5" x14ac:dyDescent="0.2">
      <c r="A352" s="312" t="s">
        <v>243</v>
      </c>
      <c r="B352" s="277">
        <v>0</v>
      </c>
      <c r="C352" s="277">
        <v>4</v>
      </c>
      <c r="D352" s="277">
        <v>7</v>
      </c>
      <c r="E352" s="1"/>
    </row>
    <row r="353" spans="1:5" x14ac:dyDescent="0.2">
      <c r="A353" s="312" t="s">
        <v>259</v>
      </c>
      <c r="B353" s="277">
        <v>1</v>
      </c>
      <c r="C353" s="277">
        <v>3</v>
      </c>
      <c r="D353" s="277">
        <v>7</v>
      </c>
      <c r="E353" s="1"/>
    </row>
    <row r="354" spans="1:5" x14ac:dyDescent="0.2">
      <c r="A354" s="312" t="s">
        <v>265</v>
      </c>
      <c r="B354" s="277">
        <v>7</v>
      </c>
      <c r="C354" s="277">
        <v>4</v>
      </c>
      <c r="D354" s="277">
        <v>7</v>
      </c>
      <c r="E354" s="1"/>
    </row>
    <row r="355" spans="1:5" x14ac:dyDescent="0.2">
      <c r="A355" s="312" t="s">
        <v>245</v>
      </c>
      <c r="B355" s="277">
        <v>3</v>
      </c>
      <c r="C355" s="277">
        <v>4</v>
      </c>
      <c r="D355" s="277">
        <v>7</v>
      </c>
      <c r="E355" s="1"/>
    </row>
    <row r="356" spans="1:5" x14ac:dyDescent="0.2">
      <c r="A356" s="312" t="s">
        <v>266</v>
      </c>
      <c r="B356" s="277">
        <v>4</v>
      </c>
      <c r="C356" s="277">
        <v>3</v>
      </c>
      <c r="D356" s="277">
        <v>7</v>
      </c>
      <c r="E356" s="1"/>
    </row>
    <row r="357" spans="1:5" x14ac:dyDescent="0.2">
      <c r="A357" s="312" t="s">
        <v>267</v>
      </c>
      <c r="B357" s="277">
        <v>3</v>
      </c>
      <c r="C357" s="277">
        <v>2</v>
      </c>
      <c r="D357" s="277">
        <v>5</v>
      </c>
      <c r="E357" s="1"/>
    </row>
    <row r="358" spans="1:5" x14ac:dyDescent="0.2">
      <c r="A358" s="312" t="s">
        <v>290</v>
      </c>
      <c r="B358" s="277">
        <v>3</v>
      </c>
      <c r="C358" s="277">
        <v>3</v>
      </c>
      <c r="D358" s="277">
        <v>4</v>
      </c>
      <c r="E358" s="1"/>
    </row>
    <row r="359" spans="1:5" x14ac:dyDescent="0.2">
      <c r="A359" s="312" t="s">
        <v>260</v>
      </c>
      <c r="B359" s="277">
        <v>0</v>
      </c>
      <c r="C359" s="277">
        <v>1</v>
      </c>
      <c r="D359" s="277">
        <v>4</v>
      </c>
      <c r="E359" s="1"/>
    </row>
    <row r="360" spans="1:5" x14ac:dyDescent="0.2">
      <c r="A360" s="312" t="s">
        <v>236</v>
      </c>
      <c r="B360" s="277">
        <v>0</v>
      </c>
      <c r="C360" s="277">
        <v>0</v>
      </c>
      <c r="D360" s="277">
        <v>3</v>
      </c>
      <c r="E360" s="1"/>
    </row>
    <row r="361" spans="1:5" x14ac:dyDescent="0.2">
      <c r="A361" s="312" t="s">
        <v>274</v>
      </c>
      <c r="B361" s="277">
        <v>1</v>
      </c>
      <c r="C361" s="277">
        <v>3</v>
      </c>
      <c r="D361" s="277">
        <v>3</v>
      </c>
      <c r="E361" s="1"/>
    </row>
    <row r="362" spans="1:5" x14ac:dyDescent="0.2">
      <c r="A362" s="312" t="s">
        <v>289</v>
      </c>
      <c r="B362" s="277">
        <v>5</v>
      </c>
      <c r="C362" s="277">
        <v>3</v>
      </c>
      <c r="D362" s="277">
        <v>3</v>
      </c>
      <c r="E362" s="1"/>
    </row>
    <row r="363" spans="1:5" x14ac:dyDescent="0.2">
      <c r="A363" s="312" t="s">
        <v>264</v>
      </c>
      <c r="B363" s="277">
        <v>1</v>
      </c>
      <c r="C363" s="277">
        <v>7</v>
      </c>
      <c r="D363" s="277">
        <v>3</v>
      </c>
      <c r="E363" s="1"/>
    </row>
    <row r="364" spans="1:5" x14ac:dyDescent="0.2">
      <c r="A364" s="312" t="s">
        <v>269</v>
      </c>
      <c r="B364" s="277">
        <v>0</v>
      </c>
      <c r="C364" s="277">
        <v>0</v>
      </c>
      <c r="D364" s="277">
        <v>2</v>
      </c>
      <c r="E364" s="1"/>
    </row>
    <row r="365" spans="1:5" x14ac:dyDescent="0.2">
      <c r="A365" s="312" t="s">
        <v>275</v>
      </c>
      <c r="B365" s="277">
        <v>1</v>
      </c>
      <c r="C365" s="277">
        <v>8</v>
      </c>
      <c r="D365" s="277">
        <v>2</v>
      </c>
      <c r="E365" s="1"/>
    </row>
    <row r="366" spans="1:5" x14ac:dyDescent="0.2">
      <c r="A366" s="312" t="s">
        <v>678</v>
      </c>
      <c r="B366" s="277">
        <v>0</v>
      </c>
      <c r="C366" s="277">
        <v>0</v>
      </c>
      <c r="D366" s="277">
        <v>2</v>
      </c>
      <c r="E366" s="1"/>
    </row>
    <row r="367" spans="1:5" x14ac:dyDescent="0.2">
      <c r="A367" s="312" t="s">
        <v>230</v>
      </c>
      <c r="B367" s="277">
        <v>3</v>
      </c>
      <c r="C367" s="277">
        <v>0</v>
      </c>
      <c r="D367" s="277">
        <v>2</v>
      </c>
      <c r="E367" s="1"/>
    </row>
    <row r="368" spans="1:5" x14ac:dyDescent="0.2">
      <c r="A368" s="312" t="s">
        <v>271</v>
      </c>
      <c r="B368" s="277">
        <v>4</v>
      </c>
      <c r="C368" s="277">
        <v>1</v>
      </c>
      <c r="D368" s="277">
        <v>2</v>
      </c>
      <c r="E368" s="1"/>
    </row>
    <row r="369" spans="1:5" x14ac:dyDescent="0.2">
      <c r="A369" s="312" t="s">
        <v>424</v>
      </c>
      <c r="B369" s="277">
        <v>1</v>
      </c>
      <c r="C369" s="277">
        <v>0</v>
      </c>
      <c r="D369" s="277">
        <v>2</v>
      </c>
      <c r="E369" s="1"/>
    </row>
    <row r="370" spans="1:5" x14ac:dyDescent="0.2">
      <c r="A370" s="312" t="s">
        <v>238</v>
      </c>
      <c r="B370" s="277">
        <v>0</v>
      </c>
      <c r="C370" s="277">
        <v>1</v>
      </c>
      <c r="D370" s="277">
        <v>2</v>
      </c>
      <c r="E370" s="1"/>
    </row>
    <row r="371" spans="1:5" x14ac:dyDescent="0.2">
      <c r="A371" s="312" t="s">
        <v>292</v>
      </c>
      <c r="B371" s="277">
        <v>2</v>
      </c>
      <c r="C371" s="277">
        <v>1</v>
      </c>
      <c r="D371" s="277">
        <v>2</v>
      </c>
      <c r="E371" s="1"/>
    </row>
    <row r="372" spans="1:5" x14ac:dyDescent="0.2">
      <c r="A372" s="312" t="s">
        <v>240</v>
      </c>
      <c r="B372" s="277">
        <v>1</v>
      </c>
      <c r="C372" s="277">
        <v>0</v>
      </c>
      <c r="D372" s="277">
        <v>1</v>
      </c>
      <c r="E372" s="1"/>
    </row>
    <row r="373" spans="1:5" x14ac:dyDescent="0.2">
      <c r="A373" s="312" t="s">
        <v>255</v>
      </c>
      <c r="B373" s="277">
        <v>0</v>
      </c>
      <c r="C373" s="277">
        <v>0</v>
      </c>
      <c r="D373" s="277">
        <v>1</v>
      </c>
      <c r="E373" s="1"/>
    </row>
    <row r="374" spans="1:5" x14ac:dyDescent="0.2">
      <c r="A374" s="312" t="s">
        <v>268</v>
      </c>
      <c r="B374" s="277">
        <v>1</v>
      </c>
      <c r="C374" s="277">
        <v>0</v>
      </c>
      <c r="D374" s="277">
        <v>1</v>
      </c>
      <c r="E374" s="1"/>
    </row>
    <row r="375" spans="1:5" x14ac:dyDescent="0.2">
      <c r="A375" s="312" t="s">
        <v>241</v>
      </c>
      <c r="B375" s="277">
        <v>0</v>
      </c>
      <c r="C375" s="277">
        <v>1</v>
      </c>
      <c r="D375" s="277">
        <v>1</v>
      </c>
      <c r="E375" s="1"/>
    </row>
    <row r="376" spans="1:5" x14ac:dyDescent="0.2">
      <c r="A376" s="312" t="s">
        <v>248</v>
      </c>
      <c r="B376" s="277">
        <v>13</v>
      </c>
      <c r="C376" s="277">
        <v>1</v>
      </c>
      <c r="D376" s="277">
        <v>1</v>
      </c>
      <c r="E376" s="1"/>
    </row>
    <row r="377" spans="1:5" x14ac:dyDescent="0.2">
      <c r="A377" s="312" t="s">
        <v>676</v>
      </c>
      <c r="B377" s="277">
        <v>0</v>
      </c>
      <c r="C377" s="277">
        <v>0</v>
      </c>
      <c r="D377" s="277">
        <v>1</v>
      </c>
      <c r="E377" s="1"/>
    </row>
    <row r="378" spans="1:5" x14ac:dyDescent="0.2">
      <c r="A378" s="312" t="s">
        <v>472</v>
      </c>
      <c r="B378" s="277">
        <v>0</v>
      </c>
      <c r="C378" s="277">
        <v>0</v>
      </c>
      <c r="D378" s="277">
        <v>1</v>
      </c>
      <c r="E378" s="1"/>
    </row>
    <row r="379" spans="1:5" x14ac:dyDescent="0.2">
      <c r="A379" s="312" t="s">
        <v>677</v>
      </c>
      <c r="B379" s="277">
        <v>0</v>
      </c>
      <c r="C379" s="277">
        <v>0</v>
      </c>
      <c r="D379" s="277">
        <v>1</v>
      </c>
      <c r="E379" s="1"/>
    </row>
    <row r="380" spans="1:5" x14ac:dyDescent="0.2">
      <c r="A380" s="312" t="s">
        <v>441</v>
      </c>
      <c r="B380" s="277">
        <v>2</v>
      </c>
      <c r="C380" s="277">
        <v>3</v>
      </c>
      <c r="D380" s="277">
        <v>1</v>
      </c>
      <c r="E380" s="1"/>
    </row>
    <row r="381" spans="1:5" x14ac:dyDescent="0.2">
      <c r="A381" s="312" t="s">
        <v>528</v>
      </c>
      <c r="B381" s="277">
        <v>0</v>
      </c>
      <c r="C381" s="277">
        <v>2</v>
      </c>
      <c r="D381" s="277">
        <v>1</v>
      </c>
      <c r="E381" s="1"/>
    </row>
    <row r="382" spans="1:5" x14ac:dyDescent="0.2">
      <c r="A382" s="312" t="s">
        <v>453</v>
      </c>
      <c r="B382" s="277">
        <v>2</v>
      </c>
      <c r="C382" s="277">
        <v>0</v>
      </c>
      <c r="D382" s="277">
        <v>1</v>
      </c>
      <c r="E382" s="1"/>
    </row>
    <row r="383" spans="1:5" x14ac:dyDescent="0.2">
      <c r="A383" s="312" t="s">
        <v>430</v>
      </c>
      <c r="B383" s="277">
        <v>0</v>
      </c>
      <c r="C383" s="277">
        <v>0</v>
      </c>
      <c r="D383" s="277">
        <v>1</v>
      </c>
      <c r="E383" s="1"/>
    </row>
    <row r="384" spans="1:5" x14ac:dyDescent="0.2">
      <c r="A384" s="312" t="s">
        <v>675</v>
      </c>
      <c r="B384" s="277">
        <v>6</v>
      </c>
      <c r="C384" s="277">
        <v>0</v>
      </c>
      <c r="D384" s="277">
        <v>1</v>
      </c>
      <c r="E384" s="1"/>
    </row>
    <row r="385" spans="1:5" x14ac:dyDescent="0.2">
      <c r="A385" s="312" t="s">
        <v>291</v>
      </c>
      <c r="B385" s="277">
        <v>1</v>
      </c>
      <c r="C385" s="277">
        <v>0</v>
      </c>
      <c r="D385" s="277">
        <v>1</v>
      </c>
      <c r="E385" s="1"/>
    </row>
    <row r="386" spans="1:5" x14ac:dyDescent="0.2">
      <c r="A386" s="312" t="s">
        <v>283</v>
      </c>
      <c r="B386" s="277">
        <v>0</v>
      </c>
      <c r="C386" s="277">
        <v>0</v>
      </c>
      <c r="D386" s="277">
        <v>1</v>
      </c>
      <c r="E386" s="1"/>
    </row>
    <row r="387" spans="1:5" x14ac:dyDescent="0.2">
      <c r="A387" s="312" t="s">
        <v>429</v>
      </c>
      <c r="B387" s="277">
        <v>0</v>
      </c>
      <c r="C387" s="277">
        <v>1</v>
      </c>
      <c r="D387" s="277">
        <v>0</v>
      </c>
      <c r="E387" s="1"/>
    </row>
    <row r="388" spans="1:5" x14ac:dyDescent="0.2">
      <c r="A388" s="312" t="s">
        <v>285</v>
      </c>
      <c r="B388" s="277">
        <v>1</v>
      </c>
      <c r="C388" s="277">
        <v>0</v>
      </c>
      <c r="D388" s="277">
        <v>0</v>
      </c>
      <c r="E388" s="1"/>
    </row>
    <row r="389" spans="1:5" x14ac:dyDescent="0.2">
      <c r="A389" s="312" t="s">
        <v>286</v>
      </c>
      <c r="B389" s="277">
        <v>0</v>
      </c>
      <c r="C389" s="277">
        <v>3</v>
      </c>
      <c r="D389" s="277">
        <v>0</v>
      </c>
      <c r="E389" s="1"/>
    </row>
    <row r="390" spans="1:5" x14ac:dyDescent="0.2">
      <c r="A390" s="312" t="s">
        <v>450</v>
      </c>
      <c r="B390" s="277">
        <v>1</v>
      </c>
      <c r="C390" s="277">
        <v>0</v>
      </c>
      <c r="D390" s="277">
        <v>0</v>
      </c>
      <c r="E390" s="1"/>
    </row>
    <row r="391" spans="1:5" x14ac:dyDescent="0.2">
      <c r="A391" s="312" t="s">
        <v>295</v>
      </c>
      <c r="B391" s="277">
        <v>1</v>
      </c>
      <c r="C391" s="277">
        <v>0</v>
      </c>
      <c r="D391" s="277">
        <v>0</v>
      </c>
      <c r="E391" s="1"/>
    </row>
    <row r="392" spans="1:5" x14ac:dyDescent="0.2">
      <c r="A392" s="312" t="s">
        <v>530</v>
      </c>
      <c r="B392" s="277">
        <v>1</v>
      </c>
      <c r="C392" s="277">
        <v>2</v>
      </c>
      <c r="D392" s="277">
        <v>0</v>
      </c>
      <c r="E392" s="1"/>
    </row>
    <row r="393" spans="1:5" x14ac:dyDescent="0.2">
      <c r="A393" s="312" t="s">
        <v>277</v>
      </c>
      <c r="B393" s="277">
        <v>0</v>
      </c>
      <c r="C393" s="277">
        <v>4</v>
      </c>
      <c r="D393" s="277">
        <v>0</v>
      </c>
      <c r="E393" s="1"/>
    </row>
    <row r="394" spans="1:5" x14ac:dyDescent="0.2">
      <c r="A394" s="312" t="s">
        <v>253</v>
      </c>
      <c r="B394" s="277">
        <v>1</v>
      </c>
      <c r="C394" s="277">
        <v>0</v>
      </c>
      <c r="D394" s="277">
        <v>0</v>
      </c>
      <c r="E394" s="1"/>
    </row>
    <row r="395" spans="1:5" x14ac:dyDescent="0.2">
      <c r="A395" s="312" t="s">
        <v>233</v>
      </c>
      <c r="B395" s="277">
        <v>6</v>
      </c>
      <c r="C395" s="277">
        <v>1</v>
      </c>
      <c r="D395" s="277">
        <v>0</v>
      </c>
      <c r="E395" s="1"/>
    </row>
    <row r="396" spans="1:5" x14ac:dyDescent="0.2">
      <c r="A396" s="312" t="s">
        <v>297</v>
      </c>
      <c r="B396" s="277">
        <v>3</v>
      </c>
      <c r="C396" s="277">
        <v>2</v>
      </c>
      <c r="D396" s="277">
        <v>0</v>
      </c>
      <c r="E396" s="1"/>
    </row>
    <row r="397" spans="1:5" x14ac:dyDescent="0.2">
      <c r="A397" s="312" t="s">
        <v>531</v>
      </c>
      <c r="B397" s="277">
        <v>1</v>
      </c>
      <c r="C397" s="277">
        <v>3</v>
      </c>
      <c r="D397" s="277">
        <v>0</v>
      </c>
      <c r="E397" s="1"/>
    </row>
    <row r="398" spans="1:5" x14ac:dyDescent="0.2">
      <c r="A398" s="312" t="s">
        <v>451</v>
      </c>
      <c r="B398" s="277">
        <v>0</v>
      </c>
      <c r="C398" s="277">
        <v>1</v>
      </c>
      <c r="D398" s="277">
        <v>0</v>
      </c>
      <c r="E398" s="1"/>
    </row>
    <row r="399" spans="1:5" x14ac:dyDescent="0.2">
      <c r="A399" s="312" t="s">
        <v>452</v>
      </c>
      <c r="B399" s="277">
        <v>0</v>
      </c>
      <c r="C399" s="277">
        <v>1</v>
      </c>
      <c r="D399" s="277">
        <v>0</v>
      </c>
      <c r="E399" s="1"/>
    </row>
    <row r="400" spans="1:5" x14ac:dyDescent="0.2">
      <c r="A400" s="312" t="s">
        <v>298</v>
      </c>
      <c r="B400" s="277">
        <v>1</v>
      </c>
      <c r="C400" s="277">
        <v>0</v>
      </c>
      <c r="D400" s="277">
        <v>0</v>
      </c>
      <c r="E400" s="1"/>
    </row>
    <row r="401" spans="1:5" x14ac:dyDescent="0.2">
      <c r="A401" s="312" t="s">
        <v>632</v>
      </c>
      <c r="B401" s="277">
        <v>0</v>
      </c>
      <c r="C401" s="277">
        <v>1</v>
      </c>
      <c r="D401" s="277">
        <v>0</v>
      </c>
      <c r="E401" s="1"/>
    </row>
    <row r="402" spans="1:5" x14ac:dyDescent="0.2">
      <c r="A402" s="312" t="s">
        <v>247</v>
      </c>
      <c r="B402" s="277">
        <v>0</v>
      </c>
      <c r="C402" s="277">
        <v>1</v>
      </c>
      <c r="D402" s="277">
        <v>0</v>
      </c>
      <c r="E402" s="1"/>
    </row>
    <row r="403" spans="1:5" x14ac:dyDescent="0.2">
      <c r="A403" s="312" t="s">
        <v>288</v>
      </c>
      <c r="B403" s="277">
        <v>1</v>
      </c>
      <c r="C403" s="277">
        <v>1</v>
      </c>
      <c r="D403" s="277">
        <v>0</v>
      </c>
      <c r="E403" s="1"/>
    </row>
    <row r="404" spans="1:5" x14ac:dyDescent="0.2">
      <c r="A404" s="312" t="s">
        <v>633</v>
      </c>
      <c r="B404" s="277">
        <v>0</v>
      </c>
      <c r="C404" s="277">
        <v>2</v>
      </c>
      <c r="D404" s="277">
        <v>0</v>
      </c>
      <c r="E404" s="1"/>
    </row>
    <row r="405" spans="1:5" x14ac:dyDescent="0.2">
      <c r="A405" s="312" t="s">
        <v>634</v>
      </c>
      <c r="B405" s="277">
        <v>0</v>
      </c>
      <c r="C405" s="277">
        <v>4</v>
      </c>
      <c r="D405" s="277">
        <v>0</v>
      </c>
      <c r="E405" s="1"/>
    </row>
    <row r="406" spans="1:5" x14ac:dyDescent="0.2">
      <c r="A406" s="312" t="s">
        <v>532</v>
      </c>
      <c r="B406" s="277">
        <v>1</v>
      </c>
      <c r="C406" s="277">
        <v>0</v>
      </c>
      <c r="D406" s="277">
        <v>0</v>
      </c>
      <c r="E406" s="1"/>
    </row>
    <row r="407" spans="1:5" x14ac:dyDescent="0.2">
      <c r="A407" s="312" t="s">
        <v>279</v>
      </c>
      <c r="B407" s="277">
        <v>0</v>
      </c>
      <c r="C407" s="277">
        <v>1</v>
      </c>
      <c r="D407" s="277">
        <v>0</v>
      </c>
      <c r="E407" s="1"/>
    </row>
    <row r="408" spans="1:5" x14ac:dyDescent="0.2">
      <c r="A408" s="312" t="s">
        <v>270</v>
      </c>
      <c r="B408" s="277">
        <v>0</v>
      </c>
      <c r="C408" s="277">
        <v>1</v>
      </c>
      <c r="D408" s="277">
        <v>0</v>
      </c>
      <c r="E408" s="1"/>
    </row>
    <row r="409" spans="1:5" x14ac:dyDescent="0.2">
      <c r="A409" s="312" t="s">
        <v>442</v>
      </c>
      <c r="B409" s="277">
        <v>0</v>
      </c>
      <c r="C409" s="277">
        <v>1</v>
      </c>
      <c r="D409" s="277">
        <v>0</v>
      </c>
      <c r="E409" s="1"/>
    </row>
    <row r="410" spans="1:5" x14ac:dyDescent="0.2">
      <c r="A410" s="312" t="s">
        <v>299</v>
      </c>
      <c r="B410" s="277">
        <v>1</v>
      </c>
      <c r="C410" s="277">
        <v>0</v>
      </c>
      <c r="D410" s="277">
        <v>0</v>
      </c>
      <c r="E410" s="1"/>
    </row>
    <row r="411" spans="1:5" x14ac:dyDescent="0.2">
      <c r="A411" s="312" t="s">
        <v>249</v>
      </c>
      <c r="B411" s="277">
        <v>2</v>
      </c>
      <c r="C411" s="277">
        <v>0</v>
      </c>
      <c r="D411" s="277">
        <v>0</v>
      </c>
      <c r="E411" s="1"/>
    </row>
    <row r="412" spans="1:5" x14ac:dyDescent="0.2">
      <c r="A412" s="312" t="s">
        <v>623</v>
      </c>
      <c r="B412" s="277">
        <v>0</v>
      </c>
      <c r="C412" s="277">
        <v>1</v>
      </c>
      <c r="D412" s="277">
        <v>0</v>
      </c>
      <c r="E412" s="1"/>
    </row>
    <row r="413" spans="1:5" x14ac:dyDescent="0.2">
      <c r="A413" s="312" t="s">
        <v>635</v>
      </c>
      <c r="B413" s="277">
        <v>0</v>
      </c>
      <c r="C413" s="277">
        <v>1</v>
      </c>
      <c r="D413" s="277">
        <v>0</v>
      </c>
      <c r="E413" s="1"/>
    </row>
    <row r="414" spans="1:5" x14ac:dyDescent="0.2">
      <c r="A414" s="312" t="s">
        <v>282</v>
      </c>
      <c r="B414" s="277">
        <v>0</v>
      </c>
      <c r="C414" s="277">
        <v>1</v>
      </c>
      <c r="D414" s="277">
        <v>0</v>
      </c>
      <c r="E414" s="1"/>
    </row>
    <row r="415" spans="1:5" x14ac:dyDescent="0.2">
      <c r="A415" s="312" t="s">
        <v>272</v>
      </c>
      <c r="B415" s="277">
        <v>1</v>
      </c>
      <c r="C415" s="277">
        <v>0</v>
      </c>
      <c r="D415" s="277">
        <v>0</v>
      </c>
      <c r="E415" s="1"/>
    </row>
    <row r="416" spans="1:5" x14ac:dyDescent="0.2">
      <c r="A416" s="312" t="s">
        <v>624</v>
      </c>
      <c r="B416" s="277">
        <v>0</v>
      </c>
      <c r="C416" s="277">
        <v>1</v>
      </c>
      <c r="D416" s="277">
        <v>0</v>
      </c>
      <c r="E416" s="1"/>
    </row>
    <row r="417" spans="1:5" x14ac:dyDescent="0.2">
      <c r="A417" s="312" t="s">
        <v>300</v>
      </c>
      <c r="B417" s="277">
        <v>1</v>
      </c>
      <c r="C417" s="277">
        <v>0</v>
      </c>
      <c r="D417" s="277">
        <v>0</v>
      </c>
      <c r="E417" s="1"/>
    </row>
    <row r="418" spans="1:5" x14ac:dyDescent="0.2">
      <c r="A418" s="312" t="s">
        <v>625</v>
      </c>
      <c r="B418" s="277">
        <v>0</v>
      </c>
      <c r="C418" s="277">
        <v>1</v>
      </c>
      <c r="D418" s="277">
        <v>0</v>
      </c>
      <c r="E418" s="1"/>
    </row>
    <row r="419" spans="1:5" x14ac:dyDescent="0.2">
      <c r="A419" s="312" t="s">
        <v>631</v>
      </c>
      <c r="B419" s="277">
        <v>0</v>
      </c>
      <c r="C419" s="277">
        <v>1</v>
      </c>
      <c r="D419" s="277">
        <v>0</v>
      </c>
      <c r="E419" s="1"/>
    </row>
    <row r="420" spans="1:5" x14ac:dyDescent="0.2">
      <c r="A420" s="312" t="s">
        <v>470</v>
      </c>
      <c r="B420" s="277">
        <v>1</v>
      </c>
      <c r="C420" s="277">
        <v>0</v>
      </c>
      <c r="D420" s="277">
        <v>0</v>
      </c>
      <c r="E420" s="1"/>
    </row>
    <row r="421" spans="1:5" x14ac:dyDescent="0.2">
      <c r="A421" s="312" t="s">
        <v>276</v>
      </c>
      <c r="B421" s="277">
        <v>1</v>
      </c>
      <c r="C421" s="277">
        <v>0</v>
      </c>
      <c r="D421" s="277">
        <v>0</v>
      </c>
      <c r="E421" s="1"/>
    </row>
    <row r="422" spans="1:5" x14ac:dyDescent="0.2">
      <c r="A422" s="312" t="s">
        <v>622</v>
      </c>
      <c r="B422" s="277">
        <v>0</v>
      </c>
      <c r="C422" s="277">
        <v>2</v>
      </c>
      <c r="D422" s="277">
        <v>0</v>
      </c>
      <c r="E422" s="1"/>
    </row>
    <row r="423" spans="1:5" x14ac:dyDescent="0.2">
      <c r="A423" s="312" t="s">
        <v>284</v>
      </c>
      <c r="B423" s="277">
        <v>1</v>
      </c>
      <c r="C423" s="277">
        <v>0</v>
      </c>
      <c r="D423" s="277">
        <v>0</v>
      </c>
      <c r="E423" s="1"/>
    </row>
    <row r="424" spans="1:5" x14ac:dyDescent="0.2">
      <c r="A424" s="312" t="s">
        <v>252</v>
      </c>
      <c r="B424" s="277">
        <v>6</v>
      </c>
      <c r="C424" s="277">
        <v>1</v>
      </c>
      <c r="D424" s="277">
        <v>0</v>
      </c>
      <c r="E424" s="1"/>
    </row>
    <row r="425" spans="1:5" ht="13.5" thickBot="1" x14ac:dyDescent="0.25">
      <c r="A425" s="8" t="s">
        <v>52</v>
      </c>
      <c r="B425" s="9">
        <f>SUM(B337:B424)</f>
        <v>2408</v>
      </c>
      <c r="C425" s="9">
        <f>SUM(C337:C424)</f>
        <v>1577</v>
      </c>
      <c r="D425" s="9">
        <f>SUM(D337:D424)</f>
        <v>2053</v>
      </c>
      <c r="E425" s="1"/>
    </row>
    <row r="426" spans="1:5" ht="13.5" thickTop="1" x14ac:dyDescent="0.2">
      <c r="A426" s="5" t="s">
        <v>53</v>
      </c>
      <c r="B426" s="1"/>
      <c r="C426" s="1"/>
      <c r="D426" s="1"/>
      <c r="E426" s="1"/>
    </row>
  </sheetData>
  <sortState ref="A68:D98">
    <sortCondition descending="1" ref="D68:D9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topLeftCell="A256" zoomScale="115" zoomScaleNormal="115" workbookViewId="0">
      <selection activeCell="A256" sqref="A256"/>
    </sheetView>
  </sheetViews>
  <sheetFormatPr baseColWidth="10" defaultRowHeight="12" x14ac:dyDescent="0.2"/>
  <cols>
    <col min="1" max="1" width="38.28515625" style="11" customWidth="1"/>
    <col min="2" max="2" width="16.7109375" style="11" customWidth="1"/>
    <col min="3" max="3" width="18" style="11" customWidth="1"/>
    <col min="4" max="4" width="16.7109375" style="11" customWidth="1"/>
    <col min="5" max="5" width="15.5703125" style="11" customWidth="1"/>
    <col min="6" max="6" width="13.42578125" style="11" customWidth="1"/>
    <col min="7" max="7" width="9.7109375" style="11" bestFit="1" customWidth="1"/>
    <col min="8" max="9" width="16.7109375" style="11" customWidth="1"/>
    <col min="10" max="10" width="5.42578125" style="11" bestFit="1" customWidth="1"/>
    <col min="11" max="11" width="35.5703125" style="11" bestFit="1" customWidth="1"/>
    <col min="12" max="16384" width="11.42578125" style="11"/>
  </cols>
  <sheetData>
    <row r="1" spans="1:12" ht="18" x14ac:dyDescent="0.2">
      <c r="A1" s="6" t="s">
        <v>559</v>
      </c>
    </row>
    <row r="2" spans="1:12" ht="12.75" thickBot="1" x14ac:dyDescent="0.25">
      <c r="A2" s="183" t="s">
        <v>1</v>
      </c>
      <c r="B2" s="178">
        <v>2017</v>
      </c>
      <c r="C2" s="179"/>
      <c r="D2" s="335">
        <v>2018</v>
      </c>
      <c r="E2" s="336"/>
      <c r="F2" s="335">
        <v>2019</v>
      </c>
      <c r="G2" s="336"/>
    </row>
    <row r="3" spans="1:12" ht="12.75" thickTop="1" x14ac:dyDescent="0.2">
      <c r="A3" s="42" t="s">
        <v>301</v>
      </c>
      <c r="B3" s="184" t="s">
        <v>302</v>
      </c>
      <c r="C3" s="184" t="s">
        <v>303</v>
      </c>
      <c r="D3" s="184" t="s">
        <v>302</v>
      </c>
      <c r="E3" s="184" t="s">
        <v>303</v>
      </c>
      <c r="F3" s="184" t="s">
        <v>302</v>
      </c>
      <c r="G3" s="184" t="s">
        <v>303</v>
      </c>
    </row>
    <row r="4" spans="1:12" x14ac:dyDescent="0.2">
      <c r="A4" s="4" t="s">
        <v>304</v>
      </c>
      <c r="B4" s="96">
        <v>6481</v>
      </c>
      <c r="C4" s="96">
        <v>13</v>
      </c>
      <c r="D4" s="96">
        <v>6015</v>
      </c>
      <c r="E4" s="96">
        <v>11</v>
      </c>
      <c r="F4" s="96">
        <v>6338</v>
      </c>
      <c r="G4" s="96">
        <v>20</v>
      </c>
    </row>
    <row r="5" spans="1:12" x14ac:dyDescent="0.2">
      <c r="A5" s="4" t="s">
        <v>305</v>
      </c>
      <c r="B5" s="96">
        <v>758</v>
      </c>
      <c r="C5" s="96">
        <v>38</v>
      </c>
      <c r="D5" s="96">
        <v>882</v>
      </c>
      <c r="E5" s="96">
        <v>44</v>
      </c>
      <c r="F5" s="96">
        <v>870</v>
      </c>
      <c r="G5" s="96">
        <v>43</v>
      </c>
    </row>
    <row r="6" spans="1:12" x14ac:dyDescent="0.2">
      <c r="A6" s="4" t="s">
        <v>306</v>
      </c>
      <c r="B6" s="96">
        <v>767</v>
      </c>
      <c r="C6" s="96">
        <v>204</v>
      </c>
      <c r="D6" s="96">
        <v>660</v>
      </c>
      <c r="E6" s="96">
        <v>168</v>
      </c>
      <c r="F6" s="96">
        <v>720</v>
      </c>
      <c r="G6" s="96">
        <v>183</v>
      </c>
    </row>
    <row r="7" spans="1:12" x14ac:dyDescent="0.2">
      <c r="A7" s="4">
        <v>1</v>
      </c>
      <c r="B7" s="61">
        <v>224</v>
      </c>
      <c r="C7" s="61">
        <v>224</v>
      </c>
      <c r="D7" s="61">
        <v>176</v>
      </c>
      <c r="E7" s="61">
        <v>176</v>
      </c>
      <c r="F7" s="61">
        <v>143</v>
      </c>
      <c r="G7" s="61">
        <v>143</v>
      </c>
    </row>
    <row r="8" spans="1:12" ht="12.75" thickBot="1" x14ac:dyDescent="0.25">
      <c r="A8" s="12" t="s">
        <v>52</v>
      </c>
      <c r="B8" s="9">
        <f t="shared" ref="B8:C8" si="0">SUM(B4:B7)</f>
        <v>8230</v>
      </c>
      <c r="C8" s="9">
        <f t="shared" si="0"/>
        <v>479</v>
      </c>
      <c r="D8" s="9">
        <f>SUM(D4:D7)</f>
        <v>7733</v>
      </c>
      <c r="E8" s="9">
        <f>SUM(E4:E7)</f>
        <v>399</v>
      </c>
      <c r="F8" s="9">
        <f>SUM(F4:F7)</f>
        <v>8071</v>
      </c>
      <c r="G8" s="9">
        <f>SUM(G4:G7)</f>
        <v>389</v>
      </c>
    </row>
    <row r="9" spans="1:12" ht="13.5" thickTop="1" x14ac:dyDescent="0.2">
      <c r="A9" s="5" t="s">
        <v>5</v>
      </c>
      <c r="B9" s="3"/>
      <c r="C9" s="3"/>
      <c r="D9" s="3"/>
      <c r="E9" s="3"/>
      <c r="F9" s="3"/>
      <c r="G9" s="3"/>
    </row>
    <row r="11" spans="1:12" ht="18" x14ac:dyDescent="0.2">
      <c r="A11" s="13" t="s">
        <v>560</v>
      </c>
    </row>
    <row r="12" spans="1:12" x14ac:dyDescent="0.2">
      <c r="B12" s="40" t="s">
        <v>307</v>
      </c>
      <c r="C12" s="157">
        <v>2017</v>
      </c>
      <c r="E12" s="40" t="s">
        <v>307</v>
      </c>
      <c r="F12" s="157">
        <v>2018</v>
      </c>
      <c r="H12" s="40" t="s">
        <v>307</v>
      </c>
      <c r="I12" s="157">
        <v>2019</v>
      </c>
    </row>
    <row r="13" spans="1:12" ht="24" x14ac:dyDescent="0.2">
      <c r="B13" s="38" t="s">
        <v>484</v>
      </c>
      <c r="C13" s="39">
        <v>2096</v>
      </c>
      <c r="E13" s="38" t="s">
        <v>484</v>
      </c>
      <c r="F13" s="39">
        <v>2267</v>
      </c>
      <c r="H13" s="38" t="s">
        <v>484</v>
      </c>
      <c r="I13" s="39">
        <v>1694</v>
      </c>
      <c r="K13" s="180"/>
      <c r="L13" s="181"/>
    </row>
    <row r="14" spans="1:12" ht="24" x14ac:dyDescent="0.2">
      <c r="B14" s="38" t="s">
        <v>483</v>
      </c>
      <c r="C14" s="39">
        <v>1777</v>
      </c>
      <c r="E14" s="38" t="s">
        <v>483</v>
      </c>
      <c r="F14" s="39">
        <v>1707</v>
      </c>
      <c r="H14" s="38" t="s">
        <v>483</v>
      </c>
      <c r="I14" s="39">
        <v>1561</v>
      </c>
    </row>
    <row r="15" spans="1:12" ht="24" x14ac:dyDescent="0.2">
      <c r="B15" s="38" t="s">
        <v>482</v>
      </c>
      <c r="C15" s="39">
        <v>1620</v>
      </c>
      <c r="E15" s="38" t="s">
        <v>482</v>
      </c>
      <c r="F15" s="39">
        <v>1340</v>
      </c>
      <c r="H15" s="38" t="s">
        <v>482</v>
      </c>
      <c r="I15" s="39">
        <v>1122</v>
      </c>
    </row>
    <row r="16" spans="1:12" ht="24" x14ac:dyDescent="0.2">
      <c r="B16" s="38" t="s">
        <v>481</v>
      </c>
      <c r="C16" s="39">
        <v>170</v>
      </c>
      <c r="E16" s="72" t="s">
        <v>572</v>
      </c>
      <c r="F16" s="39">
        <v>155</v>
      </c>
      <c r="H16" s="38" t="s">
        <v>641</v>
      </c>
      <c r="I16" s="39">
        <v>471</v>
      </c>
    </row>
    <row r="17" spans="1:11" ht="24" x14ac:dyDescent="0.2">
      <c r="B17" s="38" t="s">
        <v>480</v>
      </c>
      <c r="C17" s="39">
        <v>169</v>
      </c>
      <c r="E17" s="38" t="s">
        <v>478</v>
      </c>
      <c r="F17" s="39">
        <v>105</v>
      </c>
      <c r="H17" s="38" t="s">
        <v>642</v>
      </c>
      <c r="I17" s="39">
        <v>189</v>
      </c>
    </row>
    <row r="18" spans="1:11" x14ac:dyDescent="0.2">
      <c r="B18" s="38" t="s">
        <v>479</v>
      </c>
      <c r="C18" s="39">
        <v>121</v>
      </c>
      <c r="E18" s="73" t="s">
        <v>573</v>
      </c>
      <c r="F18" s="39">
        <v>103</v>
      </c>
      <c r="H18" s="38" t="s">
        <v>643</v>
      </c>
      <c r="I18" s="39">
        <v>162</v>
      </c>
    </row>
    <row r="19" spans="1:11" ht="24" x14ac:dyDescent="0.2">
      <c r="B19" s="38" t="s">
        <v>478</v>
      </c>
      <c r="C19" s="39">
        <v>99</v>
      </c>
      <c r="E19" s="38" t="s">
        <v>481</v>
      </c>
      <c r="F19" s="39">
        <v>98</v>
      </c>
      <c r="H19" s="38" t="s">
        <v>478</v>
      </c>
      <c r="I19" s="39">
        <v>133</v>
      </c>
    </row>
    <row r="20" spans="1:11" ht="24" x14ac:dyDescent="0.2">
      <c r="B20" s="38" t="s">
        <v>477</v>
      </c>
      <c r="C20" s="39">
        <v>81</v>
      </c>
      <c r="E20" s="72" t="s">
        <v>574</v>
      </c>
      <c r="F20" s="39">
        <v>86</v>
      </c>
      <c r="H20" s="38" t="s">
        <v>481</v>
      </c>
      <c r="I20" s="39">
        <v>122</v>
      </c>
    </row>
    <row r="21" spans="1:11" ht="25.5" x14ac:dyDescent="0.2">
      <c r="B21" s="38" t="s">
        <v>476</v>
      </c>
      <c r="C21" s="39">
        <v>77</v>
      </c>
      <c r="E21" s="74" t="s">
        <v>575</v>
      </c>
      <c r="F21" s="39">
        <v>53</v>
      </c>
      <c r="H21" s="38" t="s">
        <v>644</v>
      </c>
      <c r="I21" s="39">
        <v>110</v>
      </c>
    </row>
    <row r="22" spans="1:11" x14ac:dyDescent="0.2">
      <c r="A22" s="14"/>
      <c r="B22" s="38" t="s">
        <v>475</v>
      </c>
      <c r="C22" s="39">
        <v>73</v>
      </c>
      <c r="E22" s="38" t="s">
        <v>576</v>
      </c>
      <c r="F22" s="39">
        <v>51</v>
      </c>
      <c r="H22" s="38" t="s">
        <v>479</v>
      </c>
      <c r="I22" s="39">
        <v>95</v>
      </c>
    </row>
    <row r="23" spans="1:11" ht="12.75" thickBot="1" x14ac:dyDescent="0.25">
      <c r="B23" s="36" t="s">
        <v>52</v>
      </c>
      <c r="C23" s="37">
        <f>SUM(C13:C22)</f>
        <v>6283</v>
      </c>
      <c r="E23" s="36" t="s">
        <v>52</v>
      </c>
      <c r="F23" s="37">
        <f>SUM(F12:F22)</f>
        <v>7983</v>
      </c>
      <c r="H23" s="36" t="s">
        <v>52</v>
      </c>
      <c r="I23" s="37">
        <f>SUM(I13:I22)</f>
        <v>5659</v>
      </c>
      <c r="K23" s="71"/>
    </row>
    <row r="24" spans="1:11" x14ac:dyDescent="0.2">
      <c r="A24" s="15" t="s">
        <v>5</v>
      </c>
    </row>
    <row r="26" spans="1:11" ht="18" x14ac:dyDescent="0.25">
      <c r="A26" s="16" t="s">
        <v>561</v>
      </c>
    </row>
    <row r="27" spans="1:11" ht="13.5" thickBot="1" x14ac:dyDescent="0.25">
      <c r="A27" s="183" t="s">
        <v>308</v>
      </c>
      <c r="B27" s="26">
        <v>2017</v>
      </c>
      <c r="C27" s="26">
        <v>2018</v>
      </c>
      <c r="D27" s="26">
        <v>2019</v>
      </c>
      <c r="E27"/>
      <c r="F27" s="183" t="s">
        <v>309</v>
      </c>
      <c r="G27" s="185">
        <v>2017</v>
      </c>
      <c r="H27" s="185">
        <v>2018</v>
      </c>
      <c r="I27" s="185">
        <v>2019</v>
      </c>
    </row>
    <row r="28" spans="1:11" ht="13.5" thickTop="1" x14ac:dyDescent="0.2">
      <c r="A28" s="4" t="s">
        <v>310</v>
      </c>
      <c r="B28" s="186">
        <v>5</v>
      </c>
      <c r="C28" s="186">
        <v>3</v>
      </c>
      <c r="D28" s="186">
        <v>3</v>
      </c>
      <c r="E28"/>
      <c r="F28" s="187" t="s">
        <v>454</v>
      </c>
      <c r="G28" s="186">
        <v>36</v>
      </c>
      <c r="H28" s="186">
        <v>29</v>
      </c>
      <c r="I28" s="96">
        <v>43</v>
      </c>
      <c r="K28" s="11" t="s">
        <v>579</v>
      </c>
    </row>
    <row r="29" spans="1:11" ht="12.75" x14ac:dyDescent="0.2">
      <c r="A29" s="4" t="s">
        <v>311</v>
      </c>
      <c r="B29" s="96">
        <v>3</v>
      </c>
      <c r="C29" s="96">
        <v>1</v>
      </c>
      <c r="D29" s="96">
        <v>1</v>
      </c>
      <c r="E29"/>
      <c r="F29" s="188" t="s">
        <v>456</v>
      </c>
      <c r="G29" s="96">
        <v>19</v>
      </c>
      <c r="H29" s="96">
        <v>15</v>
      </c>
      <c r="I29" s="96">
        <v>7</v>
      </c>
      <c r="K29" s="11" t="s">
        <v>580</v>
      </c>
    </row>
    <row r="30" spans="1:11" ht="12.75" x14ac:dyDescent="0.2">
      <c r="A30" s="4" t="s">
        <v>312</v>
      </c>
      <c r="B30" s="96">
        <v>1</v>
      </c>
      <c r="C30" s="96">
        <v>1</v>
      </c>
      <c r="D30" s="96">
        <v>2</v>
      </c>
      <c r="E30"/>
      <c r="F30" s="188" t="s">
        <v>315</v>
      </c>
      <c r="G30" s="96">
        <v>23</v>
      </c>
      <c r="H30" s="96">
        <v>23</v>
      </c>
      <c r="I30" s="96">
        <f>D49+D58+D75+D95</f>
        <v>18</v>
      </c>
      <c r="K30" s="11" t="s">
        <v>581</v>
      </c>
    </row>
    <row r="31" spans="1:11" ht="12.75" x14ac:dyDescent="0.2">
      <c r="A31" s="4" t="s">
        <v>313</v>
      </c>
      <c r="B31" s="96">
        <v>0</v>
      </c>
      <c r="C31" s="96">
        <v>1</v>
      </c>
      <c r="D31" s="96">
        <v>1</v>
      </c>
      <c r="E31"/>
      <c r="F31" s="188" t="s">
        <v>457</v>
      </c>
      <c r="G31" s="96">
        <v>15</v>
      </c>
      <c r="H31" s="96">
        <v>17</v>
      </c>
      <c r="I31" s="96">
        <f>D45+D57+D76+D77+D84+D81</f>
        <v>15</v>
      </c>
      <c r="K31" s="11" t="s">
        <v>582</v>
      </c>
    </row>
    <row r="32" spans="1:11" ht="12.75" x14ac:dyDescent="0.2">
      <c r="A32" s="4" t="s">
        <v>314</v>
      </c>
      <c r="B32" s="96">
        <v>5</v>
      </c>
      <c r="C32" s="96">
        <v>2</v>
      </c>
      <c r="D32" s="96">
        <v>5</v>
      </c>
      <c r="E32"/>
      <c r="F32" s="188" t="s">
        <v>319</v>
      </c>
      <c r="G32" s="96">
        <v>1</v>
      </c>
      <c r="H32" s="96">
        <v>2</v>
      </c>
      <c r="I32" s="96">
        <f>D47</f>
        <v>1</v>
      </c>
    </row>
    <row r="33" spans="1:11" ht="12.75" x14ac:dyDescent="0.2">
      <c r="A33" s="4" t="s">
        <v>316</v>
      </c>
      <c r="B33" s="96">
        <v>1</v>
      </c>
      <c r="C33" s="96">
        <v>0</v>
      </c>
      <c r="D33" s="96">
        <v>1</v>
      </c>
      <c r="E33"/>
      <c r="F33" s="188" t="s">
        <v>466</v>
      </c>
      <c r="G33" s="96">
        <v>24</v>
      </c>
      <c r="H33" s="96">
        <v>15</v>
      </c>
      <c r="I33" s="96">
        <v>13</v>
      </c>
      <c r="K33" s="11" t="s">
        <v>583</v>
      </c>
    </row>
    <row r="34" spans="1:11" ht="12.75" x14ac:dyDescent="0.2">
      <c r="A34" s="4" t="s">
        <v>317</v>
      </c>
      <c r="B34" s="96">
        <v>0</v>
      </c>
      <c r="C34" s="96">
        <v>0</v>
      </c>
      <c r="D34" s="96">
        <v>0</v>
      </c>
      <c r="E34"/>
      <c r="F34" s="188" t="s">
        <v>458</v>
      </c>
      <c r="G34" s="96">
        <v>24</v>
      </c>
      <c r="H34" s="96">
        <v>10</v>
      </c>
      <c r="I34" s="96">
        <v>12</v>
      </c>
      <c r="K34" s="11" t="s">
        <v>584</v>
      </c>
    </row>
    <row r="35" spans="1:11" ht="12.75" x14ac:dyDescent="0.2">
      <c r="A35" s="4" t="s">
        <v>318</v>
      </c>
      <c r="B35" s="96">
        <v>2</v>
      </c>
      <c r="C35" s="96">
        <v>1</v>
      </c>
      <c r="D35" s="96">
        <v>1</v>
      </c>
      <c r="E35"/>
      <c r="F35" s="188" t="s">
        <v>416</v>
      </c>
      <c r="G35" s="96">
        <v>195</v>
      </c>
      <c r="H35" s="96">
        <v>182</v>
      </c>
      <c r="I35" s="96">
        <v>162</v>
      </c>
      <c r="K35" s="11" t="s">
        <v>585</v>
      </c>
    </row>
    <row r="36" spans="1:11" ht="12.75" x14ac:dyDescent="0.2">
      <c r="A36" s="4" t="s">
        <v>320</v>
      </c>
      <c r="B36" s="96">
        <v>0</v>
      </c>
      <c r="C36" s="96">
        <v>0</v>
      </c>
      <c r="D36" s="96">
        <v>3</v>
      </c>
      <c r="E36"/>
      <c r="F36" s="188" t="s">
        <v>455</v>
      </c>
      <c r="G36" s="96">
        <v>12</v>
      </c>
      <c r="H36" s="96">
        <v>10</v>
      </c>
      <c r="I36" s="96">
        <v>12</v>
      </c>
      <c r="K36" s="11" t="s">
        <v>586</v>
      </c>
    </row>
    <row r="37" spans="1:11" ht="12.75" x14ac:dyDescent="0.2">
      <c r="A37" s="4" t="s">
        <v>321</v>
      </c>
      <c r="B37" s="96">
        <v>4</v>
      </c>
      <c r="C37" s="96">
        <v>3</v>
      </c>
      <c r="D37" s="96">
        <v>3</v>
      </c>
      <c r="E37"/>
      <c r="F37" s="188" t="s">
        <v>467</v>
      </c>
      <c r="G37" s="96">
        <v>31</v>
      </c>
      <c r="H37" s="96">
        <v>26</v>
      </c>
      <c r="I37" s="96">
        <v>31</v>
      </c>
      <c r="K37" s="11" t="s">
        <v>587</v>
      </c>
    </row>
    <row r="38" spans="1:11" ht="12.75" x14ac:dyDescent="0.2">
      <c r="A38" s="4" t="s">
        <v>322</v>
      </c>
      <c r="B38" s="96">
        <v>2</v>
      </c>
      <c r="C38" s="96">
        <v>0</v>
      </c>
      <c r="D38" s="96">
        <v>5</v>
      </c>
      <c r="E38"/>
      <c r="F38" s="188" t="s">
        <v>468</v>
      </c>
      <c r="G38" s="96">
        <v>43</v>
      </c>
      <c r="H38" s="96">
        <v>29</v>
      </c>
      <c r="I38" s="96">
        <v>31</v>
      </c>
      <c r="K38" s="11" t="s">
        <v>588</v>
      </c>
    </row>
    <row r="39" spans="1:11" ht="12.75" x14ac:dyDescent="0.2">
      <c r="A39" s="4" t="s">
        <v>323</v>
      </c>
      <c r="B39" s="96">
        <v>12</v>
      </c>
      <c r="C39" s="96">
        <v>2</v>
      </c>
      <c r="D39" s="96">
        <v>5</v>
      </c>
      <c r="E39"/>
      <c r="F39" s="188" t="s">
        <v>459</v>
      </c>
      <c r="G39" s="96">
        <v>2</v>
      </c>
      <c r="H39" s="96">
        <v>2</v>
      </c>
      <c r="I39" s="96">
        <v>1</v>
      </c>
      <c r="K39" s="11" t="s">
        <v>589</v>
      </c>
    </row>
    <row r="40" spans="1:11" ht="12.75" x14ac:dyDescent="0.2">
      <c r="A40" s="4" t="s">
        <v>324</v>
      </c>
      <c r="B40" s="96">
        <v>13</v>
      </c>
      <c r="C40" s="96">
        <v>8</v>
      </c>
      <c r="D40" s="96">
        <v>13</v>
      </c>
      <c r="E40"/>
      <c r="F40" s="188" t="s">
        <v>331</v>
      </c>
      <c r="G40" s="96">
        <v>24</v>
      </c>
      <c r="H40" s="96">
        <v>18</v>
      </c>
      <c r="I40" s="96">
        <v>12</v>
      </c>
      <c r="K40" s="11" t="s">
        <v>590</v>
      </c>
    </row>
    <row r="41" spans="1:11" ht="12.75" x14ac:dyDescent="0.2">
      <c r="A41" s="4" t="s">
        <v>325</v>
      </c>
      <c r="B41" s="96">
        <v>4</v>
      </c>
      <c r="C41" s="96">
        <v>4</v>
      </c>
      <c r="D41" s="96">
        <v>3</v>
      </c>
      <c r="E41"/>
      <c r="F41" s="188" t="s">
        <v>460</v>
      </c>
      <c r="G41" s="96">
        <v>27</v>
      </c>
      <c r="H41" s="96">
        <v>17</v>
      </c>
      <c r="I41" s="96">
        <v>24</v>
      </c>
      <c r="K41" s="11" t="s">
        <v>591</v>
      </c>
    </row>
    <row r="42" spans="1:11" ht="12.75" x14ac:dyDescent="0.2">
      <c r="A42" s="4" t="s">
        <v>326</v>
      </c>
      <c r="B42" s="96">
        <v>0</v>
      </c>
      <c r="C42" s="96">
        <v>0</v>
      </c>
      <c r="D42" s="96">
        <v>0</v>
      </c>
      <c r="E42"/>
      <c r="F42" s="189" t="s">
        <v>336</v>
      </c>
      <c r="G42" s="61">
        <v>3</v>
      </c>
      <c r="H42" s="61">
        <v>4</v>
      </c>
      <c r="I42" s="61">
        <v>7</v>
      </c>
    </row>
    <row r="43" spans="1:11" ht="13.5" thickBot="1" x14ac:dyDescent="0.25">
      <c r="A43" s="4" t="s">
        <v>327</v>
      </c>
      <c r="B43" s="96">
        <v>0</v>
      </c>
      <c r="C43" s="96">
        <v>1</v>
      </c>
      <c r="D43" s="96">
        <v>1</v>
      </c>
      <c r="E43"/>
      <c r="F43" s="8" t="s">
        <v>52</v>
      </c>
      <c r="G43" s="9">
        <v>479</v>
      </c>
      <c r="H43" s="9">
        <f>SUM(H28:H42)</f>
        <v>399</v>
      </c>
      <c r="I43" s="9">
        <f>SUM(I28:I42)</f>
        <v>389</v>
      </c>
    </row>
    <row r="44" spans="1:11" ht="13.5" thickTop="1" x14ac:dyDescent="0.2">
      <c r="A44" s="4" t="s">
        <v>328</v>
      </c>
      <c r="B44" s="96">
        <v>2</v>
      </c>
      <c r="C44" s="96">
        <v>3</v>
      </c>
      <c r="D44" s="96">
        <v>4</v>
      </c>
      <c r="E44"/>
      <c r="K44" s="75"/>
    </row>
    <row r="45" spans="1:11" ht="12.75" x14ac:dyDescent="0.2">
      <c r="A45" s="4" t="s">
        <v>329</v>
      </c>
      <c r="B45" s="96">
        <v>1</v>
      </c>
      <c r="C45" s="96">
        <v>3</v>
      </c>
      <c r="D45" s="96">
        <v>3</v>
      </c>
      <c r="E45"/>
      <c r="K45" s="75"/>
    </row>
    <row r="46" spans="1:11" ht="12.75" x14ac:dyDescent="0.2">
      <c r="A46" s="4" t="s">
        <v>330</v>
      </c>
      <c r="B46" s="96">
        <v>3</v>
      </c>
      <c r="C46" s="96">
        <v>0</v>
      </c>
      <c r="D46" s="96">
        <v>2</v>
      </c>
      <c r="E46"/>
      <c r="F46" s="77"/>
      <c r="G46" s="76"/>
      <c r="K46" s="75"/>
    </row>
    <row r="47" spans="1:11" ht="12.75" x14ac:dyDescent="0.2">
      <c r="A47" s="4" t="s">
        <v>319</v>
      </c>
      <c r="B47" s="96">
        <v>1</v>
      </c>
      <c r="C47" s="96">
        <v>2</v>
      </c>
      <c r="D47" s="96">
        <v>1</v>
      </c>
      <c r="E47"/>
      <c r="F47" s="77"/>
      <c r="G47" s="76"/>
      <c r="K47" s="75"/>
    </row>
    <row r="48" spans="1:11" ht="12.75" x14ac:dyDescent="0.2">
      <c r="A48" s="4" t="s">
        <v>332</v>
      </c>
      <c r="B48" s="96">
        <v>3</v>
      </c>
      <c r="C48" s="96">
        <v>3</v>
      </c>
      <c r="D48" s="96">
        <v>3</v>
      </c>
      <c r="E48"/>
      <c r="G48" s="76"/>
      <c r="K48" s="75"/>
    </row>
    <row r="49" spans="1:11" ht="12.75" x14ac:dyDescent="0.2">
      <c r="A49" s="4" t="s">
        <v>333</v>
      </c>
      <c r="B49" s="96">
        <v>6</v>
      </c>
      <c r="C49" s="96">
        <v>4</v>
      </c>
      <c r="D49" s="96">
        <v>7</v>
      </c>
      <c r="E49"/>
      <c r="G49" s="76"/>
      <c r="K49" s="75"/>
    </row>
    <row r="50" spans="1:11" ht="12.75" x14ac:dyDescent="0.2">
      <c r="A50" s="4" t="s">
        <v>334</v>
      </c>
      <c r="B50" s="96">
        <v>1</v>
      </c>
      <c r="C50" s="96">
        <v>2</v>
      </c>
      <c r="D50" s="96">
        <v>2</v>
      </c>
      <c r="E50"/>
      <c r="G50" s="76"/>
      <c r="K50" s="75"/>
    </row>
    <row r="51" spans="1:11" ht="12.75" x14ac:dyDescent="0.2">
      <c r="A51" s="4" t="s">
        <v>335</v>
      </c>
      <c r="B51" s="96">
        <v>1</v>
      </c>
      <c r="C51" s="96">
        <v>1</v>
      </c>
      <c r="D51" s="96">
        <v>2</v>
      </c>
      <c r="E51"/>
      <c r="G51" s="76"/>
      <c r="K51" s="75"/>
    </row>
    <row r="52" spans="1:11" ht="12.75" x14ac:dyDescent="0.2">
      <c r="A52" s="4" t="s">
        <v>337</v>
      </c>
      <c r="B52" s="96">
        <v>3</v>
      </c>
      <c r="C52" s="96">
        <v>0</v>
      </c>
      <c r="D52" s="96">
        <v>2</v>
      </c>
      <c r="E52"/>
      <c r="G52" s="76"/>
      <c r="K52" s="75"/>
    </row>
    <row r="53" spans="1:11" ht="12.75" x14ac:dyDescent="0.2">
      <c r="A53" s="4" t="s">
        <v>338</v>
      </c>
      <c r="B53" s="96">
        <v>5</v>
      </c>
      <c r="C53" s="96">
        <v>3</v>
      </c>
      <c r="D53" s="96">
        <v>2</v>
      </c>
      <c r="E53"/>
      <c r="G53" s="75"/>
      <c r="K53" s="75"/>
    </row>
    <row r="54" spans="1:11" ht="12.75" x14ac:dyDescent="0.2">
      <c r="A54" s="4" t="s">
        <v>339</v>
      </c>
      <c r="B54" s="96">
        <v>2</v>
      </c>
      <c r="C54" s="96">
        <v>2</v>
      </c>
      <c r="D54" s="96">
        <v>5</v>
      </c>
      <c r="E54"/>
      <c r="G54" s="75"/>
      <c r="K54" s="75"/>
    </row>
    <row r="55" spans="1:11" ht="12.75" x14ac:dyDescent="0.2">
      <c r="A55" s="4" t="s">
        <v>340</v>
      </c>
      <c r="B55" s="96">
        <v>13</v>
      </c>
      <c r="C55" s="96">
        <v>8</v>
      </c>
      <c r="D55" s="96">
        <v>7</v>
      </c>
      <c r="E55"/>
      <c r="G55" s="75"/>
      <c r="K55" s="75"/>
    </row>
    <row r="56" spans="1:11" ht="12.75" x14ac:dyDescent="0.2">
      <c r="A56" s="4" t="s">
        <v>341</v>
      </c>
      <c r="B56" s="96">
        <v>1</v>
      </c>
      <c r="C56" s="96">
        <v>1</v>
      </c>
      <c r="D56" s="96">
        <v>0</v>
      </c>
      <c r="E56"/>
      <c r="G56" s="75"/>
      <c r="K56" s="75"/>
    </row>
    <row r="57" spans="1:11" ht="12.75" x14ac:dyDescent="0.2">
      <c r="A57" s="4" t="s">
        <v>342</v>
      </c>
      <c r="B57" s="96">
        <v>1</v>
      </c>
      <c r="C57" s="96">
        <v>2</v>
      </c>
      <c r="D57" s="96">
        <v>1</v>
      </c>
      <c r="E57"/>
      <c r="G57" s="75"/>
    </row>
    <row r="58" spans="1:11" ht="12.75" x14ac:dyDescent="0.2">
      <c r="A58" s="4" t="s">
        <v>343</v>
      </c>
      <c r="B58" s="96">
        <v>6</v>
      </c>
      <c r="C58" s="96">
        <v>5</v>
      </c>
      <c r="D58" s="96">
        <v>3</v>
      </c>
      <c r="E58"/>
      <c r="G58" s="75"/>
    </row>
    <row r="59" spans="1:11" ht="12.75" x14ac:dyDescent="0.2">
      <c r="A59" s="4" t="s">
        <v>344</v>
      </c>
      <c r="B59" s="96">
        <v>2</v>
      </c>
      <c r="C59" s="96">
        <v>1</v>
      </c>
      <c r="D59" s="96">
        <v>1</v>
      </c>
      <c r="E59"/>
      <c r="G59" s="75"/>
    </row>
    <row r="60" spans="1:11" ht="12.75" x14ac:dyDescent="0.2">
      <c r="A60" s="4" t="s">
        <v>345</v>
      </c>
      <c r="B60" s="96">
        <v>0</v>
      </c>
      <c r="C60" s="96">
        <v>0</v>
      </c>
      <c r="D60" s="96">
        <v>0</v>
      </c>
      <c r="E60"/>
      <c r="G60" s="75"/>
    </row>
    <row r="61" spans="1:11" ht="12.75" x14ac:dyDescent="0.2">
      <c r="A61" s="4" t="s">
        <v>346</v>
      </c>
      <c r="B61" s="96">
        <v>15</v>
      </c>
      <c r="C61" s="96">
        <v>8</v>
      </c>
      <c r="D61" s="96">
        <v>9</v>
      </c>
      <c r="E61"/>
      <c r="G61"/>
    </row>
    <row r="62" spans="1:11" ht="12.75" x14ac:dyDescent="0.2">
      <c r="A62" s="4" t="s">
        <v>347</v>
      </c>
      <c r="B62" s="96">
        <v>0</v>
      </c>
      <c r="C62" s="96">
        <v>0</v>
      </c>
      <c r="D62" s="96">
        <v>1</v>
      </c>
      <c r="E62"/>
      <c r="G62"/>
    </row>
    <row r="63" spans="1:11" ht="12.75" x14ac:dyDescent="0.2">
      <c r="A63" s="4" t="s">
        <v>414</v>
      </c>
      <c r="B63" s="96">
        <v>0</v>
      </c>
      <c r="C63" s="96">
        <v>0</v>
      </c>
      <c r="D63" s="96">
        <v>0</v>
      </c>
      <c r="E63"/>
      <c r="G63"/>
    </row>
    <row r="64" spans="1:11" ht="12.75" x14ac:dyDescent="0.2">
      <c r="A64" s="4" t="s">
        <v>348</v>
      </c>
      <c r="B64" s="96">
        <v>2</v>
      </c>
      <c r="C64" s="96">
        <v>2</v>
      </c>
      <c r="D64" s="96">
        <v>0</v>
      </c>
      <c r="E64"/>
      <c r="G64"/>
    </row>
    <row r="65" spans="1:12" ht="12.75" x14ac:dyDescent="0.2">
      <c r="A65" s="4" t="s">
        <v>349</v>
      </c>
      <c r="B65" s="96">
        <v>18</v>
      </c>
      <c r="C65" s="96">
        <v>13</v>
      </c>
      <c r="D65" s="96">
        <v>12</v>
      </c>
      <c r="E65"/>
      <c r="G65"/>
    </row>
    <row r="66" spans="1:12" ht="12.75" x14ac:dyDescent="0.2">
      <c r="A66" s="4" t="s">
        <v>350</v>
      </c>
      <c r="B66" s="96">
        <v>1</v>
      </c>
      <c r="C66" s="96">
        <v>0</v>
      </c>
      <c r="D66" s="96">
        <v>1</v>
      </c>
      <c r="E66"/>
      <c r="G66"/>
      <c r="K66" s="17"/>
      <c r="L66" s="17"/>
    </row>
    <row r="67" spans="1:12" ht="12.75" x14ac:dyDescent="0.2">
      <c r="A67" s="4" t="s">
        <v>351</v>
      </c>
      <c r="B67" s="96">
        <v>0</v>
      </c>
      <c r="C67" s="96">
        <v>0</v>
      </c>
      <c r="D67" s="96">
        <v>0</v>
      </c>
      <c r="E67"/>
      <c r="G67"/>
    </row>
    <row r="68" spans="1:12" ht="12.75" x14ac:dyDescent="0.2">
      <c r="A68" s="4" t="s">
        <v>352</v>
      </c>
      <c r="B68" s="96">
        <v>0</v>
      </c>
      <c r="C68" s="96">
        <v>1</v>
      </c>
      <c r="D68" s="96">
        <v>0</v>
      </c>
      <c r="E68"/>
      <c r="G68"/>
    </row>
    <row r="69" spans="1:12" ht="12.75" x14ac:dyDescent="0.2">
      <c r="A69" s="4" t="s">
        <v>353</v>
      </c>
      <c r="B69" s="96">
        <v>5</v>
      </c>
      <c r="C69" s="96">
        <v>1</v>
      </c>
      <c r="D69" s="96">
        <v>3</v>
      </c>
      <c r="E69"/>
      <c r="G69"/>
    </row>
    <row r="70" spans="1:12" ht="12.75" x14ac:dyDescent="0.2">
      <c r="A70" s="4" t="s">
        <v>354</v>
      </c>
      <c r="B70" s="96">
        <v>0</v>
      </c>
      <c r="C70" s="96">
        <v>1</v>
      </c>
      <c r="D70" s="96">
        <v>1</v>
      </c>
      <c r="E70"/>
      <c r="G70"/>
    </row>
    <row r="71" spans="1:12" ht="12.75" x14ac:dyDescent="0.2">
      <c r="A71" s="4" t="s">
        <v>355</v>
      </c>
      <c r="B71" s="96">
        <v>0</v>
      </c>
      <c r="C71" s="96">
        <v>0</v>
      </c>
      <c r="D71" s="96">
        <v>2</v>
      </c>
      <c r="E71"/>
      <c r="G71"/>
      <c r="H71"/>
    </row>
    <row r="72" spans="1:12" ht="12.75" x14ac:dyDescent="0.2">
      <c r="A72" s="4" t="s">
        <v>356</v>
      </c>
      <c r="B72" s="96">
        <v>0</v>
      </c>
      <c r="C72" s="96">
        <v>0</v>
      </c>
      <c r="D72" s="96">
        <v>0</v>
      </c>
      <c r="E72"/>
      <c r="G72"/>
      <c r="H72"/>
    </row>
    <row r="73" spans="1:12" ht="12.75" x14ac:dyDescent="0.2">
      <c r="A73" s="4" t="s">
        <v>357</v>
      </c>
      <c r="B73" s="96">
        <v>16</v>
      </c>
      <c r="C73" s="96">
        <v>18</v>
      </c>
      <c r="D73" s="96">
        <v>18</v>
      </c>
      <c r="E73"/>
      <c r="G73"/>
      <c r="H73"/>
      <c r="I73"/>
    </row>
    <row r="74" spans="1:12" ht="12.75" x14ac:dyDescent="0.2">
      <c r="A74" s="4" t="s">
        <v>358</v>
      </c>
      <c r="B74" s="96">
        <v>6</v>
      </c>
      <c r="C74" s="96">
        <v>6</v>
      </c>
      <c r="D74" s="96">
        <v>6</v>
      </c>
      <c r="E74"/>
      <c r="G74"/>
      <c r="H74"/>
      <c r="I74"/>
    </row>
    <row r="75" spans="1:12" s="17" customFormat="1" ht="12.75" x14ac:dyDescent="0.2">
      <c r="A75" s="4" t="s">
        <v>359</v>
      </c>
      <c r="B75" s="96">
        <v>8</v>
      </c>
      <c r="C75" s="96">
        <v>8</v>
      </c>
      <c r="D75" s="96">
        <v>7</v>
      </c>
      <c r="E75"/>
      <c r="G75"/>
      <c r="H75"/>
      <c r="I75"/>
      <c r="K75" s="11"/>
      <c r="L75" s="11"/>
    </row>
    <row r="76" spans="1:12" ht="12.75" x14ac:dyDescent="0.2">
      <c r="A76" s="4" t="s">
        <v>360</v>
      </c>
      <c r="B76" s="96">
        <v>1</v>
      </c>
      <c r="C76" s="96">
        <v>1</v>
      </c>
      <c r="D76" s="96">
        <v>1</v>
      </c>
      <c r="E76"/>
      <c r="G76"/>
      <c r="H76"/>
      <c r="I76"/>
      <c r="K76" s="17"/>
      <c r="L76" s="17"/>
    </row>
    <row r="77" spans="1:12" ht="12.75" x14ac:dyDescent="0.2">
      <c r="A77" s="4" t="s">
        <v>361</v>
      </c>
      <c r="B77" s="96">
        <v>5</v>
      </c>
      <c r="C77" s="96">
        <v>4</v>
      </c>
      <c r="D77" s="96">
        <v>3</v>
      </c>
      <c r="E77"/>
      <c r="G77"/>
      <c r="H77"/>
      <c r="I77"/>
    </row>
    <row r="78" spans="1:12" ht="12.75" x14ac:dyDescent="0.2">
      <c r="A78" s="4" t="s">
        <v>362</v>
      </c>
      <c r="B78" s="96">
        <v>3</v>
      </c>
      <c r="C78" s="96">
        <v>2</v>
      </c>
      <c r="D78" s="96">
        <v>4</v>
      </c>
      <c r="E78"/>
      <c r="G78"/>
      <c r="H78"/>
      <c r="I78"/>
    </row>
    <row r="79" spans="1:12" ht="12.75" x14ac:dyDescent="0.2">
      <c r="A79" s="4" t="s">
        <v>363</v>
      </c>
      <c r="B79" s="96">
        <v>1</v>
      </c>
      <c r="C79" s="96">
        <v>0</v>
      </c>
      <c r="D79" s="96">
        <v>0</v>
      </c>
      <c r="E79"/>
      <c r="G79"/>
      <c r="H79"/>
      <c r="I79"/>
    </row>
    <row r="80" spans="1:12" ht="12.75" x14ac:dyDescent="0.2">
      <c r="A80" s="4" t="s">
        <v>364</v>
      </c>
      <c r="B80" s="96">
        <v>1</v>
      </c>
      <c r="C80" s="96">
        <v>2</v>
      </c>
      <c r="D80" s="96">
        <v>3</v>
      </c>
      <c r="E80"/>
      <c r="G80"/>
      <c r="H80"/>
      <c r="I80"/>
    </row>
    <row r="81" spans="1:12" ht="12.75" x14ac:dyDescent="0.2">
      <c r="A81" s="4" t="s">
        <v>365</v>
      </c>
      <c r="B81" s="96">
        <v>2</v>
      </c>
      <c r="C81" s="96">
        <v>2</v>
      </c>
      <c r="D81" s="96">
        <v>2</v>
      </c>
      <c r="E81"/>
      <c r="G81"/>
      <c r="H81"/>
      <c r="I81"/>
    </row>
    <row r="82" spans="1:12" ht="12.75" x14ac:dyDescent="0.2">
      <c r="A82" s="4" t="s">
        <v>366</v>
      </c>
      <c r="B82" s="96">
        <v>1</v>
      </c>
      <c r="C82" s="96">
        <v>3</v>
      </c>
      <c r="D82" s="96">
        <v>3</v>
      </c>
      <c r="E82"/>
      <c r="G82"/>
      <c r="H82"/>
      <c r="I82"/>
    </row>
    <row r="83" spans="1:12" ht="12.75" x14ac:dyDescent="0.2">
      <c r="A83" s="4" t="s">
        <v>367</v>
      </c>
      <c r="B83" s="96">
        <v>9</v>
      </c>
      <c r="C83" s="96">
        <v>9</v>
      </c>
      <c r="D83" s="96">
        <v>5</v>
      </c>
      <c r="E83"/>
      <c r="G83"/>
      <c r="H83"/>
      <c r="I83"/>
    </row>
    <row r="84" spans="1:12" ht="12.75" x14ac:dyDescent="0.2">
      <c r="A84" s="4" t="s">
        <v>368</v>
      </c>
      <c r="B84" s="96">
        <v>5</v>
      </c>
      <c r="C84" s="96">
        <v>5</v>
      </c>
      <c r="D84" s="96">
        <v>5</v>
      </c>
      <c r="E84"/>
      <c r="G84"/>
      <c r="H84"/>
      <c r="I84"/>
    </row>
    <row r="85" spans="1:12" s="17" customFormat="1" ht="12.75" x14ac:dyDescent="0.2">
      <c r="A85" s="4" t="s">
        <v>369</v>
      </c>
      <c r="B85" s="96">
        <v>1</v>
      </c>
      <c r="C85" s="96">
        <v>1</v>
      </c>
      <c r="D85" s="96">
        <v>0</v>
      </c>
      <c r="E85"/>
      <c r="F85"/>
      <c r="G85"/>
      <c r="H85"/>
      <c r="I85"/>
      <c r="K85" s="11"/>
      <c r="L85" s="11"/>
    </row>
    <row r="86" spans="1:12" ht="12.75" x14ac:dyDescent="0.2">
      <c r="A86" s="4" t="s">
        <v>370</v>
      </c>
      <c r="B86" s="96">
        <v>0</v>
      </c>
      <c r="C86" s="96">
        <v>0</v>
      </c>
      <c r="D86" s="96">
        <v>0</v>
      </c>
      <c r="E86"/>
      <c r="F86"/>
      <c r="G86"/>
      <c r="H86"/>
      <c r="I86"/>
    </row>
    <row r="87" spans="1:12" ht="12.75" x14ac:dyDescent="0.2">
      <c r="A87" s="4" t="s">
        <v>371</v>
      </c>
      <c r="B87" s="96">
        <v>0</v>
      </c>
      <c r="C87" s="96">
        <v>0</v>
      </c>
      <c r="D87" s="96">
        <v>0</v>
      </c>
      <c r="E87"/>
      <c r="F87" s="75"/>
      <c r="G87"/>
      <c r="H87"/>
      <c r="I87"/>
    </row>
    <row r="88" spans="1:12" ht="12.75" x14ac:dyDescent="0.2">
      <c r="A88" s="4" t="s">
        <v>372</v>
      </c>
      <c r="B88" s="96">
        <v>5</v>
      </c>
      <c r="C88" s="96">
        <v>4</v>
      </c>
      <c r="D88" s="96">
        <v>3</v>
      </c>
      <c r="E88"/>
      <c r="F88" s="75"/>
      <c r="G88"/>
      <c r="H88"/>
      <c r="I88"/>
    </row>
    <row r="89" spans="1:12" ht="12.75" x14ac:dyDescent="0.2">
      <c r="A89" s="4" t="s">
        <v>373</v>
      </c>
      <c r="B89" s="96">
        <v>1</v>
      </c>
      <c r="C89" s="96">
        <v>1</v>
      </c>
      <c r="D89" s="96">
        <v>2</v>
      </c>
      <c r="E89"/>
      <c r="F89" s="75"/>
      <c r="G89"/>
      <c r="H89"/>
      <c r="I89"/>
    </row>
    <row r="90" spans="1:12" ht="12.75" x14ac:dyDescent="0.2">
      <c r="A90" s="4" t="s">
        <v>374</v>
      </c>
      <c r="B90" s="96">
        <v>0</v>
      </c>
      <c r="C90" s="96">
        <v>7</v>
      </c>
      <c r="D90" s="96">
        <v>1</v>
      </c>
      <c r="E90"/>
      <c r="F90" s="75"/>
      <c r="G90"/>
      <c r="H90"/>
      <c r="I90"/>
    </row>
    <row r="91" spans="1:12" ht="12.75" x14ac:dyDescent="0.2">
      <c r="A91" s="4" t="s">
        <v>375</v>
      </c>
      <c r="B91" s="96">
        <v>0</v>
      </c>
      <c r="C91" s="96">
        <v>0</v>
      </c>
      <c r="D91" s="96">
        <v>0</v>
      </c>
      <c r="E91"/>
      <c r="F91" s="75"/>
      <c r="G91"/>
      <c r="H91"/>
      <c r="I91"/>
    </row>
    <row r="92" spans="1:12" ht="12.75" x14ac:dyDescent="0.2">
      <c r="A92" s="4" t="s">
        <v>376</v>
      </c>
      <c r="B92" s="96">
        <v>3</v>
      </c>
      <c r="C92" s="96">
        <v>2</v>
      </c>
      <c r="D92" s="96">
        <v>3</v>
      </c>
      <c r="E92"/>
      <c r="F92" s="75"/>
      <c r="G92"/>
      <c r="H92"/>
      <c r="I92"/>
    </row>
    <row r="93" spans="1:12" ht="12.75" x14ac:dyDescent="0.2">
      <c r="A93" s="4" t="s">
        <v>377</v>
      </c>
      <c r="B93" s="96">
        <v>0</v>
      </c>
      <c r="C93" s="96">
        <v>0</v>
      </c>
      <c r="D93" s="96">
        <v>0</v>
      </c>
      <c r="E93"/>
      <c r="F93" s="75"/>
      <c r="G93"/>
      <c r="H93"/>
      <c r="I93"/>
    </row>
    <row r="94" spans="1:12" ht="12.75" x14ac:dyDescent="0.2">
      <c r="A94" s="4" t="s">
        <v>378</v>
      </c>
      <c r="B94" s="96">
        <v>5</v>
      </c>
      <c r="C94" s="96">
        <v>1</v>
      </c>
      <c r="D94" s="96">
        <v>1</v>
      </c>
      <c r="E94"/>
      <c r="F94" s="75"/>
      <c r="G94"/>
      <c r="H94"/>
      <c r="I94"/>
    </row>
    <row r="95" spans="1:12" ht="12.75" x14ac:dyDescent="0.2">
      <c r="A95" s="4" t="s">
        <v>379</v>
      </c>
      <c r="B95" s="96">
        <v>0</v>
      </c>
      <c r="C95" s="96">
        <v>1</v>
      </c>
      <c r="D95" s="96">
        <v>1</v>
      </c>
      <c r="E95"/>
      <c r="F95" s="75"/>
      <c r="G95"/>
      <c r="H95"/>
      <c r="I95"/>
    </row>
    <row r="96" spans="1:12" ht="12.75" x14ac:dyDescent="0.2">
      <c r="A96" s="4" t="s">
        <v>380</v>
      </c>
      <c r="B96" s="96">
        <v>3</v>
      </c>
      <c r="C96" s="96">
        <v>5</v>
      </c>
      <c r="D96" s="96">
        <v>1</v>
      </c>
      <c r="E96"/>
      <c r="F96"/>
      <c r="G96"/>
      <c r="H96"/>
      <c r="I96"/>
    </row>
    <row r="97" spans="1:9" ht="12.75" x14ac:dyDescent="0.2">
      <c r="A97" s="4" t="s">
        <v>381</v>
      </c>
      <c r="B97" s="96">
        <v>4</v>
      </c>
      <c r="C97" s="96">
        <v>1</v>
      </c>
      <c r="D97" s="96">
        <v>2</v>
      </c>
      <c r="E97"/>
      <c r="F97"/>
      <c r="G97"/>
      <c r="H97"/>
      <c r="I97"/>
    </row>
    <row r="98" spans="1:9" ht="12.75" x14ac:dyDescent="0.2">
      <c r="A98" s="4" t="s">
        <v>382</v>
      </c>
      <c r="B98" s="96">
        <v>1</v>
      </c>
      <c r="C98" s="96">
        <v>2</v>
      </c>
      <c r="D98" s="96">
        <v>0</v>
      </c>
      <c r="E98"/>
      <c r="F98"/>
      <c r="G98"/>
      <c r="H98"/>
      <c r="I98"/>
    </row>
    <row r="99" spans="1:9" ht="12.75" x14ac:dyDescent="0.2">
      <c r="A99" s="4" t="s">
        <v>383</v>
      </c>
      <c r="B99" s="96">
        <v>9</v>
      </c>
      <c r="C99" s="96">
        <v>4</v>
      </c>
      <c r="D99" s="96">
        <v>4</v>
      </c>
      <c r="E99"/>
      <c r="F99"/>
      <c r="G99"/>
      <c r="H99"/>
      <c r="I99"/>
    </row>
    <row r="100" spans="1:9" ht="12.75" x14ac:dyDescent="0.2">
      <c r="A100" s="4" t="s">
        <v>206</v>
      </c>
      <c r="B100" s="96">
        <v>0</v>
      </c>
      <c r="C100" s="96">
        <v>0</v>
      </c>
      <c r="D100" s="96">
        <v>0</v>
      </c>
      <c r="E100"/>
      <c r="F100"/>
      <c r="G100"/>
      <c r="H100"/>
      <c r="I100"/>
    </row>
    <row r="101" spans="1:9" ht="12.75" x14ac:dyDescent="0.2">
      <c r="A101" s="4" t="s">
        <v>384</v>
      </c>
      <c r="B101" s="96">
        <v>6</v>
      </c>
      <c r="C101" s="96">
        <v>4</v>
      </c>
      <c r="D101" s="96">
        <v>5</v>
      </c>
      <c r="E101"/>
      <c r="F101"/>
      <c r="G101"/>
      <c r="H101"/>
      <c r="I101"/>
    </row>
    <row r="102" spans="1:9" ht="12.75" x14ac:dyDescent="0.2">
      <c r="A102" s="4" t="s">
        <v>385</v>
      </c>
      <c r="B102" s="96">
        <v>1</v>
      </c>
      <c r="C102" s="96">
        <v>0</v>
      </c>
      <c r="D102" s="96">
        <v>0</v>
      </c>
      <c r="E102"/>
      <c r="G102"/>
      <c r="H102"/>
      <c r="I102"/>
    </row>
    <row r="103" spans="1:9" ht="12.75" x14ac:dyDescent="0.2">
      <c r="A103" s="4" t="s">
        <v>386</v>
      </c>
      <c r="B103" s="96">
        <v>110</v>
      </c>
      <c r="C103" s="96">
        <v>103</v>
      </c>
      <c r="D103" s="96">
        <v>93</v>
      </c>
      <c r="E103"/>
      <c r="G103"/>
      <c r="H103"/>
      <c r="I103"/>
    </row>
    <row r="104" spans="1:9" ht="12.75" x14ac:dyDescent="0.2">
      <c r="A104" s="4" t="s">
        <v>387</v>
      </c>
      <c r="B104" s="96">
        <v>3</v>
      </c>
      <c r="C104" s="96">
        <v>4</v>
      </c>
      <c r="D104" s="96">
        <v>7</v>
      </c>
      <c r="E104"/>
      <c r="G104"/>
      <c r="H104"/>
      <c r="I104"/>
    </row>
    <row r="105" spans="1:9" ht="12.75" x14ac:dyDescent="0.2">
      <c r="A105" s="4" t="s">
        <v>388</v>
      </c>
      <c r="B105" s="96">
        <v>4</v>
      </c>
      <c r="C105" s="96">
        <v>1</v>
      </c>
      <c r="D105" s="96">
        <v>1</v>
      </c>
      <c r="E105"/>
      <c r="G105"/>
      <c r="H105"/>
      <c r="I105"/>
    </row>
    <row r="106" spans="1:9" ht="12.75" x14ac:dyDescent="0.2">
      <c r="A106" s="4" t="s">
        <v>389</v>
      </c>
      <c r="B106" s="96">
        <v>0</v>
      </c>
      <c r="C106" s="96">
        <v>0</v>
      </c>
      <c r="D106" s="96">
        <v>0</v>
      </c>
      <c r="E106"/>
      <c r="G106"/>
      <c r="H106"/>
      <c r="I106"/>
    </row>
    <row r="107" spans="1:9" ht="12.75" x14ac:dyDescent="0.2">
      <c r="A107" s="4" t="s">
        <v>390</v>
      </c>
      <c r="B107" s="96">
        <v>2</v>
      </c>
      <c r="C107" s="96">
        <v>4</v>
      </c>
      <c r="D107" s="96">
        <v>3</v>
      </c>
      <c r="E107"/>
      <c r="G107"/>
      <c r="H107"/>
      <c r="I107"/>
    </row>
    <row r="108" spans="1:9" ht="12.75" x14ac:dyDescent="0.2">
      <c r="A108" s="4" t="s">
        <v>391</v>
      </c>
      <c r="B108" s="96">
        <v>3</v>
      </c>
      <c r="C108" s="96">
        <v>6</v>
      </c>
      <c r="D108" s="96">
        <v>4</v>
      </c>
      <c r="E108"/>
      <c r="G108"/>
      <c r="H108"/>
      <c r="I108"/>
    </row>
    <row r="109" spans="1:9" ht="12.75" x14ac:dyDescent="0.2">
      <c r="A109" s="4" t="s">
        <v>392</v>
      </c>
      <c r="B109" s="96">
        <v>0</v>
      </c>
      <c r="C109" s="96">
        <v>2</v>
      </c>
      <c r="D109" s="96">
        <v>2</v>
      </c>
      <c r="E109"/>
      <c r="G109"/>
      <c r="H109"/>
      <c r="I109"/>
    </row>
    <row r="110" spans="1:9" ht="12.75" x14ac:dyDescent="0.2">
      <c r="A110" s="4" t="s">
        <v>220</v>
      </c>
      <c r="B110" s="96">
        <v>2</v>
      </c>
      <c r="C110" s="96">
        <v>2</v>
      </c>
      <c r="D110" s="96">
        <v>0</v>
      </c>
      <c r="E110"/>
      <c r="G110"/>
      <c r="H110"/>
      <c r="I110"/>
    </row>
    <row r="111" spans="1:9" ht="12.75" x14ac:dyDescent="0.2">
      <c r="A111" s="4" t="s">
        <v>393</v>
      </c>
      <c r="B111" s="96">
        <v>15</v>
      </c>
      <c r="C111" s="96">
        <v>12</v>
      </c>
      <c r="D111" s="96">
        <v>18</v>
      </c>
      <c r="E111"/>
      <c r="G111"/>
      <c r="H111"/>
      <c r="I111"/>
    </row>
    <row r="112" spans="1:9" ht="12.75" x14ac:dyDescent="0.2">
      <c r="A112" s="4" t="s">
        <v>443</v>
      </c>
      <c r="B112" s="96">
        <v>0</v>
      </c>
      <c r="C112" s="96">
        <v>0</v>
      </c>
      <c r="D112" s="96">
        <v>0</v>
      </c>
      <c r="E112"/>
      <c r="F112"/>
      <c r="G112"/>
      <c r="H112"/>
      <c r="I112"/>
    </row>
    <row r="113" spans="1:9" ht="12.75" x14ac:dyDescent="0.2">
      <c r="A113" s="4" t="s">
        <v>394</v>
      </c>
      <c r="B113" s="96">
        <v>4</v>
      </c>
      <c r="C113" s="96">
        <v>3</v>
      </c>
      <c r="D113" s="96">
        <v>2</v>
      </c>
      <c r="E113"/>
      <c r="F113"/>
      <c r="G113"/>
      <c r="H113"/>
      <c r="I113"/>
    </row>
    <row r="114" spans="1:9" ht="12.75" x14ac:dyDescent="0.2">
      <c r="A114" s="4" t="s">
        <v>395</v>
      </c>
      <c r="B114" s="96">
        <v>4</v>
      </c>
      <c r="C114" s="96">
        <v>2</v>
      </c>
      <c r="D114" s="96">
        <v>1</v>
      </c>
      <c r="E114"/>
      <c r="F114"/>
      <c r="G114"/>
      <c r="H114"/>
      <c r="I114"/>
    </row>
    <row r="115" spans="1:9" ht="12.75" x14ac:dyDescent="0.2">
      <c r="A115" s="4" t="s">
        <v>396</v>
      </c>
      <c r="B115" s="96">
        <v>0</v>
      </c>
      <c r="C115" s="96">
        <v>1</v>
      </c>
      <c r="D115" s="96">
        <v>0</v>
      </c>
      <c r="E115"/>
      <c r="F115"/>
      <c r="G115"/>
      <c r="H115"/>
      <c r="I115"/>
    </row>
    <row r="116" spans="1:9" ht="12.75" x14ac:dyDescent="0.2">
      <c r="A116" s="4" t="s">
        <v>397</v>
      </c>
      <c r="B116" s="96">
        <v>8</v>
      </c>
      <c r="C116" s="96">
        <v>8</v>
      </c>
      <c r="D116" s="96">
        <v>8</v>
      </c>
      <c r="E116"/>
      <c r="F116"/>
      <c r="G116"/>
      <c r="H116"/>
      <c r="I116"/>
    </row>
    <row r="117" spans="1:9" ht="12.75" x14ac:dyDescent="0.2">
      <c r="A117" s="4" t="s">
        <v>398</v>
      </c>
      <c r="B117" s="96">
        <v>5</v>
      </c>
      <c r="C117" s="96">
        <v>4</v>
      </c>
      <c r="D117" s="96">
        <v>7</v>
      </c>
      <c r="E117"/>
      <c r="F117"/>
      <c r="G117"/>
      <c r="H117"/>
      <c r="I117"/>
    </row>
    <row r="118" spans="1:9" ht="12.75" x14ac:dyDescent="0.2">
      <c r="A118" s="4" t="s">
        <v>399</v>
      </c>
      <c r="B118" s="96">
        <v>19</v>
      </c>
      <c r="C118" s="96">
        <v>15</v>
      </c>
      <c r="D118" s="96">
        <v>18</v>
      </c>
      <c r="E118"/>
      <c r="F118"/>
      <c r="G118"/>
      <c r="H118"/>
      <c r="I118"/>
    </row>
    <row r="119" spans="1:9" ht="12.75" x14ac:dyDescent="0.2">
      <c r="A119" s="4" t="s">
        <v>400</v>
      </c>
      <c r="B119" s="96">
        <v>2</v>
      </c>
      <c r="C119" s="96">
        <v>0</v>
      </c>
      <c r="D119" s="96">
        <v>1</v>
      </c>
      <c r="E119"/>
      <c r="F119"/>
      <c r="G119"/>
      <c r="H119"/>
      <c r="I119"/>
    </row>
    <row r="120" spans="1:9" ht="12.75" x14ac:dyDescent="0.2">
      <c r="A120" s="4" t="s">
        <v>401</v>
      </c>
      <c r="B120" s="96">
        <v>7</v>
      </c>
      <c r="C120" s="96">
        <v>2</v>
      </c>
      <c r="D120" s="96">
        <v>1</v>
      </c>
      <c r="E120"/>
      <c r="F120"/>
      <c r="G120"/>
      <c r="H120"/>
      <c r="I120"/>
    </row>
    <row r="121" spans="1:9" ht="12.75" x14ac:dyDescent="0.2">
      <c r="A121" s="4" t="s">
        <v>402</v>
      </c>
      <c r="B121" s="96">
        <v>1</v>
      </c>
      <c r="C121" s="96">
        <v>0</v>
      </c>
      <c r="D121" s="96">
        <v>0</v>
      </c>
      <c r="E121"/>
      <c r="F121"/>
      <c r="G121"/>
      <c r="H121"/>
      <c r="I121"/>
    </row>
    <row r="122" spans="1:9" ht="12.75" x14ac:dyDescent="0.2">
      <c r="A122" s="4" t="s">
        <v>403</v>
      </c>
      <c r="B122" s="96">
        <v>1</v>
      </c>
      <c r="C122" s="96">
        <v>0</v>
      </c>
      <c r="D122" s="96">
        <v>0</v>
      </c>
      <c r="E122"/>
      <c r="F122"/>
      <c r="G122"/>
      <c r="H122"/>
      <c r="I122"/>
    </row>
    <row r="123" spans="1:9" ht="12.75" x14ac:dyDescent="0.2">
      <c r="A123" s="4" t="s">
        <v>404</v>
      </c>
      <c r="B123" s="96">
        <v>5</v>
      </c>
      <c r="C123" s="96">
        <v>8</v>
      </c>
      <c r="D123" s="96">
        <v>2</v>
      </c>
      <c r="E123"/>
      <c r="F123"/>
      <c r="G123"/>
      <c r="H123"/>
      <c r="I123"/>
    </row>
    <row r="124" spans="1:9" ht="12.75" x14ac:dyDescent="0.2">
      <c r="A124" s="4" t="s">
        <v>405</v>
      </c>
      <c r="B124" s="96">
        <v>15</v>
      </c>
      <c r="C124" s="96">
        <v>13</v>
      </c>
      <c r="D124" s="96">
        <v>12</v>
      </c>
      <c r="E124"/>
      <c r="F124"/>
      <c r="G124"/>
      <c r="H124"/>
      <c r="I124"/>
    </row>
    <row r="125" spans="1:9" ht="12.75" x14ac:dyDescent="0.2">
      <c r="A125" s="4" t="s">
        <v>406</v>
      </c>
      <c r="B125" s="96">
        <v>4</v>
      </c>
      <c r="C125" s="96">
        <v>6</v>
      </c>
      <c r="D125" s="96">
        <v>2</v>
      </c>
      <c r="E125"/>
      <c r="F125"/>
      <c r="G125"/>
      <c r="H125"/>
      <c r="I125"/>
    </row>
    <row r="126" spans="1:9" ht="12.75" x14ac:dyDescent="0.2">
      <c r="A126" s="4" t="s">
        <v>407</v>
      </c>
      <c r="B126" s="96">
        <v>5</v>
      </c>
      <c r="C126" s="96">
        <v>1</v>
      </c>
      <c r="D126" s="96">
        <v>1</v>
      </c>
      <c r="E126"/>
      <c r="F126"/>
      <c r="G126"/>
      <c r="H126"/>
      <c r="I126"/>
    </row>
    <row r="127" spans="1:9" ht="12.75" x14ac:dyDescent="0.2">
      <c r="A127" s="4" t="s">
        <v>408</v>
      </c>
      <c r="B127" s="96">
        <v>3</v>
      </c>
      <c r="C127" s="96">
        <v>1</v>
      </c>
      <c r="D127" s="96">
        <v>0</v>
      </c>
      <c r="E127"/>
      <c r="F127"/>
      <c r="G127"/>
      <c r="H127"/>
      <c r="I127"/>
    </row>
    <row r="128" spans="1:9" ht="12.75" x14ac:dyDescent="0.2">
      <c r="A128" s="4" t="s">
        <v>409</v>
      </c>
      <c r="B128" s="96">
        <v>2</v>
      </c>
      <c r="C128" s="96">
        <v>2</v>
      </c>
      <c r="D128" s="96">
        <v>1</v>
      </c>
      <c r="E128"/>
      <c r="F128"/>
      <c r="G128"/>
      <c r="H128"/>
      <c r="I128"/>
    </row>
    <row r="129" spans="1:11" ht="12.75" x14ac:dyDescent="0.2">
      <c r="A129" s="4" t="s">
        <v>410</v>
      </c>
      <c r="B129" s="96">
        <v>1</v>
      </c>
      <c r="C129" s="96">
        <v>1</v>
      </c>
      <c r="D129" s="96">
        <v>0</v>
      </c>
      <c r="E129"/>
      <c r="F129"/>
      <c r="G129"/>
      <c r="H129"/>
      <c r="I129"/>
    </row>
    <row r="130" spans="1:11" ht="12.75" x14ac:dyDescent="0.2">
      <c r="A130" s="4" t="s">
        <v>411</v>
      </c>
      <c r="B130" s="96">
        <v>4</v>
      </c>
      <c r="C130" s="96">
        <v>3</v>
      </c>
      <c r="D130" s="96">
        <v>0</v>
      </c>
      <c r="E130"/>
      <c r="F130"/>
      <c r="G130"/>
      <c r="H130"/>
      <c r="I130"/>
    </row>
    <row r="131" spans="1:11" ht="12.75" x14ac:dyDescent="0.2">
      <c r="A131" s="4" t="s">
        <v>412</v>
      </c>
      <c r="B131" s="61">
        <v>9</v>
      </c>
      <c r="C131" s="61">
        <v>9</v>
      </c>
      <c r="D131" s="61">
        <v>4</v>
      </c>
      <c r="E131"/>
      <c r="F131"/>
      <c r="G131"/>
      <c r="H131"/>
      <c r="I131"/>
    </row>
    <row r="132" spans="1:11" ht="13.5" thickBot="1" x14ac:dyDescent="0.25">
      <c r="A132" s="8" t="s">
        <v>52</v>
      </c>
      <c r="B132" s="9">
        <f>SUM(B28:B131)</f>
        <v>479</v>
      </c>
      <c r="C132" s="9">
        <f>SUM(C28:C131)</f>
        <v>399</v>
      </c>
      <c r="D132" s="9">
        <f>SUM(D28:D131)</f>
        <v>389</v>
      </c>
      <c r="E132" s="65"/>
      <c r="F132"/>
      <c r="G132"/>
      <c r="H132"/>
      <c r="I132"/>
    </row>
    <row r="133" spans="1:11" ht="12.75" thickTop="1" x14ac:dyDescent="0.2">
      <c r="A133" s="15" t="s">
        <v>5</v>
      </c>
    </row>
    <row r="135" spans="1:11" ht="18" x14ac:dyDescent="0.25">
      <c r="A135" s="16" t="s">
        <v>562</v>
      </c>
    </row>
    <row r="136" spans="1:11" ht="13.5" thickBot="1" x14ac:dyDescent="0.25">
      <c r="A136" s="183" t="s">
        <v>413</v>
      </c>
      <c r="B136" s="190">
        <v>2017</v>
      </c>
      <c r="C136" s="190">
        <v>2018</v>
      </c>
      <c r="D136" s="190">
        <v>2019</v>
      </c>
      <c r="E136"/>
      <c r="F136" s="183" t="s">
        <v>309</v>
      </c>
      <c r="G136" s="26">
        <v>2017</v>
      </c>
      <c r="H136" s="26">
        <v>2018</v>
      </c>
      <c r="I136" s="26">
        <v>2019</v>
      </c>
    </row>
    <row r="137" spans="1:11" ht="13.5" thickTop="1" x14ac:dyDescent="0.2">
      <c r="A137" s="100" t="s">
        <v>310</v>
      </c>
      <c r="B137" s="96">
        <v>23</v>
      </c>
      <c r="C137" s="186">
        <v>4</v>
      </c>
      <c r="D137" s="186">
        <v>9</v>
      </c>
      <c r="E137"/>
      <c r="F137" s="187" t="s">
        <v>454</v>
      </c>
      <c r="G137" s="186">
        <v>158</v>
      </c>
      <c r="H137" s="186">
        <v>167</v>
      </c>
      <c r="I137" s="186">
        <v>265</v>
      </c>
      <c r="K137" s="11" t="s">
        <v>579</v>
      </c>
    </row>
    <row r="138" spans="1:11" ht="12.75" x14ac:dyDescent="0.2">
      <c r="A138" s="100" t="s">
        <v>311</v>
      </c>
      <c r="B138" s="96">
        <v>4</v>
      </c>
      <c r="C138" s="96">
        <v>1</v>
      </c>
      <c r="D138" s="96">
        <v>3</v>
      </c>
      <c r="E138"/>
      <c r="F138" s="188" t="s">
        <v>456</v>
      </c>
      <c r="G138" s="96">
        <v>60</v>
      </c>
      <c r="H138" s="96">
        <v>31</v>
      </c>
      <c r="I138" s="96">
        <v>10</v>
      </c>
      <c r="K138" s="11" t="s">
        <v>580</v>
      </c>
    </row>
    <row r="139" spans="1:11" ht="12.75" x14ac:dyDescent="0.2">
      <c r="A139" s="100" t="s">
        <v>312</v>
      </c>
      <c r="B139" s="96">
        <v>5</v>
      </c>
      <c r="C139" s="96">
        <v>11</v>
      </c>
      <c r="D139" s="96">
        <v>3</v>
      </c>
      <c r="E139"/>
      <c r="F139" s="188" t="s">
        <v>315</v>
      </c>
      <c r="G139" s="96">
        <v>60</v>
      </c>
      <c r="H139" s="96">
        <v>79</v>
      </c>
      <c r="I139" s="96">
        <v>141</v>
      </c>
      <c r="K139" s="11" t="s">
        <v>581</v>
      </c>
    </row>
    <row r="140" spans="1:11" ht="12.75" x14ac:dyDescent="0.2">
      <c r="A140" s="100" t="s">
        <v>313</v>
      </c>
      <c r="B140" s="96">
        <v>0</v>
      </c>
      <c r="C140" s="96">
        <v>3</v>
      </c>
      <c r="D140" s="96">
        <v>3</v>
      </c>
      <c r="E140"/>
      <c r="F140" s="188" t="s">
        <v>457</v>
      </c>
      <c r="G140" s="96">
        <v>78</v>
      </c>
      <c r="H140" s="96">
        <v>105</v>
      </c>
      <c r="I140" s="96">
        <v>205</v>
      </c>
      <c r="K140" s="11" t="s">
        <v>582</v>
      </c>
    </row>
    <row r="141" spans="1:11" ht="12.75" x14ac:dyDescent="0.2">
      <c r="A141" s="100" t="s">
        <v>314</v>
      </c>
      <c r="B141" s="96">
        <v>8</v>
      </c>
      <c r="C141" s="96">
        <v>5</v>
      </c>
      <c r="D141" s="96">
        <v>11</v>
      </c>
      <c r="E141"/>
      <c r="F141" s="188" t="s">
        <v>319</v>
      </c>
      <c r="G141" s="96">
        <v>5</v>
      </c>
      <c r="H141" s="96">
        <v>6</v>
      </c>
      <c r="I141" s="96">
        <v>3</v>
      </c>
    </row>
    <row r="142" spans="1:11" ht="12.75" x14ac:dyDescent="0.2">
      <c r="A142" s="100" t="s">
        <v>316</v>
      </c>
      <c r="B142" s="96">
        <v>8</v>
      </c>
      <c r="C142" s="96">
        <v>0</v>
      </c>
      <c r="D142" s="96">
        <v>2</v>
      </c>
      <c r="E142"/>
      <c r="F142" s="188" t="s">
        <v>577</v>
      </c>
      <c r="G142" s="96">
        <v>101</v>
      </c>
      <c r="H142" s="96">
        <v>29</v>
      </c>
      <c r="I142" s="96">
        <v>194</v>
      </c>
      <c r="K142" s="11" t="s">
        <v>583</v>
      </c>
    </row>
    <row r="143" spans="1:11" ht="12.75" x14ac:dyDescent="0.2">
      <c r="A143" s="100" t="s">
        <v>317</v>
      </c>
      <c r="B143" s="96">
        <v>0</v>
      </c>
      <c r="C143" s="96">
        <v>0</v>
      </c>
      <c r="D143" s="96">
        <v>0</v>
      </c>
      <c r="E143"/>
      <c r="F143" s="188" t="s">
        <v>458</v>
      </c>
      <c r="G143" s="96">
        <v>272</v>
      </c>
      <c r="H143" s="96">
        <v>73</v>
      </c>
      <c r="I143" s="96">
        <v>299</v>
      </c>
      <c r="K143" s="11" t="s">
        <v>584</v>
      </c>
    </row>
    <row r="144" spans="1:11" ht="12.75" x14ac:dyDescent="0.2">
      <c r="A144" s="100" t="s">
        <v>318</v>
      </c>
      <c r="B144" s="96">
        <v>7</v>
      </c>
      <c r="C144" s="96">
        <v>1</v>
      </c>
      <c r="D144" s="96">
        <v>1</v>
      </c>
      <c r="E144"/>
      <c r="F144" s="188" t="s">
        <v>416</v>
      </c>
      <c r="G144" s="96">
        <v>6857</v>
      </c>
      <c r="H144" s="96">
        <v>6580</v>
      </c>
      <c r="I144" s="96">
        <v>6418</v>
      </c>
      <c r="K144" s="11" t="s">
        <v>585</v>
      </c>
    </row>
    <row r="145" spans="1:11" ht="12.75" x14ac:dyDescent="0.2">
      <c r="A145" s="100" t="s">
        <v>320</v>
      </c>
      <c r="B145" s="96">
        <v>0</v>
      </c>
      <c r="C145" s="96">
        <v>0</v>
      </c>
      <c r="D145" s="96">
        <v>113</v>
      </c>
      <c r="E145"/>
      <c r="F145" s="188" t="s">
        <v>455</v>
      </c>
      <c r="G145" s="96">
        <v>48</v>
      </c>
      <c r="H145" s="96">
        <v>30</v>
      </c>
      <c r="I145" s="96">
        <v>52</v>
      </c>
      <c r="K145" s="11" t="s">
        <v>586</v>
      </c>
    </row>
    <row r="146" spans="1:11" ht="12.75" x14ac:dyDescent="0.2">
      <c r="A146" s="100" t="s">
        <v>321</v>
      </c>
      <c r="B146" s="96">
        <v>44</v>
      </c>
      <c r="C146" s="96">
        <v>14</v>
      </c>
      <c r="D146" s="96">
        <v>9</v>
      </c>
      <c r="E146"/>
      <c r="F146" s="188" t="s">
        <v>578</v>
      </c>
      <c r="G146" s="96">
        <v>222</v>
      </c>
      <c r="H146" s="96">
        <v>93</v>
      </c>
      <c r="I146" s="96">
        <v>164</v>
      </c>
      <c r="K146" s="11" t="s">
        <v>587</v>
      </c>
    </row>
    <row r="147" spans="1:11" ht="12.75" x14ac:dyDescent="0.2">
      <c r="A147" s="100" t="s">
        <v>322</v>
      </c>
      <c r="B147" s="96">
        <v>2</v>
      </c>
      <c r="C147" s="96">
        <v>0</v>
      </c>
      <c r="D147" s="96">
        <v>21</v>
      </c>
      <c r="E147"/>
      <c r="F147" s="188" t="s">
        <v>468</v>
      </c>
      <c r="G147" s="96">
        <v>197</v>
      </c>
      <c r="H147" s="96">
        <v>153</v>
      </c>
      <c r="I147" s="96">
        <v>108</v>
      </c>
      <c r="K147" s="11" t="s">
        <v>588</v>
      </c>
    </row>
    <row r="148" spans="1:11" ht="12.75" x14ac:dyDescent="0.2">
      <c r="A148" s="100" t="s">
        <v>323</v>
      </c>
      <c r="B148" s="96">
        <v>37</v>
      </c>
      <c r="C148" s="96">
        <v>2</v>
      </c>
      <c r="D148" s="96">
        <v>28</v>
      </c>
      <c r="E148"/>
      <c r="F148" s="188" t="s">
        <v>459</v>
      </c>
      <c r="G148" s="96">
        <v>2</v>
      </c>
      <c r="H148" s="96">
        <v>3</v>
      </c>
      <c r="I148" s="96">
        <v>1</v>
      </c>
      <c r="K148" s="11" t="s">
        <v>589</v>
      </c>
    </row>
    <row r="149" spans="1:11" ht="12.75" x14ac:dyDescent="0.2">
      <c r="A149" s="100" t="s">
        <v>324</v>
      </c>
      <c r="B149" s="96">
        <v>59</v>
      </c>
      <c r="C149" s="96">
        <v>111</v>
      </c>
      <c r="D149" s="96">
        <v>93</v>
      </c>
      <c r="E149"/>
      <c r="F149" s="188" t="s">
        <v>336</v>
      </c>
      <c r="G149" s="96">
        <v>6</v>
      </c>
      <c r="H149" s="96">
        <v>12</v>
      </c>
      <c r="I149" s="96">
        <v>26</v>
      </c>
    </row>
    <row r="150" spans="1:11" ht="12.75" x14ac:dyDescent="0.2">
      <c r="A150" s="100" t="s">
        <v>325</v>
      </c>
      <c r="B150" s="96">
        <v>22</v>
      </c>
      <c r="C150" s="96">
        <v>6</v>
      </c>
      <c r="D150" s="96">
        <v>6</v>
      </c>
      <c r="E150"/>
      <c r="F150" s="188" t="s">
        <v>331</v>
      </c>
      <c r="G150" s="96">
        <v>69</v>
      </c>
      <c r="H150" s="96">
        <v>236</v>
      </c>
      <c r="I150" s="96">
        <v>66</v>
      </c>
      <c r="K150" s="11" t="s">
        <v>590</v>
      </c>
    </row>
    <row r="151" spans="1:11" ht="12.75" x14ac:dyDescent="0.2">
      <c r="A151" s="100" t="s">
        <v>326</v>
      </c>
      <c r="B151" s="96">
        <v>0</v>
      </c>
      <c r="C151" s="96">
        <v>0</v>
      </c>
      <c r="D151" s="96">
        <v>0</v>
      </c>
      <c r="E151"/>
      <c r="F151" s="189" t="s">
        <v>460</v>
      </c>
      <c r="G151" s="61">
        <v>94</v>
      </c>
      <c r="H151" s="61">
        <v>136</v>
      </c>
      <c r="I151" s="61">
        <v>119</v>
      </c>
      <c r="K151" s="11" t="s">
        <v>591</v>
      </c>
    </row>
    <row r="152" spans="1:11" ht="13.5" thickBot="1" x14ac:dyDescent="0.25">
      <c r="A152" s="100" t="s">
        <v>327</v>
      </c>
      <c r="B152" s="96">
        <v>0</v>
      </c>
      <c r="C152" s="96">
        <v>2</v>
      </c>
      <c r="D152" s="96">
        <v>2</v>
      </c>
      <c r="E152"/>
      <c r="F152" s="8" t="s">
        <v>52</v>
      </c>
      <c r="G152" s="9">
        <v>8229</v>
      </c>
      <c r="H152" s="9">
        <f>SUM(H137:H151)</f>
        <v>7733</v>
      </c>
      <c r="I152" s="9">
        <f>SUM(I137:I151)</f>
        <v>8071</v>
      </c>
    </row>
    <row r="153" spans="1:11" ht="13.5" thickTop="1" x14ac:dyDescent="0.2">
      <c r="A153" s="100" t="s">
        <v>328</v>
      </c>
      <c r="B153" s="96">
        <v>60</v>
      </c>
      <c r="C153" s="96">
        <v>29</v>
      </c>
      <c r="D153" s="96">
        <v>12</v>
      </c>
      <c r="E153"/>
      <c r="I153" s="70"/>
    </row>
    <row r="154" spans="1:11" ht="12.75" x14ac:dyDescent="0.2">
      <c r="A154" s="100" t="s">
        <v>329</v>
      </c>
      <c r="B154" s="96">
        <v>2</v>
      </c>
      <c r="C154" s="96">
        <v>5</v>
      </c>
      <c r="D154" s="96">
        <v>5</v>
      </c>
      <c r="E154"/>
      <c r="F154" s="180"/>
      <c r="G154" s="181"/>
    </row>
    <row r="155" spans="1:11" ht="12.75" x14ac:dyDescent="0.2">
      <c r="A155" s="100" t="s">
        <v>330</v>
      </c>
      <c r="B155" s="96">
        <v>8</v>
      </c>
      <c r="C155" s="96">
        <v>0</v>
      </c>
      <c r="D155" s="96">
        <v>15</v>
      </c>
      <c r="E155"/>
      <c r="F155" s="180"/>
      <c r="G155" s="181"/>
    </row>
    <row r="156" spans="1:11" ht="12.75" x14ac:dyDescent="0.2">
      <c r="A156" s="100" t="s">
        <v>319</v>
      </c>
      <c r="B156" s="96">
        <v>5</v>
      </c>
      <c r="C156" s="96">
        <v>6</v>
      </c>
      <c r="D156" s="96">
        <v>3</v>
      </c>
      <c r="E156"/>
      <c r="F156" s="180"/>
      <c r="G156" s="181"/>
    </row>
    <row r="157" spans="1:11" ht="12.75" x14ac:dyDescent="0.2">
      <c r="A157" s="100" t="s">
        <v>332</v>
      </c>
      <c r="B157" s="96">
        <v>8</v>
      </c>
      <c r="C157" s="96">
        <v>4</v>
      </c>
      <c r="D157" s="96">
        <v>4</v>
      </c>
      <c r="E157"/>
      <c r="F157" s="180"/>
      <c r="G157" s="181"/>
    </row>
    <row r="158" spans="1:11" ht="12.75" x14ac:dyDescent="0.2">
      <c r="A158" s="100" t="s">
        <v>333</v>
      </c>
      <c r="B158" s="96">
        <v>9</v>
      </c>
      <c r="C158" s="96">
        <v>28</v>
      </c>
      <c r="D158" s="96">
        <v>22</v>
      </c>
      <c r="E158"/>
      <c r="F158" s="180"/>
      <c r="G158" s="181"/>
    </row>
    <row r="159" spans="1:11" ht="12.75" x14ac:dyDescent="0.2">
      <c r="A159" s="100" t="s">
        <v>334</v>
      </c>
      <c r="B159" s="96">
        <v>4</v>
      </c>
      <c r="C159" s="96">
        <v>7</v>
      </c>
      <c r="D159" s="96">
        <v>4</v>
      </c>
      <c r="E159"/>
      <c r="F159" s="180"/>
      <c r="G159" s="181"/>
    </row>
    <row r="160" spans="1:11" ht="12.75" x14ac:dyDescent="0.2">
      <c r="A160" s="100" t="s">
        <v>335</v>
      </c>
      <c r="B160" s="96">
        <v>1</v>
      </c>
      <c r="C160" s="96">
        <v>1</v>
      </c>
      <c r="D160" s="96">
        <v>39</v>
      </c>
      <c r="E160"/>
      <c r="F160" s="180"/>
      <c r="G160" s="181"/>
    </row>
    <row r="161" spans="1:10" ht="12.75" x14ac:dyDescent="0.2">
      <c r="A161" s="100" t="s">
        <v>337</v>
      </c>
      <c r="B161" s="96">
        <v>3</v>
      </c>
      <c r="C161" s="96">
        <v>0</v>
      </c>
      <c r="D161" s="96">
        <v>4</v>
      </c>
      <c r="E161"/>
      <c r="F161" s="180"/>
      <c r="G161" s="181"/>
    </row>
    <row r="162" spans="1:10" ht="12.75" x14ac:dyDescent="0.2">
      <c r="A162" s="100" t="s">
        <v>338</v>
      </c>
      <c r="B162" s="96">
        <v>6</v>
      </c>
      <c r="C162" s="96">
        <v>8</v>
      </c>
      <c r="D162" s="96">
        <v>2</v>
      </c>
      <c r="E162"/>
      <c r="F162" s="180"/>
      <c r="G162" s="181"/>
      <c r="H162"/>
      <c r="I162"/>
    </row>
    <row r="163" spans="1:10" ht="12.75" x14ac:dyDescent="0.2">
      <c r="A163" s="100" t="s">
        <v>339</v>
      </c>
      <c r="B163" s="96">
        <v>2</v>
      </c>
      <c r="C163" s="96">
        <v>2</v>
      </c>
      <c r="D163" s="96">
        <v>19</v>
      </c>
      <c r="E163"/>
      <c r="F163" s="180"/>
      <c r="G163" s="181"/>
      <c r="H163"/>
      <c r="I163"/>
    </row>
    <row r="164" spans="1:10" ht="12.75" x14ac:dyDescent="0.2">
      <c r="A164" s="100" t="s">
        <v>340</v>
      </c>
      <c r="B164" s="96">
        <v>1844</v>
      </c>
      <c r="C164" s="96">
        <v>1781</v>
      </c>
      <c r="D164" s="96">
        <v>1623</v>
      </c>
      <c r="E164"/>
      <c r="F164" s="180"/>
      <c r="G164" s="181"/>
      <c r="H164"/>
      <c r="I164"/>
    </row>
    <row r="165" spans="1:10" ht="12.75" x14ac:dyDescent="0.2">
      <c r="A165" s="100" t="s">
        <v>341</v>
      </c>
      <c r="B165" s="96">
        <v>6</v>
      </c>
      <c r="C165" s="96">
        <v>12</v>
      </c>
      <c r="D165" s="96">
        <v>0</v>
      </c>
      <c r="E165"/>
      <c r="F165" s="180"/>
      <c r="G165" s="181"/>
      <c r="H165"/>
      <c r="I165"/>
    </row>
    <row r="166" spans="1:10" ht="12.75" x14ac:dyDescent="0.2">
      <c r="A166" s="100" t="s">
        <v>342</v>
      </c>
      <c r="B166" s="96">
        <v>24</v>
      </c>
      <c r="C166" s="96">
        <v>4</v>
      </c>
      <c r="D166" s="96">
        <v>20</v>
      </c>
      <c r="E166"/>
      <c r="F166" s="180"/>
      <c r="G166" s="181"/>
      <c r="H166"/>
      <c r="I166"/>
    </row>
    <row r="167" spans="1:10" ht="12.75" x14ac:dyDescent="0.2">
      <c r="A167" s="100" t="s">
        <v>343</v>
      </c>
      <c r="B167" s="96">
        <v>30</v>
      </c>
      <c r="C167" s="96">
        <v>19</v>
      </c>
      <c r="D167" s="96">
        <v>77</v>
      </c>
      <c r="E167"/>
      <c r="F167" s="180"/>
      <c r="G167" s="181"/>
      <c r="H167"/>
      <c r="I167"/>
      <c r="J167"/>
    </row>
    <row r="168" spans="1:10" ht="12.75" x14ac:dyDescent="0.2">
      <c r="A168" s="100" t="s">
        <v>344</v>
      </c>
      <c r="B168" s="96">
        <v>4</v>
      </c>
      <c r="C168" s="96">
        <v>1</v>
      </c>
      <c r="D168" s="96">
        <v>1</v>
      </c>
      <c r="E168"/>
      <c r="F168" s="180"/>
      <c r="G168" s="181"/>
      <c r="H168"/>
      <c r="I168"/>
      <c r="J168"/>
    </row>
    <row r="169" spans="1:10" ht="12.75" x14ac:dyDescent="0.2">
      <c r="A169" s="100" t="s">
        <v>345</v>
      </c>
      <c r="B169" s="96">
        <v>0</v>
      </c>
      <c r="C169" s="96">
        <v>0</v>
      </c>
      <c r="D169" s="96">
        <v>0</v>
      </c>
      <c r="E169"/>
      <c r="F169" s="180"/>
      <c r="G169" s="181"/>
      <c r="H169"/>
      <c r="I169"/>
      <c r="J169"/>
    </row>
    <row r="170" spans="1:10" ht="12.75" x14ac:dyDescent="0.2">
      <c r="A170" s="100" t="s">
        <v>346</v>
      </c>
      <c r="B170" s="96">
        <v>62</v>
      </c>
      <c r="C170" s="96">
        <v>33</v>
      </c>
      <c r="D170" s="96">
        <v>41</v>
      </c>
      <c r="E170"/>
      <c r="F170" s="180"/>
      <c r="G170" s="181"/>
      <c r="H170"/>
      <c r="I170"/>
      <c r="J170"/>
    </row>
    <row r="171" spans="1:10" ht="12.75" x14ac:dyDescent="0.2">
      <c r="A171" s="100" t="s">
        <v>347</v>
      </c>
      <c r="B171" s="96">
        <v>0</v>
      </c>
      <c r="C171" s="96">
        <v>0</v>
      </c>
      <c r="D171" s="96">
        <v>1</v>
      </c>
      <c r="E171"/>
      <c r="F171" s="180"/>
      <c r="G171" s="181"/>
      <c r="H171"/>
      <c r="I171"/>
      <c r="J171"/>
    </row>
    <row r="172" spans="1:10" ht="12.75" x14ac:dyDescent="0.2">
      <c r="A172" s="100" t="s">
        <v>414</v>
      </c>
      <c r="B172" s="96">
        <v>0</v>
      </c>
      <c r="C172" s="96">
        <v>0</v>
      </c>
      <c r="D172" s="96">
        <v>0</v>
      </c>
      <c r="E172"/>
      <c r="F172" s="180"/>
      <c r="G172" s="181"/>
      <c r="H172"/>
      <c r="I172"/>
      <c r="J172"/>
    </row>
    <row r="173" spans="1:10" ht="12.75" x14ac:dyDescent="0.2">
      <c r="A173" s="100" t="s">
        <v>348</v>
      </c>
      <c r="B173" s="96">
        <v>2</v>
      </c>
      <c r="C173" s="96">
        <v>3</v>
      </c>
      <c r="D173" s="96">
        <v>0</v>
      </c>
      <c r="E173"/>
      <c r="F173" s="180"/>
      <c r="G173" s="181"/>
      <c r="H173"/>
      <c r="I173"/>
      <c r="J173"/>
    </row>
    <row r="174" spans="1:10" ht="12.75" x14ac:dyDescent="0.2">
      <c r="A174" s="100" t="s">
        <v>349</v>
      </c>
      <c r="B174" s="96">
        <v>68</v>
      </c>
      <c r="C174" s="96">
        <v>81</v>
      </c>
      <c r="D174" s="96">
        <v>37</v>
      </c>
      <c r="E174"/>
      <c r="F174" s="180"/>
      <c r="G174" s="181"/>
      <c r="H174"/>
      <c r="I174"/>
      <c r="J174"/>
    </row>
    <row r="175" spans="1:10" ht="12.75" x14ac:dyDescent="0.2">
      <c r="A175" s="100" t="s">
        <v>350</v>
      </c>
      <c r="B175" s="96">
        <v>1</v>
      </c>
      <c r="C175" s="96">
        <v>0</v>
      </c>
      <c r="D175" s="96">
        <v>1</v>
      </c>
      <c r="E175"/>
      <c r="F175" s="180"/>
      <c r="G175" s="181"/>
      <c r="H175"/>
      <c r="I175"/>
      <c r="J175"/>
    </row>
    <row r="176" spans="1:10" ht="12.75" x14ac:dyDescent="0.2">
      <c r="A176" s="100" t="s">
        <v>351</v>
      </c>
      <c r="B176" s="96">
        <v>0</v>
      </c>
      <c r="C176" s="96">
        <v>0</v>
      </c>
      <c r="D176" s="96">
        <v>0</v>
      </c>
      <c r="E176"/>
      <c r="F176" s="180"/>
      <c r="G176" s="181"/>
      <c r="H176"/>
      <c r="I176"/>
      <c r="J176"/>
    </row>
    <row r="177" spans="1:10" ht="12.75" x14ac:dyDescent="0.2">
      <c r="A177" s="100" t="s">
        <v>352</v>
      </c>
      <c r="B177" s="96">
        <v>0</v>
      </c>
      <c r="C177" s="96">
        <v>5</v>
      </c>
      <c r="D177" s="96">
        <v>0</v>
      </c>
      <c r="E177"/>
      <c r="F177" s="180"/>
      <c r="G177" s="181"/>
      <c r="H177"/>
      <c r="I177"/>
      <c r="J177"/>
    </row>
    <row r="178" spans="1:10" ht="12.75" x14ac:dyDescent="0.2">
      <c r="A178" s="100" t="s">
        <v>353</v>
      </c>
      <c r="B178" s="96">
        <v>16</v>
      </c>
      <c r="C178" s="96">
        <v>1</v>
      </c>
      <c r="D178" s="96">
        <v>11</v>
      </c>
      <c r="E178"/>
      <c r="F178" s="180"/>
      <c r="G178" s="181"/>
      <c r="H178"/>
      <c r="I178"/>
      <c r="J178"/>
    </row>
    <row r="179" spans="1:10" ht="12.75" x14ac:dyDescent="0.2">
      <c r="A179" s="100" t="s">
        <v>354</v>
      </c>
      <c r="B179" s="96">
        <v>0</v>
      </c>
      <c r="C179" s="96">
        <v>1</v>
      </c>
      <c r="D179" s="96">
        <v>17</v>
      </c>
      <c r="E179"/>
      <c r="F179" s="180"/>
      <c r="G179" s="181"/>
      <c r="H179"/>
      <c r="I179"/>
      <c r="J179"/>
    </row>
    <row r="180" spans="1:10" ht="12.75" x14ac:dyDescent="0.2">
      <c r="A180" s="100" t="s">
        <v>355</v>
      </c>
      <c r="B180" s="96">
        <v>0</v>
      </c>
      <c r="C180" s="96">
        <v>0</v>
      </c>
      <c r="D180" s="96">
        <v>4</v>
      </c>
      <c r="E180"/>
      <c r="F180" s="180"/>
      <c r="G180" s="181"/>
      <c r="H180"/>
      <c r="I180"/>
      <c r="J180"/>
    </row>
    <row r="181" spans="1:10" ht="12.75" x14ac:dyDescent="0.2">
      <c r="A181" s="100" t="s">
        <v>356</v>
      </c>
      <c r="B181" s="96">
        <v>0</v>
      </c>
      <c r="C181" s="96">
        <v>0</v>
      </c>
      <c r="D181" s="96">
        <v>0</v>
      </c>
      <c r="E181"/>
      <c r="F181" s="180"/>
      <c r="G181" s="181"/>
      <c r="H181"/>
      <c r="I181"/>
      <c r="J181"/>
    </row>
    <row r="182" spans="1:10" ht="12.75" x14ac:dyDescent="0.2">
      <c r="A182" s="100" t="s">
        <v>357</v>
      </c>
      <c r="B182" s="96">
        <v>43</v>
      </c>
      <c r="C182" s="96">
        <v>64</v>
      </c>
      <c r="D182" s="96">
        <v>84</v>
      </c>
      <c r="E182"/>
      <c r="F182" s="180"/>
      <c r="G182" s="181"/>
      <c r="H182"/>
      <c r="I182"/>
      <c r="J182"/>
    </row>
    <row r="183" spans="1:10" ht="12.75" x14ac:dyDescent="0.2">
      <c r="A183" s="100" t="s">
        <v>358</v>
      </c>
      <c r="B183" s="96">
        <v>28</v>
      </c>
      <c r="C183" s="96">
        <v>44</v>
      </c>
      <c r="D183" s="96">
        <v>33</v>
      </c>
      <c r="E183"/>
      <c r="F183" s="180"/>
      <c r="G183" s="181"/>
      <c r="H183"/>
      <c r="I183"/>
      <c r="J183"/>
    </row>
    <row r="184" spans="1:10" ht="12.75" x14ac:dyDescent="0.2">
      <c r="A184" s="100" t="s">
        <v>359</v>
      </c>
      <c r="B184" s="96">
        <v>14</v>
      </c>
      <c r="C184" s="96">
        <v>24</v>
      </c>
      <c r="D184" s="96">
        <v>40</v>
      </c>
      <c r="E184"/>
      <c r="F184" s="180"/>
      <c r="G184" s="181"/>
      <c r="H184"/>
      <c r="I184"/>
      <c r="J184"/>
    </row>
    <row r="185" spans="1:10" ht="12.75" x14ac:dyDescent="0.2">
      <c r="A185" s="100" t="s">
        <v>360</v>
      </c>
      <c r="B185" s="96">
        <v>1</v>
      </c>
      <c r="C185" s="96">
        <v>2</v>
      </c>
      <c r="D185" s="96">
        <v>91</v>
      </c>
      <c r="E185"/>
      <c r="F185" s="180"/>
      <c r="G185" s="181"/>
      <c r="H185"/>
      <c r="I185"/>
      <c r="J185"/>
    </row>
    <row r="186" spans="1:10" ht="12.75" x14ac:dyDescent="0.2">
      <c r="A186" s="100" t="s">
        <v>361</v>
      </c>
      <c r="B186" s="96">
        <v>11</v>
      </c>
      <c r="C186" s="96">
        <v>26</v>
      </c>
      <c r="D186" s="96">
        <v>6</v>
      </c>
      <c r="E186"/>
      <c r="F186" s="180"/>
      <c r="G186" s="181"/>
      <c r="H186"/>
      <c r="I186"/>
      <c r="J186"/>
    </row>
    <row r="187" spans="1:10" ht="12.75" x14ac:dyDescent="0.2">
      <c r="A187" s="100" t="s">
        <v>362</v>
      </c>
      <c r="B187" s="96">
        <v>32</v>
      </c>
      <c r="C187" s="96">
        <v>5</v>
      </c>
      <c r="D187" s="96">
        <v>17</v>
      </c>
      <c r="E187"/>
      <c r="F187" s="180"/>
      <c r="G187" s="181"/>
      <c r="H187"/>
      <c r="I187"/>
      <c r="J187"/>
    </row>
    <row r="188" spans="1:10" ht="12.75" x14ac:dyDescent="0.2">
      <c r="A188" s="100" t="s">
        <v>363</v>
      </c>
      <c r="B188" s="96">
        <v>23</v>
      </c>
      <c r="C188" s="96">
        <v>0</v>
      </c>
      <c r="D188" s="96">
        <v>0</v>
      </c>
      <c r="E188"/>
      <c r="F188" s="180"/>
      <c r="G188" s="181"/>
      <c r="H188"/>
      <c r="I188"/>
      <c r="J188"/>
    </row>
    <row r="189" spans="1:10" ht="12.75" x14ac:dyDescent="0.2">
      <c r="A189" s="100" t="s">
        <v>364</v>
      </c>
      <c r="B189" s="96">
        <v>2</v>
      </c>
      <c r="C189" s="96">
        <v>4</v>
      </c>
      <c r="D189" s="96">
        <v>7</v>
      </c>
      <c r="E189"/>
      <c r="F189" s="180"/>
      <c r="G189" s="181"/>
      <c r="H189"/>
      <c r="I189"/>
      <c r="J189"/>
    </row>
    <row r="190" spans="1:10" ht="12.75" x14ac:dyDescent="0.2">
      <c r="A190" s="100" t="s">
        <v>365</v>
      </c>
      <c r="B190" s="96">
        <v>28</v>
      </c>
      <c r="C190" s="96">
        <v>30</v>
      </c>
      <c r="D190" s="96">
        <v>15</v>
      </c>
      <c r="E190"/>
      <c r="F190" s="180"/>
      <c r="G190" s="181"/>
      <c r="H190"/>
      <c r="I190"/>
      <c r="J190"/>
    </row>
    <row r="191" spans="1:10" ht="12.75" x14ac:dyDescent="0.2">
      <c r="A191" s="100" t="s">
        <v>366</v>
      </c>
      <c r="B191" s="96">
        <v>1</v>
      </c>
      <c r="C191" s="96">
        <v>57</v>
      </c>
      <c r="D191" s="96">
        <v>65</v>
      </c>
      <c r="E191"/>
      <c r="F191" s="180"/>
      <c r="G191" s="181"/>
      <c r="H191"/>
      <c r="I191"/>
      <c r="J191"/>
    </row>
    <row r="192" spans="1:10" ht="12.75" x14ac:dyDescent="0.2">
      <c r="A192" s="100" t="s">
        <v>367</v>
      </c>
      <c r="B192" s="96">
        <v>21</v>
      </c>
      <c r="C192" s="96">
        <v>60</v>
      </c>
      <c r="D192" s="96">
        <v>16</v>
      </c>
      <c r="E192"/>
      <c r="F192" s="180"/>
      <c r="G192" s="181"/>
      <c r="H192"/>
      <c r="I192"/>
      <c r="J192"/>
    </row>
    <row r="193" spans="1:10" ht="12.75" x14ac:dyDescent="0.2">
      <c r="A193" s="100" t="s">
        <v>368</v>
      </c>
      <c r="B193" s="96">
        <v>13</v>
      </c>
      <c r="C193" s="96">
        <v>38</v>
      </c>
      <c r="D193" s="96">
        <v>68</v>
      </c>
      <c r="E193"/>
      <c r="F193" s="180"/>
      <c r="G193" s="181"/>
      <c r="H193"/>
      <c r="I193"/>
      <c r="J193"/>
    </row>
    <row r="194" spans="1:10" ht="12.75" x14ac:dyDescent="0.2">
      <c r="A194" s="100" t="s">
        <v>369</v>
      </c>
      <c r="B194" s="96">
        <v>1</v>
      </c>
      <c r="C194" s="96">
        <v>2</v>
      </c>
      <c r="D194" s="96">
        <v>0</v>
      </c>
      <c r="E194"/>
      <c r="F194" s="180"/>
      <c r="G194" s="181"/>
      <c r="H194"/>
      <c r="I194"/>
      <c r="J194"/>
    </row>
    <row r="195" spans="1:10" ht="12.75" x14ac:dyDescent="0.2">
      <c r="A195" s="100" t="s">
        <v>370</v>
      </c>
      <c r="B195" s="96">
        <v>0</v>
      </c>
      <c r="C195" s="96">
        <v>0</v>
      </c>
      <c r="D195" s="96">
        <v>0</v>
      </c>
      <c r="E195"/>
      <c r="F195" s="180"/>
      <c r="G195" s="181"/>
      <c r="H195"/>
      <c r="I195"/>
      <c r="J195"/>
    </row>
    <row r="196" spans="1:10" ht="12.75" x14ac:dyDescent="0.2">
      <c r="A196" s="100" t="s">
        <v>371</v>
      </c>
      <c r="B196" s="96">
        <v>0</v>
      </c>
      <c r="C196" s="96">
        <v>0</v>
      </c>
      <c r="D196" s="96">
        <v>0</v>
      </c>
      <c r="E196"/>
      <c r="F196" s="180"/>
      <c r="G196" s="181"/>
      <c r="H196"/>
      <c r="I196"/>
      <c r="J196"/>
    </row>
    <row r="197" spans="1:10" ht="12.75" x14ac:dyDescent="0.2">
      <c r="A197" s="100" t="s">
        <v>372</v>
      </c>
      <c r="B197" s="96">
        <v>8</v>
      </c>
      <c r="C197" s="96">
        <v>159</v>
      </c>
      <c r="D197" s="96">
        <v>40</v>
      </c>
      <c r="E197"/>
      <c r="F197" s="180"/>
      <c r="G197" s="181"/>
      <c r="H197"/>
      <c r="I197"/>
      <c r="J197"/>
    </row>
    <row r="198" spans="1:10" ht="12.75" x14ac:dyDescent="0.2">
      <c r="A198" s="100" t="s">
        <v>373</v>
      </c>
      <c r="B198" s="96">
        <v>2</v>
      </c>
      <c r="C198" s="96">
        <v>7</v>
      </c>
      <c r="D198" s="96">
        <v>25</v>
      </c>
      <c r="E198"/>
      <c r="F198" s="180"/>
      <c r="G198" s="181"/>
      <c r="H198"/>
      <c r="I198"/>
      <c r="J198"/>
    </row>
    <row r="199" spans="1:10" ht="12.75" x14ac:dyDescent="0.2">
      <c r="A199" s="100" t="s">
        <v>374</v>
      </c>
      <c r="B199" s="96">
        <v>0</v>
      </c>
      <c r="C199" s="96">
        <v>16</v>
      </c>
      <c r="D199" s="96">
        <v>4</v>
      </c>
      <c r="E199"/>
      <c r="F199" s="180"/>
      <c r="G199" s="181"/>
      <c r="H199"/>
      <c r="I199"/>
      <c r="J199"/>
    </row>
    <row r="200" spans="1:10" ht="12.75" x14ac:dyDescent="0.2">
      <c r="A200" s="100" t="s">
        <v>375</v>
      </c>
      <c r="B200" s="96">
        <v>0</v>
      </c>
      <c r="C200" s="96">
        <v>0</v>
      </c>
      <c r="D200" s="96">
        <v>0</v>
      </c>
      <c r="E200"/>
      <c r="F200" s="180"/>
      <c r="G200" s="181"/>
      <c r="H200"/>
      <c r="I200"/>
      <c r="J200"/>
    </row>
    <row r="201" spans="1:10" ht="12.75" x14ac:dyDescent="0.2">
      <c r="A201" s="100" t="s">
        <v>376</v>
      </c>
      <c r="B201" s="96">
        <v>9</v>
      </c>
      <c r="C201" s="96">
        <v>7</v>
      </c>
      <c r="D201" s="96">
        <v>7</v>
      </c>
      <c r="E201"/>
      <c r="F201" s="180"/>
      <c r="G201" s="181"/>
      <c r="H201"/>
      <c r="I201"/>
      <c r="J201"/>
    </row>
    <row r="202" spans="1:10" ht="12.75" x14ac:dyDescent="0.2">
      <c r="A202" s="100" t="s">
        <v>377</v>
      </c>
      <c r="B202" s="96">
        <v>0</v>
      </c>
      <c r="C202" s="96">
        <v>0</v>
      </c>
      <c r="D202" s="96">
        <v>0</v>
      </c>
      <c r="E202"/>
      <c r="F202" s="180"/>
      <c r="G202" s="181"/>
      <c r="H202"/>
      <c r="I202"/>
      <c r="J202"/>
    </row>
    <row r="203" spans="1:10" ht="12.75" x14ac:dyDescent="0.2">
      <c r="A203" s="100" t="s">
        <v>378</v>
      </c>
      <c r="B203" s="96">
        <v>13</v>
      </c>
      <c r="C203" s="96">
        <v>1</v>
      </c>
      <c r="D203" s="96">
        <v>40</v>
      </c>
      <c r="E203"/>
      <c r="F203" s="180"/>
      <c r="G203" s="181"/>
      <c r="H203"/>
      <c r="I203"/>
      <c r="J203"/>
    </row>
    <row r="204" spans="1:10" ht="12.75" x14ac:dyDescent="0.2">
      <c r="A204" s="100" t="s">
        <v>379</v>
      </c>
      <c r="B204" s="96">
        <v>0</v>
      </c>
      <c r="C204" s="96">
        <v>1</v>
      </c>
      <c r="D204" s="96">
        <v>1</v>
      </c>
      <c r="E204"/>
      <c r="F204" s="180"/>
      <c r="G204" s="181"/>
      <c r="H204"/>
      <c r="I204"/>
      <c r="J204"/>
    </row>
    <row r="205" spans="1:10" ht="12.75" x14ac:dyDescent="0.2">
      <c r="A205" s="100" t="s">
        <v>380</v>
      </c>
      <c r="B205" s="96">
        <v>7</v>
      </c>
      <c r="C205" s="96">
        <v>8</v>
      </c>
      <c r="D205" s="96">
        <v>2</v>
      </c>
      <c r="E205"/>
      <c r="F205" s="180"/>
      <c r="G205" s="181"/>
      <c r="H205"/>
      <c r="I205"/>
      <c r="J205"/>
    </row>
    <row r="206" spans="1:10" ht="12.75" x14ac:dyDescent="0.2">
      <c r="A206" s="100" t="s">
        <v>381</v>
      </c>
      <c r="B206" s="96">
        <v>45</v>
      </c>
      <c r="C206" s="96">
        <v>3</v>
      </c>
      <c r="D206" s="96">
        <v>8</v>
      </c>
      <c r="E206"/>
      <c r="F206" s="180"/>
      <c r="G206" s="181"/>
      <c r="H206"/>
      <c r="I206"/>
      <c r="J206"/>
    </row>
    <row r="207" spans="1:10" ht="12.75" x14ac:dyDescent="0.2">
      <c r="A207" s="100" t="s">
        <v>382</v>
      </c>
      <c r="B207" s="96">
        <v>1</v>
      </c>
      <c r="C207" s="96">
        <v>3</v>
      </c>
      <c r="D207" s="96">
        <v>0</v>
      </c>
      <c r="E207"/>
      <c r="F207" s="180"/>
      <c r="G207" s="181"/>
      <c r="H207"/>
      <c r="I207"/>
      <c r="J207"/>
    </row>
    <row r="208" spans="1:10" ht="12.75" x14ac:dyDescent="0.2">
      <c r="A208" s="100" t="s">
        <v>383</v>
      </c>
      <c r="B208" s="96">
        <v>32</v>
      </c>
      <c r="C208" s="96">
        <v>4</v>
      </c>
      <c r="D208" s="96">
        <v>196</v>
      </c>
      <c r="E208"/>
      <c r="F208" s="180"/>
      <c r="G208" s="181"/>
      <c r="H208"/>
      <c r="I208"/>
      <c r="J208"/>
    </row>
    <row r="209" spans="1:10" ht="12.75" x14ac:dyDescent="0.2">
      <c r="A209" s="100" t="s">
        <v>206</v>
      </c>
      <c r="B209" s="96">
        <v>0</v>
      </c>
      <c r="C209" s="96">
        <v>0</v>
      </c>
      <c r="D209" s="96">
        <v>0</v>
      </c>
      <c r="E209"/>
      <c r="F209" s="180"/>
      <c r="G209" s="181"/>
      <c r="H209"/>
      <c r="I209"/>
      <c r="J209"/>
    </row>
    <row r="210" spans="1:10" ht="12.75" x14ac:dyDescent="0.2">
      <c r="A210" s="100" t="s">
        <v>384</v>
      </c>
      <c r="B210" s="96">
        <v>50</v>
      </c>
      <c r="C210" s="96">
        <v>67</v>
      </c>
      <c r="D210" s="96">
        <v>48</v>
      </c>
      <c r="E210"/>
      <c r="F210" s="180"/>
      <c r="G210" s="181"/>
      <c r="H210"/>
      <c r="I210"/>
      <c r="J210"/>
    </row>
    <row r="211" spans="1:10" ht="12.75" x14ac:dyDescent="0.2">
      <c r="A211" s="100" t="s">
        <v>385</v>
      </c>
      <c r="B211" s="96">
        <v>1</v>
      </c>
      <c r="C211" s="96">
        <v>0</v>
      </c>
      <c r="D211" s="96">
        <v>0</v>
      </c>
      <c r="E211"/>
      <c r="F211" s="180"/>
      <c r="G211" s="181"/>
      <c r="H211"/>
      <c r="I211"/>
      <c r="J211"/>
    </row>
    <row r="212" spans="1:10" ht="12.75" x14ac:dyDescent="0.2">
      <c r="A212" s="100" t="s">
        <v>386</v>
      </c>
      <c r="B212" s="96">
        <v>4693</v>
      </c>
      <c r="C212" s="96">
        <v>4355</v>
      </c>
      <c r="D212" s="96">
        <v>4364</v>
      </c>
      <c r="E212"/>
      <c r="F212" s="180"/>
      <c r="G212" s="181"/>
      <c r="H212"/>
      <c r="I212"/>
      <c r="J212"/>
    </row>
    <row r="213" spans="1:10" ht="12.75" x14ac:dyDescent="0.2">
      <c r="A213" s="100" t="s">
        <v>387</v>
      </c>
      <c r="B213" s="96">
        <v>6</v>
      </c>
      <c r="C213" s="96">
        <v>12</v>
      </c>
      <c r="D213" s="96">
        <v>26</v>
      </c>
      <c r="E213"/>
      <c r="F213" s="180"/>
      <c r="G213" s="181"/>
      <c r="H213"/>
      <c r="I213"/>
      <c r="J213"/>
    </row>
    <row r="214" spans="1:10" ht="12.75" x14ac:dyDescent="0.2">
      <c r="A214" s="100" t="s">
        <v>388</v>
      </c>
      <c r="B214" s="96">
        <v>172</v>
      </c>
      <c r="C214" s="96">
        <v>1</v>
      </c>
      <c r="D214" s="96">
        <v>43</v>
      </c>
      <c r="E214"/>
      <c r="F214" s="180"/>
      <c r="G214" s="181"/>
      <c r="H214"/>
      <c r="I214"/>
      <c r="J214"/>
    </row>
    <row r="215" spans="1:10" ht="12.75" x14ac:dyDescent="0.2">
      <c r="A215" s="100" t="s">
        <v>389</v>
      </c>
      <c r="B215" s="96">
        <v>0</v>
      </c>
      <c r="C215" s="96">
        <v>0</v>
      </c>
      <c r="D215" s="96">
        <v>0</v>
      </c>
      <c r="E215"/>
      <c r="F215" s="180"/>
      <c r="G215" s="181"/>
      <c r="H215"/>
      <c r="I215"/>
      <c r="J215"/>
    </row>
    <row r="216" spans="1:10" ht="12.75" x14ac:dyDescent="0.2">
      <c r="A216" s="100" t="s">
        <v>390</v>
      </c>
      <c r="B216" s="96">
        <v>2</v>
      </c>
      <c r="C216" s="96">
        <v>22</v>
      </c>
      <c r="D216" s="96">
        <v>37</v>
      </c>
      <c r="E216"/>
      <c r="F216" s="180"/>
      <c r="G216" s="181"/>
      <c r="H216"/>
      <c r="I216"/>
      <c r="J216"/>
    </row>
    <row r="217" spans="1:10" ht="12.75" x14ac:dyDescent="0.2">
      <c r="A217" s="100" t="s">
        <v>391</v>
      </c>
      <c r="B217" s="96">
        <v>78</v>
      </c>
      <c r="C217" s="96">
        <v>9</v>
      </c>
      <c r="D217" s="96">
        <v>19</v>
      </c>
      <c r="E217"/>
      <c r="F217" s="180"/>
      <c r="G217" s="181"/>
      <c r="H217"/>
      <c r="I217"/>
      <c r="J217"/>
    </row>
    <row r="218" spans="1:10" ht="12.75" x14ac:dyDescent="0.2">
      <c r="A218" s="100" t="s">
        <v>392</v>
      </c>
      <c r="B218" s="96">
        <v>0</v>
      </c>
      <c r="C218" s="96">
        <v>2</v>
      </c>
      <c r="D218" s="96">
        <v>3</v>
      </c>
      <c r="E218"/>
      <c r="F218" s="180"/>
      <c r="G218" s="181"/>
      <c r="H218"/>
      <c r="I218"/>
      <c r="J218"/>
    </row>
    <row r="219" spans="1:10" ht="12.75" x14ac:dyDescent="0.2">
      <c r="A219" s="100" t="s">
        <v>220</v>
      </c>
      <c r="B219" s="96">
        <v>2</v>
      </c>
      <c r="C219" s="96">
        <v>3</v>
      </c>
      <c r="D219" s="96">
        <v>0</v>
      </c>
      <c r="E219"/>
      <c r="F219" s="180"/>
      <c r="G219" s="181"/>
      <c r="H219"/>
      <c r="I219"/>
      <c r="J219"/>
    </row>
    <row r="220" spans="1:10" ht="12.75" x14ac:dyDescent="0.2">
      <c r="A220" s="100" t="s">
        <v>393</v>
      </c>
      <c r="B220" s="96">
        <v>65</v>
      </c>
      <c r="C220" s="96">
        <v>58</v>
      </c>
      <c r="D220" s="96">
        <v>101</v>
      </c>
      <c r="E220"/>
      <c r="F220" s="180"/>
      <c r="G220" s="181"/>
      <c r="H220"/>
      <c r="I220"/>
      <c r="J220"/>
    </row>
    <row r="221" spans="1:10" ht="12.75" x14ac:dyDescent="0.2">
      <c r="A221" s="100" t="s">
        <v>443</v>
      </c>
      <c r="B221" s="96">
        <v>0</v>
      </c>
      <c r="C221" s="96">
        <v>0</v>
      </c>
      <c r="D221" s="96">
        <v>0</v>
      </c>
      <c r="E221"/>
      <c r="F221" s="180"/>
      <c r="G221" s="181"/>
      <c r="H221"/>
      <c r="I221"/>
      <c r="J221"/>
    </row>
    <row r="222" spans="1:10" ht="12.75" x14ac:dyDescent="0.2">
      <c r="A222" s="100" t="s">
        <v>394</v>
      </c>
      <c r="B222" s="96">
        <v>13</v>
      </c>
      <c r="C222" s="96">
        <v>3</v>
      </c>
      <c r="D222" s="96">
        <v>4</v>
      </c>
      <c r="E222"/>
      <c r="F222" s="180"/>
      <c r="G222" s="181"/>
      <c r="H222"/>
      <c r="I222"/>
      <c r="J222"/>
    </row>
    <row r="223" spans="1:10" ht="12.75" x14ac:dyDescent="0.2">
      <c r="A223" s="100" t="s">
        <v>395</v>
      </c>
      <c r="B223" s="96">
        <v>27</v>
      </c>
      <c r="C223" s="96">
        <v>15</v>
      </c>
      <c r="D223" s="96">
        <v>3</v>
      </c>
      <c r="E223"/>
      <c r="F223" s="180"/>
      <c r="G223" s="181"/>
      <c r="H223"/>
      <c r="I223"/>
      <c r="J223"/>
    </row>
    <row r="224" spans="1:10" ht="12.75" x14ac:dyDescent="0.2">
      <c r="A224" s="100" t="s">
        <v>396</v>
      </c>
      <c r="B224" s="96">
        <v>3</v>
      </c>
      <c r="C224" s="96">
        <v>0</v>
      </c>
      <c r="D224" s="96">
        <v>0</v>
      </c>
      <c r="E224"/>
      <c r="F224" s="180"/>
      <c r="G224" s="181"/>
      <c r="H224"/>
      <c r="I224"/>
      <c r="J224"/>
    </row>
    <row r="225" spans="1:10" ht="12.75" x14ac:dyDescent="0.2">
      <c r="A225" s="100" t="s">
        <v>397</v>
      </c>
      <c r="B225" s="96">
        <v>23</v>
      </c>
      <c r="C225" s="96">
        <v>30</v>
      </c>
      <c r="D225" s="96">
        <v>20</v>
      </c>
      <c r="E225"/>
      <c r="F225" s="180"/>
      <c r="G225" s="181"/>
      <c r="H225"/>
      <c r="I225"/>
      <c r="J225"/>
    </row>
    <row r="226" spans="1:10" ht="12.75" x14ac:dyDescent="0.2">
      <c r="A226" s="100" t="s">
        <v>398</v>
      </c>
      <c r="B226" s="96">
        <v>17</v>
      </c>
      <c r="C226" s="96">
        <v>5</v>
      </c>
      <c r="D226" s="96">
        <v>21</v>
      </c>
      <c r="E226"/>
      <c r="F226" s="180"/>
      <c r="G226" s="181"/>
      <c r="H226"/>
      <c r="I226"/>
      <c r="J226"/>
    </row>
    <row r="227" spans="1:10" ht="12.75" x14ac:dyDescent="0.2">
      <c r="A227" s="100" t="s">
        <v>399</v>
      </c>
      <c r="B227" s="96">
        <v>115</v>
      </c>
      <c r="C227" s="96">
        <v>70</v>
      </c>
      <c r="D227" s="96">
        <v>196</v>
      </c>
      <c r="E227"/>
      <c r="F227" s="180"/>
      <c r="G227" s="181"/>
      <c r="H227"/>
      <c r="I227"/>
      <c r="J227"/>
    </row>
    <row r="228" spans="1:10" ht="12.75" x14ac:dyDescent="0.2">
      <c r="A228" s="100" t="s">
        <v>400</v>
      </c>
      <c r="B228" s="96">
        <v>14</v>
      </c>
      <c r="C228" s="96">
        <v>0</v>
      </c>
      <c r="D228" s="96">
        <v>9</v>
      </c>
      <c r="E228"/>
      <c r="F228" s="180"/>
      <c r="G228" s="181"/>
      <c r="H228"/>
      <c r="I228"/>
      <c r="J228"/>
    </row>
    <row r="229" spans="1:10" ht="12.75" x14ac:dyDescent="0.2">
      <c r="A229" s="100" t="s">
        <v>401</v>
      </c>
      <c r="B229" s="96">
        <v>42</v>
      </c>
      <c r="C229" s="96">
        <v>8</v>
      </c>
      <c r="D229" s="96">
        <v>3</v>
      </c>
      <c r="E229"/>
      <c r="F229" s="180"/>
      <c r="G229" s="181"/>
      <c r="H229"/>
      <c r="I229"/>
      <c r="J229"/>
    </row>
    <row r="230" spans="1:10" ht="12.75" x14ac:dyDescent="0.2">
      <c r="A230" s="100" t="s">
        <v>402</v>
      </c>
      <c r="B230" s="96">
        <v>1</v>
      </c>
      <c r="C230" s="96">
        <v>0</v>
      </c>
      <c r="D230" s="96">
        <v>0</v>
      </c>
      <c r="E230"/>
      <c r="F230" s="180"/>
      <c r="G230" s="181"/>
      <c r="H230"/>
      <c r="I230"/>
      <c r="J230"/>
    </row>
    <row r="231" spans="1:10" ht="12.75" x14ac:dyDescent="0.2">
      <c r="A231" s="100" t="s">
        <v>403</v>
      </c>
      <c r="B231" s="96">
        <v>1</v>
      </c>
      <c r="C231" s="96">
        <v>0</v>
      </c>
      <c r="D231" s="96">
        <v>0</v>
      </c>
      <c r="E231"/>
      <c r="F231"/>
      <c r="G231"/>
      <c r="H231"/>
      <c r="I231"/>
      <c r="J231"/>
    </row>
    <row r="232" spans="1:10" ht="12.75" x14ac:dyDescent="0.2">
      <c r="A232" s="100" t="s">
        <v>404</v>
      </c>
      <c r="B232" s="96">
        <v>8</v>
      </c>
      <c r="C232" s="96">
        <v>21</v>
      </c>
      <c r="D232" s="96">
        <v>7</v>
      </c>
      <c r="E232"/>
      <c r="F232"/>
      <c r="G232"/>
      <c r="H232"/>
      <c r="I232"/>
      <c r="J232"/>
    </row>
    <row r="233" spans="1:10" ht="12.75" x14ac:dyDescent="0.2">
      <c r="A233" s="100" t="s">
        <v>405</v>
      </c>
      <c r="B233" s="96">
        <v>116</v>
      </c>
      <c r="C233" s="96">
        <v>99</v>
      </c>
      <c r="D233" s="96">
        <v>79</v>
      </c>
      <c r="E233"/>
      <c r="F233"/>
      <c r="G233"/>
      <c r="H233"/>
      <c r="I233"/>
      <c r="J233"/>
    </row>
    <row r="234" spans="1:10" ht="12.75" x14ac:dyDescent="0.2">
      <c r="A234" s="100" t="s">
        <v>406</v>
      </c>
      <c r="B234" s="96">
        <v>9</v>
      </c>
      <c r="C234" s="96">
        <v>16</v>
      </c>
      <c r="D234" s="96">
        <v>7</v>
      </c>
      <c r="E234"/>
      <c r="F234"/>
      <c r="G234"/>
      <c r="H234"/>
      <c r="I234"/>
      <c r="J234"/>
    </row>
    <row r="235" spans="1:10" ht="12.75" x14ac:dyDescent="0.2">
      <c r="A235" s="100" t="s">
        <v>407</v>
      </c>
      <c r="B235" s="96">
        <v>18</v>
      </c>
      <c r="C235" s="96">
        <v>1</v>
      </c>
      <c r="D235" s="96">
        <v>1</v>
      </c>
      <c r="E235"/>
      <c r="F235"/>
      <c r="G235"/>
      <c r="H235"/>
      <c r="I235"/>
      <c r="J235"/>
    </row>
    <row r="236" spans="1:10" ht="12.75" x14ac:dyDescent="0.2">
      <c r="A236" s="100" t="s">
        <v>408</v>
      </c>
      <c r="B236" s="96">
        <v>4</v>
      </c>
      <c r="C236" s="96">
        <v>2</v>
      </c>
      <c r="D236" s="96">
        <v>0</v>
      </c>
      <c r="E236"/>
      <c r="F236"/>
      <c r="G236"/>
      <c r="H236"/>
      <c r="I236"/>
      <c r="J236"/>
    </row>
    <row r="237" spans="1:10" ht="12.75" x14ac:dyDescent="0.2">
      <c r="A237" s="100" t="s">
        <v>409</v>
      </c>
      <c r="B237" s="96">
        <v>4</v>
      </c>
      <c r="C237" s="96">
        <v>7</v>
      </c>
      <c r="D237" s="96">
        <v>4</v>
      </c>
      <c r="E237"/>
      <c r="F237"/>
      <c r="G237"/>
      <c r="H237"/>
      <c r="I237"/>
      <c r="J237"/>
    </row>
    <row r="238" spans="1:10" ht="12.75" x14ac:dyDescent="0.2">
      <c r="A238" s="100" t="s">
        <v>410</v>
      </c>
      <c r="B238" s="96">
        <v>4</v>
      </c>
      <c r="C238" s="96">
        <v>3</v>
      </c>
      <c r="D238" s="96">
        <v>0</v>
      </c>
      <c r="E238"/>
      <c r="F238"/>
      <c r="G238"/>
      <c r="H238"/>
      <c r="I238"/>
      <c r="J238"/>
    </row>
    <row r="239" spans="1:10" ht="12.75" x14ac:dyDescent="0.2">
      <c r="A239" s="100" t="s">
        <v>411</v>
      </c>
      <c r="B239" s="96">
        <v>8</v>
      </c>
      <c r="C239" s="96">
        <v>8</v>
      </c>
      <c r="D239" s="96">
        <v>0</v>
      </c>
      <c r="E239"/>
      <c r="F239"/>
      <c r="G239"/>
      <c r="H239"/>
      <c r="I239"/>
      <c r="J239"/>
    </row>
    <row r="240" spans="1:10" ht="12.75" x14ac:dyDescent="0.2">
      <c r="A240" s="102" t="s">
        <v>412</v>
      </c>
      <c r="B240" s="61">
        <v>15</v>
      </c>
      <c r="C240" s="61">
        <v>160</v>
      </c>
      <c r="D240" s="61">
        <v>45</v>
      </c>
      <c r="E240"/>
      <c r="F240"/>
      <c r="G240"/>
      <c r="H240"/>
      <c r="I240"/>
      <c r="J240"/>
    </row>
    <row r="241" spans="1:11" ht="13.5" thickBot="1" x14ac:dyDescent="0.25">
      <c r="A241" s="8" t="s">
        <v>52</v>
      </c>
      <c r="B241" s="20">
        <f>SUM(B137:B240)</f>
        <v>8230</v>
      </c>
      <c r="C241" s="20">
        <f>SUM(C137:C240)</f>
        <v>7733</v>
      </c>
      <c r="D241" s="20">
        <f>SUM(D137:D240)</f>
        <v>8071</v>
      </c>
      <c r="E241" s="18"/>
      <c r="F241"/>
      <c r="G241"/>
      <c r="H241"/>
      <c r="I241"/>
      <c r="J241"/>
    </row>
    <row r="242" spans="1:11" ht="12.75" thickTop="1" x14ac:dyDescent="0.2">
      <c r="A242" s="15" t="s">
        <v>5</v>
      </c>
    </row>
    <row r="244" spans="1:11" ht="18" x14ac:dyDescent="0.2">
      <c r="A244" s="64" t="s">
        <v>515</v>
      </c>
      <c r="B244" s="65"/>
      <c r="C244" s="65"/>
      <c r="D244" s="65"/>
    </row>
    <row r="245" spans="1:11" ht="13.5" thickBot="1" x14ac:dyDescent="0.25">
      <c r="A245" s="191" t="s">
        <v>6</v>
      </c>
      <c r="B245" s="86">
        <v>2017</v>
      </c>
      <c r="C245" s="337">
        <v>2018</v>
      </c>
      <c r="D245" s="338"/>
      <c r="E245" s="337">
        <v>2019</v>
      </c>
      <c r="F245" s="339"/>
      <c r="J245" s="56"/>
      <c r="K245" s="56"/>
    </row>
    <row r="246" spans="1:11" ht="36.75" thickTop="1" x14ac:dyDescent="0.2">
      <c r="A246" s="78"/>
      <c r="B246" s="79"/>
      <c r="C246" s="169" t="s">
        <v>592</v>
      </c>
      <c r="D246" s="79" t="s">
        <v>593</v>
      </c>
      <c r="E246" s="79" t="s">
        <v>592</v>
      </c>
      <c r="F246" s="79" t="s">
        <v>593</v>
      </c>
      <c r="G246" s="56"/>
      <c r="H246" s="56"/>
      <c r="I246" s="56"/>
      <c r="J246" s="56"/>
    </row>
    <row r="247" spans="1:11" ht="12.75" x14ac:dyDescent="0.2">
      <c r="A247" s="66" t="s">
        <v>7</v>
      </c>
      <c r="B247" s="192">
        <v>22079</v>
      </c>
      <c r="C247" s="193">
        <v>5000</v>
      </c>
      <c r="D247" s="194">
        <v>10192</v>
      </c>
      <c r="E247" s="194">
        <v>5412</v>
      </c>
      <c r="F247" s="193">
        <v>10181</v>
      </c>
      <c r="G247" s="56"/>
      <c r="H247" s="56"/>
      <c r="I247" s="56"/>
      <c r="J247" s="56"/>
    </row>
    <row r="248" spans="1:11" ht="12.75" x14ac:dyDescent="0.2">
      <c r="A248" s="66" t="s">
        <v>15</v>
      </c>
      <c r="B248" s="195">
        <v>6006</v>
      </c>
      <c r="C248" s="196">
        <v>2315</v>
      </c>
      <c r="D248" s="80">
        <v>3660</v>
      </c>
      <c r="E248" s="80">
        <v>2147</v>
      </c>
      <c r="F248" s="196">
        <v>3430</v>
      </c>
      <c r="G248" s="56"/>
      <c r="H248" s="56"/>
      <c r="I248" s="56"/>
      <c r="J248" s="56"/>
    </row>
    <row r="249" spans="1:11" ht="12.75" x14ac:dyDescent="0.2">
      <c r="A249" s="66" t="s">
        <v>25</v>
      </c>
      <c r="B249" s="195">
        <v>657</v>
      </c>
      <c r="C249" s="196">
        <v>313</v>
      </c>
      <c r="D249" s="80">
        <v>396</v>
      </c>
      <c r="E249" s="80">
        <v>462</v>
      </c>
      <c r="F249" s="196">
        <v>1298</v>
      </c>
      <c r="G249" s="56"/>
      <c r="H249" s="56"/>
      <c r="I249" s="56"/>
      <c r="J249" s="56"/>
    </row>
    <row r="250" spans="1:11" ht="12.75" x14ac:dyDescent="0.2">
      <c r="A250" s="66" t="s">
        <v>35</v>
      </c>
      <c r="B250" s="195">
        <v>146</v>
      </c>
      <c r="C250" s="196">
        <v>10</v>
      </c>
      <c r="D250" s="80">
        <v>10</v>
      </c>
      <c r="E250" s="80">
        <v>23</v>
      </c>
      <c r="F250" s="196">
        <v>23</v>
      </c>
      <c r="G250" s="56"/>
      <c r="H250" s="56"/>
      <c r="I250" s="56"/>
      <c r="J250" s="56"/>
    </row>
    <row r="251" spans="1:11" ht="12.75" x14ac:dyDescent="0.2">
      <c r="A251" s="66" t="s">
        <v>29</v>
      </c>
      <c r="B251" s="195">
        <v>108</v>
      </c>
      <c r="C251" s="196">
        <v>9</v>
      </c>
      <c r="D251" s="80">
        <v>12</v>
      </c>
      <c r="E251" s="80">
        <v>2</v>
      </c>
      <c r="F251" s="196">
        <v>2</v>
      </c>
      <c r="G251" s="56"/>
      <c r="H251" s="56"/>
      <c r="I251" s="56"/>
      <c r="J251" s="56"/>
    </row>
    <row r="252" spans="1:11" ht="12.75" x14ac:dyDescent="0.2">
      <c r="A252" s="66" t="s">
        <v>17</v>
      </c>
      <c r="B252" s="195">
        <v>42</v>
      </c>
      <c r="C252" s="196">
        <v>8</v>
      </c>
      <c r="D252" s="80">
        <v>8</v>
      </c>
      <c r="E252" s="80">
        <v>4</v>
      </c>
      <c r="F252" s="196">
        <v>4</v>
      </c>
      <c r="G252" s="56"/>
      <c r="H252" s="56"/>
      <c r="I252" s="56"/>
      <c r="J252" s="56"/>
    </row>
    <row r="253" spans="1:11" ht="12.75" x14ac:dyDescent="0.2">
      <c r="A253" s="66" t="s">
        <v>28</v>
      </c>
      <c r="B253" s="195">
        <v>36</v>
      </c>
      <c r="C253" s="196">
        <v>46</v>
      </c>
      <c r="D253" s="80">
        <v>47</v>
      </c>
      <c r="E253" s="80">
        <v>20</v>
      </c>
      <c r="F253" s="196">
        <v>21</v>
      </c>
      <c r="G253" s="56"/>
      <c r="H253" s="56"/>
      <c r="I253" s="56"/>
      <c r="J253" s="56"/>
    </row>
    <row r="254" spans="1:11" ht="12.75" x14ac:dyDescent="0.2">
      <c r="A254" s="66" t="s">
        <v>40</v>
      </c>
      <c r="B254" s="195">
        <v>18</v>
      </c>
      <c r="C254" s="196">
        <v>2</v>
      </c>
      <c r="D254" s="80">
        <v>2</v>
      </c>
      <c r="E254" s="80">
        <v>0</v>
      </c>
      <c r="F254" s="196">
        <v>0</v>
      </c>
      <c r="G254" s="56"/>
      <c r="H254" s="56"/>
      <c r="I254" s="56"/>
      <c r="J254" s="56"/>
    </row>
    <row r="255" spans="1:11" ht="12.75" x14ac:dyDescent="0.2">
      <c r="A255" s="66" t="s">
        <v>428</v>
      </c>
      <c r="B255" s="195">
        <v>9</v>
      </c>
      <c r="C255" s="196">
        <v>21</v>
      </c>
      <c r="D255" s="80">
        <v>22</v>
      </c>
      <c r="E255" s="80">
        <v>1</v>
      </c>
      <c r="F255" s="196">
        <v>1</v>
      </c>
      <c r="G255" s="56"/>
      <c r="H255" s="56"/>
      <c r="I255" s="56"/>
      <c r="J255" s="56"/>
    </row>
    <row r="256" spans="1:11" ht="12.75" x14ac:dyDescent="0.2">
      <c r="A256" s="66" t="s">
        <v>45</v>
      </c>
      <c r="B256" s="195">
        <v>5</v>
      </c>
      <c r="C256" s="196">
        <v>0</v>
      </c>
      <c r="D256" s="80">
        <v>0</v>
      </c>
      <c r="E256" s="80">
        <v>0</v>
      </c>
      <c r="F256" s="196">
        <v>0</v>
      </c>
      <c r="G256" s="56"/>
      <c r="H256" s="56"/>
      <c r="I256" s="56"/>
      <c r="J256" s="56"/>
    </row>
    <row r="257" spans="1:9" ht="12.75" x14ac:dyDescent="0.2">
      <c r="A257" s="66" t="s">
        <v>421</v>
      </c>
      <c r="B257" s="197">
        <v>0</v>
      </c>
      <c r="C257" s="196">
        <v>0</v>
      </c>
      <c r="D257" s="81">
        <v>0</v>
      </c>
      <c r="E257" s="81">
        <v>0</v>
      </c>
      <c r="F257" s="196">
        <v>0</v>
      </c>
      <c r="H257" s="56"/>
    </row>
    <row r="258" spans="1:9" ht="12.75" thickBot="1" x14ac:dyDescent="0.25">
      <c r="A258" s="8" t="s">
        <v>52</v>
      </c>
      <c r="B258" s="20">
        <f>SUM(B247:B257)</f>
        <v>29106</v>
      </c>
      <c r="C258" s="20">
        <f>SUM(C247:C257)</f>
        <v>7724</v>
      </c>
      <c r="D258" s="20">
        <f>SUM(D247:D257)</f>
        <v>14349</v>
      </c>
      <c r="E258" s="20">
        <f>SUM(E247:E257)</f>
        <v>8071</v>
      </c>
      <c r="F258" s="20">
        <f>SUM(F247:F257)</f>
        <v>14960</v>
      </c>
    </row>
    <row r="259" spans="1:9" ht="13.5" thickTop="1" x14ac:dyDescent="0.2">
      <c r="A259" s="67" t="s">
        <v>5</v>
      </c>
      <c r="B259" s="65"/>
      <c r="C259" s="65"/>
      <c r="D259" s="176"/>
      <c r="E259" s="177"/>
      <c r="F259" s="177"/>
      <c r="G259" s="177"/>
    </row>
    <row r="260" spans="1:9" x14ac:dyDescent="0.2">
      <c r="A260" s="57"/>
      <c r="B260" s="57"/>
      <c r="C260" s="57"/>
      <c r="D260" s="57"/>
    </row>
    <row r="261" spans="1:9" ht="18" x14ac:dyDescent="0.2">
      <c r="A261" s="64" t="s">
        <v>516</v>
      </c>
      <c r="B261" s="65"/>
      <c r="C261" s="65"/>
      <c r="D261" s="65"/>
    </row>
    <row r="262" spans="1:9" ht="15" x14ac:dyDescent="0.25">
      <c r="A262" s="331" t="s">
        <v>6</v>
      </c>
      <c r="B262" s="333">
        <v>2017</v>
      </c>
      <c r="C262" s="333">
        <v>2018</v>
      </c>
      <c r="D262" s="340">
        <v>2019</v>
      </c>
      <c r="E262" s="340"/>
      <c r="F262" s="59"/>
      <c r="G262" s="59"/>
      <c r="H262" s="59"/>
    </row>
    <row r="263" spans="1:9" ht="15" x14ac:dyDescent="0.25">
      <c r="A263" s="332"/>
      <c r="B263" s="334"/>
      <c r="C263" s="334"/>
      <c r="D263" s="303" t="s">
        <v>681</v>
      </c>
      <c r="E263" s="89" t="s">
        <v>659</v>
      </c>
      <c r="F263" s="89" t="s">
        <v>662</v>
      </c>
      <c r="G263" s="59"/>
      <c r="H263" s="59"/>
      <c r="I263" s="59"/>
    </row>
    <row r="264" spans="1:9" ht="12.75" x14ac:dyDescent="0.2">
      <c r="A264" s="66" t="s">
        <v>28</v>
      </c>
      <c r="B264" s="222">
        <v>6</v>
      </c>
      <c r="C264" s="226">
        <v>0</v>
      </c>
      <c r="D264" s="267">
        <v>2</v>
      </c>
      <c r="E264" s="306">
        <v>22</v>
      </c>
      <c r="F264" s="263">
        <v>22</v>
      </c>
      <c r="G264" s="60"/>
      <c r="H264" s="60"/>
      <c r="I264" s="60"/>
    </row>
    <row r="265" spans="1:9" ht="12.75" x14ac:dyDescent="0.2">
      <c r="A265" s="66" t="s">
        <v>17</v>
      </c>
      <c r="B265" s="196">
        <v>0</v>
      </c>
      <c r="C265" s="226">
        <v>32</v>
      </c>
      <c r="D265" s="268">
        <v>0</v>
      </c>
      <c r="E265" s="307">
        <v>0</v>
      </c>
      <c r="F265" s="159">
        <v>0</v>
      </c>
      <c r="G265" s="60"/>
      <c r="H265" s="60"/>
      <c r="I265" s="60"/>
    </row>
    <row r="266" spans="1:9" ht="12.75" x14ac:dyDescent="0.2">
      <c r="A266" s="66" t="s">
        <v>7</v>
      </c>
      <c r="B266" s="196">
        <v>4</v>
      </c>
      <c r="C266" s="226">
        <v>0</v>
      </c>
      <c r="D266" s="268">
        <v>0</v>
      </c>
      <c r="E266" s="307">
        <v>0</v>
      </c>
      <c r="F266" s="159">
        <v>0</v>
      </c>
      <c r="G266" s="60"/>
      <c r="H266" s="60"/>
      <c r="I266" s="60"/>
    </row>
    <row r="267" spans="1:9" ht="12.75" x14ac:dyDescent="0.2">
      <c r="A267" s="66" t="s">
        <v>25</v>
      </c>
      <c r="B267" s="196">
        <v>2</v>
      </c>
      <c r="C267" s="226">
        <v>0</v>
      </c>
      <c r="D267" s="268">
        <v>0</v>
      </c>
      <c r="E267" s="308">
        <v>0</v>
      </c>
      <c r="F267" s="159">
        <v>0</v>
      </c>
      <c r="G267" s="56"/>
      <c r="H267" s="56"/>
      <c r="I267" s="56"/>
    </row>
    <row r="268" spans="1:9" ht="12.75" thickBot="1" x14ac:dyDescent="0.25">
      <c r="A268" s="8" t="s">
        <v>52</v>
      </c>
      <c r="B268" s="20">
        <f>SUM(B264:B267)</f>
        <v>12</v>
      </c>
      <c r="C268" s="20">
        <f>SUM(C264:C267)</f>
        <v>32</v>
      </c>
      <c r="D268" s="309">
        <f>SUM(D264:D267)</f>
        <v>2</v>
      </c>
      <c r="E268" s="310">
        <f>SUM(E264:E267)</f>
        <v>22</v>
      </c>
      <c r="F268" s="20">
        <f>SUM(F264:F267)</f>
        <v>22</v>
      </c>
    </row>
    <row r="269" spans="1:9" ht="13.5" thickTop="1" x14ac:dyDescent="0.2">
      <c r="A269" s="67" t="s">
        <v>661</v>
      </c>
      <c r="B269" s="65"/>
      <c r="C269" s="65"/>
      <c r="D269" s="65"/>
    </row>
    <row r="271" spans="1:9" x14ac:dyDescent="0.2">
      <c r="A271" s="58"/>
      <c r="B271" s="58"/>
      <c r="C271" s="58"/>
      <c r="D271" s="58"/>
      <c r="E271" s="58"/>
      <c r="F271" s="58"/>
      <c r="G271" s="58"/>
    </row>
    <row r="272" spans="1:9" ht="15" x14ac:dyDescent="0.25">
      <c r="A272" s="142"/>
      <c r="B272" s="142"/>
      <c r="C272" s="142"/>
      <c r="D272" s="141"/>
      <c r="E272" s="142"/>
      <c r="F272" s="142"/>
      <c r="G272" s="142"/>
    </row>
    <row r="273" spans="1:7" ht="15" x14ac:dyDescent="0.25">
      <c r="A273" s="142"/>
      <c r="B273" s="142"/>
      <c r="C273" s="142"/>
      <c r="D273" s="141"/>
      <c r="E273" s="142"/>
      <c r="F273" s="142"/>
      <c r="G273" s="142"/>
    </row>
    <row r="274" spans="1:7" ht="12.75" x14ac:dyDescent="0.2">
      <c r="A274" s="141"/>
      <c r="B274" s="141"/>
      <c r="C274" s="141"/>
      <c r="D274" s="141"/>
      <c r="E274" s="143"/>
      <c r="F274" s="144"/>
      <c r="G274" s="144"/>
    </row>
    <row r="275" spans="1:7" ht="12.75" x14ac:dyDescent="0.2">
      <c r="A275" s="141"/>
      <c r="B275" s="141"/>
      <c r="C275" s="141"/>
      <c r="D275" s="141"/>
      <c r="E275" s="141"/>
      <c r="F275" s="141"/>
      <c r="G275" s="141"/>
    </row>
    <row r="276" spans="1:7" ht="12.75" x14ac:dyDescent="0.2">
      <c r="A276" s="141"/>
      <c r="B276" s="141"/>
      <c r="C276" s="141"/>
      <c r="D276" s="141"/>
      <c r="E276" s="141"/>
      <c r="F276" s="141"/>
      <c r="G276" s="141"/>
    </row>
    <row r="277" spans="1:7" x14ac:dyDescent="0.2">
      <c r="A277" s="58"/>
      <c r="B277" s="58"/>
      <c r="C277" s="58"/>
      <c r="D277" s="58"/>
      <c r="E277" s="58"/>
      <c r="F277" s="58"/>
      <c r="G277" s="58"/>
    </row>
  </sheetData>
  <sheetProtection selectLockedCells="1" selectUnlockedCells="1"/>
  <sortState ref="A264:F278">
    <sortCondition descending="1" ref="E264:E278"/>
  </sortState>
  <mergeCells count="8">
    <mergeCell ref="A262:A263"/>
    <mergeCell ref="C262:C263"/>
    <mergeCell ref="B262:B263"/>
    <mergeCell ref="D2:E2"/>
    <mergeCell ref="F2:G2"/>
    <mergeCell ref="C245:D245"/>
    <mergeCell ref="E245:F245"/>
    <mergeCell ref="D262:E262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80" firstPageNumber="0" orientation="landscape" horizontalDpi="300" verticalDpi="300" r:id="rId1"/>
  <headerFooter alignWithMargins="0">
    <oddHeader>&amp;C&amp;14Observatoire du dépôt légal : données 2013-2015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3"/>
  <sheetViews>
    <sheetView topLeftCell="A241" zoomScaleNormal="100" workbookViewId="0">
      <selection activeCell="A242" sqref="A242:F264"/>
    </sheetView>
  </sheetViews>
  <sheetFormatPr baseColWidth="10" defaultRowHeight="12" x14ac:dyDescent="0.2"/>
  <cols>
    <col min="1" max="1" width="38.28515625" style="11" customWidth="1"/>
    <col min="2" max="5" width="16.7109375" style="11" customWidth="1"/>
    <col min="6" max="6" width="24.5703125" style="11" bestFit="1" customWidth="1"/>
    <col min="7" max="7" width="16.85546875" style="11" customWidth="1"/>
    <col min="8" max="8" width="24.42578125" style="11" customWidth="1"/>
    <col min="9" max="9" width="17.5703125" style="11" customWidth="1"/>
    <col min="10" max="16384" width="11.42578125" style="11"/>
  </cols>
  <sheetData>
    <row r="1" spans="1:12" ht="18" x14ac:dyDescent="0.2">
      <c r="A1" s="6" t="s">
        <v>563</v>
      </c>
    </row>
    <row r="2" spans="1:12" ht="12.75" thickBot="1" x14ac:dyDescent="0.25">
      <c r="A2" s="183" t="s">
        <v>2</v>
      </c>
      <c r="B2" s="178">
        <v>2017</v>
      </c>
      <c r="C2" s="179"/>
      <c r="D2" s="335">
        <v>2018</v>
      </c>
      <c r="E2" s="336"/>
      <c r="F2" s="335">
        <v>2019</v>
      </c>
      <c r="G2" s="336"/>
    </row>
    <row r="3" spans="1:12" ht="12.75" thickTop="1" x14ac:dyDescent="0.2">
      <c r="A3" s="42" t="s">
        <v>301</v>
      </c>
      <c r="B3" s="200" t="s">
        <v>302</v>
      </c>
      <c r="C3" s="201" t="s">
        <v>303</v>
      </c>
      <c r="D3" s="200" t="s">
        <v>302</v>
      </c>
      <c r="E3" s="201" t="s">
        <v>303</v>
      </c>
      <c r="F3" s="200" t="s">
        <v>302</v>
      </c>
      <c r="G3" s="201" t="s">
        <v>303</v>
      </c>
    </row>
    <row r="4" spans="1:12" x14ac:dyDescent="0.2">
      <c r="A4" s="4" t="s">
        <v>304</v>
      </c>
      <c r="B4" s="202">
        <v>8576</v>
      </c>
      <c r="C4" s="25">
        <v>35</v>
      </c>
      <c r="D4" s="202">
        <v>4592</v>
      </c>
      <c r="E4" s="25">
        <v>29</v>
      </c>
      <c r="F4" s="202">
        <v>7921</v>
      </c>
      <c r="G4" s="25">
        <v>39</v>
      </c>
    </row>
    <row r="5" spans="1:12" x14ac:dyDescent="0.2">
      <c r="A5" s="4" t="s">
        <v>305</v>
      </c>
      <c r="B5" s="202">
        <v>1168</v>
      </c>
      <c r="C5" s="25">
        <v>53</v>
      </c>
      <c r="D5" s="202">
        <v>847</v>
      </c>
      <c r="E5" s="25">
        <v>39</v>
      </c>
      <c r="F5" s="202">
        <v>1134</v>
      </c>
      <c r="G5" s="25">
        <v>50</v>
      </c>
    </row>
    <row r="6" spans="1:12" x14ac:dyDescent="0.2">
      <c r="A6" s="4" t="s">
        <v>306</v>
      </c>
      <c r="B6" s="202">
        <v>375</v>
      </c>
      <c r="C6" s="25">
        <v>100</v>
      </c>
      <c r="D6" s="202">
        <v>249</v>
      </c>
      <c r="E6" s="25">
        <v>71</v>
      </c>
      <c r="F6" s="202">
        <v>444</v>
      </c>
      <c r="G6" s="25">
        <v>103</v>
      </c>
    </row>
    <row r="7" spans="1:12" x14ac:dyDescent="0.2">
      <c r="A7" s="4">
        <v>1</v>
      </c>
      <c r="B7" s="202">
        <v>111</v>
      </c>
      <c r="C7" s="25">
        <v>111</v>
      </c>
      <c r="D7" s="202">
        <v>82</v>
      </c>
      <c r="E7" s="25">
        <v>82</v>
      </c>
      <c r="F7" s="202">
        <v>121</v>
      </c>
      <c r="G7" s="25">
        <v>121</v>
      </c>
    </row>
    <row r="8" spans="1:12" ht="12.75" thickBot="1" x14ac:dyDescent="0.25">
      <c r="A8" s="12" t="s">
        <v>52</v>
      </c>
      <c r="B8" s="9">
        <f t="shared" ref="B8:C8" si="0">SUM(B4:B7)</f>
        <v>10230</v>
      </c>
      <c r="C8" s="9">
        <f t="shared" si="0"/>
        <v>299</v>
      </c>
      <c r="D8" s="9">
        <f>SUM(D4:D7)</f>
        <v>5770</v>
      </c>
      <c r="E8" s="9">
        <f>SUM(E4:E7)</f>
        <v>221</v>
      </c>
      <c r="F8" s="9">
        <f>SUM(F4:F7)</f>
        <v>9620</v>
      </c>
      <c r="G8" s="9">
        <f>SUM(G4:G7)</f>
        <v>313</v>
      </c>
    </row>
    <row r="9" spans="1:12" ht="13.5" thickTop="1" x14ac:dyDescent="0.2">
      <c r="A9" s="5" t="s">
        <v>5</v>
      </c>
      <c r="B9" s="3"/>
      <c r="C9" s="3"/>
      <c r="D9" s="3"/>
      <c r="E9" s="3"/>
      <c r="F9" s="85"/>
      <c r="G9" s="3"/>
    </row>
    <row r="11" spans="1:12" ht="18" x14ac:dyDescent="0.2">
      <c r="A11" s="13" t="s">
        <v>564</v>
      </c>
    </row>
    <row r="12" spans="1:12" x14ac:dyDescent="0.2">
      <c r="B12" s="40" t="s">
        <v>307</v>
      </c>
      <c r="C12" s="157">
        <v>2017</v>
      </c>
      <c r="E12" s="40" t="s">
        <v>307</v>
      </c>
      <c r="F12" s="157">
        <v>2018</v>
      </c>
      <c r="H12" s="40" t="s">
        <v>307</v>
      </c>
      <c r="I12" s="157">
        <v>2019</v>
      </c>
      <c r="L12" s="35"/>
    </row>
    <row r="13" spans="1:12" ht="12.75" x14ac:dyDescent="0.2">
      <c r="B13" s="50" t="s">
        <v>492</v>
      </c>
      <c r="C13" s="47">
        <v>2376</v>
      </c>
      <c r="E13" s="203" t="s">
        <v>594</v>
      </c>
      <c r="F13" s="204">
        <v>684</v>
      </c>
      <c r="H13" s="203" t="s">
        <v>645</v>
      </c>
      <c r="I13" s="182">
        <v>2451</v>
      </c>
    </row>
    <row r="14" spans="1:12" s="27" customFormat="1" ht="38.25" x14ac:dyDescent="0.2">
      <c r="B14" s="51" t="s">
        <v>491</v>
      </c>
      <c r="C14" s="48">
        <v>645</v>
      </c>
      <c r="E14" s="205" t="s">
        <v>599</v>
      </c>
      <c r="F14" s="82">
        <v>513</v>
      </c>
      <c r="H14" s="203" t="s">
        <v>491</v>
      </c>
      <c r="I14" s="182">
        <v>779</v>
      </c>
    </row>
    <row r="15" spans="1:12" s="27" customFormat="1" ht="12.75" x14ac:dyDescent="0.2">
      <c r="B15" s="51" t="s">
        <v>490</v>
      </c>
      <c r="C15" s="48">
        <v>581</v>
      </c>
      <c r="E15" s="205" t="s">
        <v>598</v>
      </c>
      <c r="F15" s="82">
        <v>415</v>
      </c>
      <c r="H15" s="203" t="s">
        <v>646</v>
      </c>
      <c r="I15" s="182">
        <v>616</v>
      </c>
    </row>
    <row r="16" spans="1:12" s="27" customFormat="1" ht="38.25" x14ac:dyDescent="0.2">
      <c r="B16" s="51" t="s">
        <v>489</v>
      </c>
      <c r="C16" s="48">
        <v>570</v>
      </c>
      <c r="E16" s="205" t="s">
        <v>427</v>
      </c>
      <c r="F16" s="82">
        <v>308</v>
      </c>
      <c r="H16" s="203" t="s">
        <v>647</v>
      </c>
      <c r="I16" s="182">
        <v>580</v>
      </c>
    </row>
    <row r="17" spans="1:11" s="27" customFormat="1" ht="25.5" x14ac:dyDescent="0.2">
      <c r="B17" s="51" t="s">
        <v>488</v>
      </c>
      <c r="C17" s="48">
        <v>458</v>
      </c>
      <c r="E17" s="205" t="s">
        <v>415</v>
      </c>
      <c r="F17" s="82">
        <v>249</v>
      </c>
      <c r="H17" s="203" t="s">
        <v>488</v>
      </c>
      <c r="I17" s="182">
        <v>224</v>
      </c>
    </row>
    <row r="18" spans="1:11" s="27" customFormat="1" ht="63.75" x14ac:dyDescent="0.2">
      <c r="B18" s="51" t="s">
        <v>415</v>
      </c>
      <c r="C18" s="48">
        <v>452</v>
      </c>
      <c r="E18" s="205" t="s">
        <v>485</v>
      </c>
      <c r="F18" s="82">
        <v>227</v>
      </c>
      <c r="H18" s="203" t="s">
        <v>485</v>
      </c>
      <c r="I18" s="182">
        <v>213</v>
      </c>
    </row>
    <row r="19" spans="1:11" s="27" customFormat="1" ht="25.5" x14ac:dyDescent="0.2">
      <c r="B19" s="51" t="s">
        <v>487</v>
      </c>
      <c r="C19" s="48">
        <v>433</v>
      </c>
      <c r="E19" s="205" t="s">
        <v>597</v>
      </c>
      <c r="F19" s="82">
        <v>206</v>
      </c>
      <c r="H19" s="203" t="s">
        <v>648</v>
      </c>
      <c r="I19" s="182">
        <v>207</v>
      </c>
    </row>
    <row r="20" spans="1:11" s="27" customFormat="1" ht="38.25" x14ac:dyDescent="0.2">
      <c r="B20" s="51" t="s">
        <v>427</v>
      </c>
      <c r="C20" s="48">
        <v>314</v>
      </c>
      <c r="E20" s="205" t="s">
        <v>488</v>
      </c>
      <c r="F20" s="82">
        <v>163</v>
      </c>
      <c r="H20" s="203" t="s">
        <v>649</v>
      </c>
      <c r="I20" s="182">
        <v>202</v>
      </c>
    </row>
    <row r="21" spans="1:11" s="27" customFormat="1" ht="12.75" x14ac:dyDescent="0.2">
      <c r="B21" s="51" t="s">
        <v>486</v>
      </c>
      <c r="C21" s="48">
        <v>288</v>
      </c>
      <c r="E21" s="205" t="s">
        <v>596</v>
      </c>
      <c r="F21" s="82">
        <v>149</v>
      </c>
      <c r="H21" s="203" t="s">
        <v>650</v>
      </c>
      <c r="I21" s="182">
        <v>145</v>
      </c>
    </row>
    <row r="22" spans="1:11" s="27" customFormat="1" ht="63.75" x14ac:dyDescent="0.2">
      <c r="B22" s="52" t="s">
        <v>485</v>
      </c>
      <c r="C22" s="49">
        <v>228</v>
      </c>
      <c r="E22" s="83" t="s">
        <v>595</v>
      </c>
      <c r="F22" s="84">
        <v>142</v>
      </c>
      <c r="H22" s="203" t="s">
        <v>415</v>
      </c>
      <c r="I22" s="182">
        <v>132</v>
      </c>
    </row>
    <row r="23" spans="1:11" ht="13.5" thickBot="1" x14ac:dyDescent="0.25">
      <c r="A23" s="21"/>
      <c r="B23" s="54" t="s">
        <v>52</v>
      </c>
      <c r="C23" s="55">
        <f>SUM(C13:C22)</f>
        <v>6345</v>
      </c>
      <c r="E23" s="54" t="s">
        <v>52</v>
      </c>
      <c r="F23" s="55">
        <f>SUM(F13:F22)</f>
        <v>3056</v>
      </c>
      <c r="H23" s="54" t="s">
        <v>52</v>
      </c>
      <c r="I23" s="55">
        <f>SUM(I13:I22)</f>
        <v>5549</v>
      </c>
    </row>
    <row r="24" spans="1:11" ht="12.75" thickTop="1" x14ac:dyDescent="0.2">
      <c r="A24" s="15" t="s">
        <v>5</v>
      </c>
    </row>
    <row r="26" spans="1:11" ht="18" x14ac:dyDescent="0.25">
      <c r="A26" s="16" t="s">
        <v>565</v>
      </c>
    </row>
    <row r="27" spans="1:11" ht="12.75" thickBot="1" x14ac:dyDescent="0.25">
      <c r="A27" s="206" t="s">
        <v>308</v>
      </c>
      <c r="B27" s="28">
        <v>2017</v>
      </c>
      <c r="C27" s="28">
        <v>2018</v>
      </c>
      <c r="D27" s="28">
        <v>2019</v>
      </c>
      <c r="F27" s="206" t="s">
        <v>309</v>
      </c>
      <c r="G27" s="206">
        <v>2017</v>
      </c>
      <c r="H27" s="206">
        <v>2018</v>
      </c>
      <c r="I27" s="206">
        <v>2019</v>
      </c>
      <c r="J27" s="27"/>
      <c r="K27" s="27"/>
    </row>
    <row r="28" spans="1:11" ht="13.5" thickTop="1" x14ac:dyDescent="0.2">
      <c r="A28" s="4" t="s">
        <v>310</v>
      </c>
      <c r="B28" s="29">
        <v>1</v>
      </c>
      <c r="C28" s="29">
        <v>1</v>
      </c>
      <c r="D28" s="29">
        <v>1</v>
      </c>
      <c r="F28" s="207" t="s">
        <v>454</v>
      </c>
      <c r="G28" s="207">
        <v>21</v>
      </c>
      <c r="H28" s="208">
        <f>C28+C30+C33+C42+C54+C66+C69+C78+C82+C107+C111+C114</f>
        <v>16</v>
      </c>
      <c r="I28" s="208">
        <f>D28+D30+D33+D42+D54+D66+D69+D78+D82+D107+D111+D114</f>
        <v>15</v>
      </c>
      <c r="J28" s="11" t="s">
        <v>579</v>
      </c>
    </row>
    <row r="29" spans="1:11" ht="12.75" x14ac:dyDescent="0.2">
      <c r="A29" s="4" t="s">
        <v>311</v>
      </c>
      <c r="B29" s="29">
        <v>0</v>
      </c>
      <c r="C29" s="29">
        <v>0</v>
      </c>
      <c r="D29" s="29">
        <v>0</v>
      </c>
      <c r="F29" s="209" t="s">
        <v>456</v>
      </c>
      <c r="G29" s="209">
        <v>8</v>
      </c>
      <c r="H29" s="210">
        <f>C48+C53+C68+C79+C98+C112+C121+C129</f>
        <v>7</v>
      </c>
      <c r="I29" s="210">
        <f>D48+D53+D68+D79+D98+D112+D121+D129</f>
        <v>4</v>
      </c>
      <c r="J29" s="11" t="s">
        <v>580</v>
      </c>
    </row>
    <row r="30" spans="1:11" ht="12.75" x14ac:dyDescent="0.2">
      <c r="A30" s="4" t="s">
        <v>312</v>
      </c>
      <c r="B30" s="29">
        <v>1</v>
      </c>
      <c r="C30" s="29">
        <v>0</v>
      </c>
      <c r="D30" s="29">
        <v>0</v>
      </c>
      <c r="F30" s="209" t="s">
        <v>315</v>
      </c>
      <c r="G30" s="209">
        <v>11</v>
      </c>
      <c r="H30" s="210">
        <f>C49+C58+C75+C96</f>
        <v>10</v>
      </c>
      <c r="I30" s="210">
        <f>D49+D58+D75+D96</f>
        <v>6</v>
      </c>
      <c r="J30" s="11" t="s">
        <v>581</v>
      </c>
    </row>
    <row r="31" spans="1:11" ht="12.75" x14ac:dyDescent="0.2">
      <c r="A31" s="4" t="s">
        <v>313</v>
      </c>
      <c r="B31" s="29">
        <v>0</v>
      </c>
      <c r="C31" s="29">
        <v>0</v>
      </c>
      <c r="D31" s="29">
        <v>1</v>
      </c>
      <c r="F31" s="209" t="s">
        <v>457</v>
      </c>
      <c r="G31" s="209">
        <v>9</v>
      </c>
      <c r="H31" s="210">
        <f>C45+C57+C76+C77+C84+C81</f>
        <v>7</v>
      </c>
      <c r="I31" s="210">
        <f>D45+D57+D76+D77+D84+D81</f>
        <v>9</v>
      </c>
      <c r="J31" s="11" t="s">
        <v>582</v>
      </c>
    </row>
    <row r="32" spans="1:11" ht="12.75" x14ac:dyDescent="0.2">
      <c r="A32" s="4" t="s">
        <v>314</v>
      </c>
      <c r="B32" s="29">
        <v>1</v>
      </c>
      <c r="C32" s="29">
        <v>2</v>
      </c>
      <c r="D32" s="29">
        <v>3</v>
      </c>
      <c r="F32" s="209" t="s">
        <v>319</v>
      </c>
      <c r="G32" s="209">
        <v>1</v>
      </c>
      <c r="H32" s="210">
        <f>C47</f>
        <v>1</v>
      </c>
      <c r="I32" s="210">
        <v>0</v>
      </c>
      <c r="K32" s="27"/>
    </row>
    <row r="33" spans="1:11" ht="12.75" x14ac:dyDescent="0.2">
      <c r="A33" s="4" t="s">
        <v>316</v>
      </c>
      <c r="B33" s="29">
        <v>2</v>
      </c>
      <c r="C33" s="29">
        <v>0</v>
      </c>
      <c r="D33" s="29">
        <v>1</v>
      </c>
      <c r="F33" s="209" t="s">
        <v>466</v>
      </c>
      <c r="G33" s="209">
        <v>12</v>
      </c>
      <c r="H33" s="210">
        <f>C34+C36+C39+C67+C64+C90+C94+C95+C97+C128</f>
        <v>5</v>
      </c>
      <c r="I33" s="210">
        <f>D34+D36+D39+D67+D64+D90+D94+D95+D97+D128</f>
        <v>5</v>
      </c>
      <c r="J33" s="11" t="s">
        <v>583</v>
      </c>
    </row>
    <row r="34" spans="1:11" ht="12.75" x14ac:dyDescent="0.2">
      <c r="A34" s="4" t="s">
        <v>317</v>
      </c>
      <c r="B34" s="29">
        <v>1</v>
      </c>
      <c r="C34" s="29">
        <v>0</v>
      </c>
      <c r="D34" s="29">
        <v>0</v>
      </c>
      <c r="F34" s="209" t="s">
        <v>458</v>
      </c>
      <c r="G34" s="209">
        <v>8</v>
      </c>
      <c r="H34" s="210">
        <f>C29+C99+C101+C105+C118</f>
        <v>2</v>
      </c>
      <c r="I34" s="210">
        <f>D29+D99+D101+D105+D118</f>
        <v>7</v>
      </c>
      <c r="J34" s="11" t="s">
        <v>584</v>
      </c>
    </row>
    <row r="35" spans="1:11" ht="12.75" x14ac:dyDescent="0.2">
      <c r="A35" s="4" t="s">
        <v>318</v>
      </c>
      <c r="B35" s="29">
        <v>1</v>
      </c>
      <c r="C35" s="29">
        <v>1</v>
      </c>
      <c r="D35" s="29">
        <v>0</v>
      </c>
      <c r="F35" s="209" t="s">
        <v>416</v>
      </c>
      <c r="G35" s="209">
        <v>168</v>
      </c>
      <c r="H35" s="210">
        <f>C55+C73+C103+C122+C115+C117+C130+C123</f>
        <v>125</v>
      </c>
      <c r="I35" s="210">
        <f>D55+D73+D103+D115+D117+D122+D123+D130</f>
        <v>208</v>
      </c>
      <c r="J35" s="11" t="s">
        <v>585</v>
      </c>
    </row>
    <row r="36" spans="1:11" ht="12.75" x14ac:dyDescent="0.2">
      <c r="A36" s="4" t="s">
        <v>320</v>
      </c>
      <c r="B36" s="29">
        <v>0</v>
      </c>
      <c r="C36" s="29">
        <v>0</v>
      </c>
      <c r="D36" s="29">
        <v>1</v>
      </c>
      <c r="F36" s="209" t="s">
        <v>455</v>
      </c>
      <c r="G36" s="209">
        <v>3</v>
      </c>
      <c r="H36" s="210">
        <f>C41+C56+C89+C116+C102</f>
        <v>5</v>
      </c>
      <c r="I36" s="210">
        <f>D41+D56+D89+D102+D116</f>
        <v>3</v>
      </c>
      <c r="J36" s="11" t="s">
        <v>586</v>
      </c>
    </row>
    <row r="37" spans="1:11" ht="12.75" x14ac:dyDescent="0.2">
      <c r="A37" s="4" t="s">
        <v>321</v>
      </c>
      <c r="B37" s="29">
        <v>6</v>
      </c>
      <c r="C37" s="29">
        <v>1</v>
      </c>
      <c r="D37" s="29">
        <v>0</v>
      </c>
      <c r="F37" s="209" t="s">
        <v>467</v>
      </c>
      <c r="G37" s="209">
        <v>13</v>
      </c>
      <c r="H37" s="210">
        <f>C43+C44+C46+C50+C51+C52+C61+C70+C80+C86+C127+C108</f>
        <v>9</v>
      </c>
      <c r="I37" s="210">
        <f>D43+D44+D46+D50+D51+D52+D61+D70+D80+D86+D108+D127</f>
        <v>12</v>
      </c>
      <c r="J37" s="11" t="s">
        <v>587</v>
      </c>
      <c r="K37" s="27"/>
    </row>
    <row r="38" spans="1:11" ht="12.75" x14ac:dyDescent="0.2">
      <c r="A38" s="4" t="s">
        <v>322</v>
      </c>
      <c r="B38" s="29">
        <v>0</v>
      </c>
      <c r="C38" s="29">
        <v>2</v>
      </c>
      <c r="D38" s="29">
        <v>1</v>
      </c>
      <c r="F38" s="209" t="s">
        <v>468</v>
      </c>
      <c r="G38" s="209">
        <v>17</v>
      </c>
      <c r="H38" s="210">
        <f>C35+C37+C38+C59+C60+C65+C72+C74+C85+C87+C109+C119+C120</f>
        <v>14</v>
      </c>
      <c r="I38" s="210">
        <f>D35+D37+D38+D59+D60+D65+D72+D74+D85+D87+D109+D119+D120</f>
        <v>9</v>
      </c>
      <c r="J38" s="11" t="s">
        <v>588</v>
      </c>
    </row>
    <row r="39" spans="1:11" ht="12.75" x14ac:dyDescent="0.2">
      <c r="A39" s="4" t="s">
        <v>323</v>
      </c>
      <c r="B39" s="29">
        <v>4</v>
      </c>
      <c r="C39" s="29">
        <v>3</v>
      </c>
      <c r="D39" s="29">
        <v>4</v>
      </c>
      <c r="F39" s="209" t="s">
        <v>459</v>
      </c>
      <c r="G39" s="209">
        <v>2</v>
      </c>
      <c r="H39" s="210">
        <f>C62+C63+C91+C93+C100+C106+C110</f>
        <v>3</v>
      </c>
      <c r="I39" s="210">
        <f>D62+D63+D91+D93+D100+D106+D110</f>
        <v>3</v>
      </c>
      <c r="J39" s="11" t="s">
        <v>589</v>
      </c>
    </row>
    <row r="40" spans="1:11" ht="12.75" x14ac:dyDescent="0.2">
      <c r="A40" s="4" t="s">
        <v>324</v>
      </c>
      <c r="B40" s="29">
        <v>5</v>
      </c>
      <c r="C40" s="29">
        <v>3</v>
      </c>
      <c r="D40" s="29">
        <v>6</v>
      </c>
      <c r="F40" s="209" t="s">
        <v>331</v>
      </c>
      <c r="G40" s="209">
        <v>11</v>
      </c>
      <c r="H40" s="210">
        <f>C83+C88+C92+C113+C126</f>
        <v>5</v>
      </c>
      <c r="I40" s="210">
        <f>D83+D88+D92+D113+D126</f>
        <v>7</v>
      </c>
      <c r="J40" s="11" t="s">
        <v>590</v>
      </c>
    </row>
    <row r="41" spans="1:11" ht="12.75" x14ac:dyDescent="0.2">
      <c r="A41" s="4" t="s">
        <v>325</v>
      </c>
      <c r="B41" s="29">
        <v>1</v>
      </c>
      <c r="C41" s="29">
        <v>1</v>
      </c>
      <c r="D41" s="29">
        <v>1</v>
      </c>
      <c r="F41" s="209" t="s">
        <v>460</v>
      </c>
      <c r="G41" s="209">
        <v>10</v>
      </c>
      <c r="H41" s="210">
        <f>C31+C32+C40+C71+C124+C125</f>
        <v>6</v>
      </c>
      <c r="I41" s="210">
        <f>D31+D32+D40+D71+D124+D125</f>
        <v>11</v>
      </c>
      <c r="J41" s="11" t="s">
        <v>591</v>
      </c>
    </row>
    <row r="42" spans="1:11" ht="12.75" x14ac:dyDescent="0.2">
      <c r="A42" s="4" t="s">
        <v>326</v>
      </c>
      <c r="B42" s="29">
        <v>0</v>
      </c>
      <c r="C42" s="29">
        <v>0</v>
      </c>
      <c r="D42" s="29">
        <v>1</v>
      </c>
      <c r="F42" s="189" t="s">
        <v>336</v>
      </c>
      <c r="G42" s="189">
        <v>5</v>
      </c>
      <c r="H42" s="211">
        <f>C104</f>
        <v>6</v>
      </c>
      <c r="I42" s="211">
        <v>14</v>
      </c>
      <c r="J42" s="27"/>
      <c r="K42" s="27"/>
    </row>
    <row r="43" spans="1:11" ht="13.5" thickBot="1" x14ac:dyDescent="0.25">
      <c r="A43" s="4" t="s">
        <v>327</v>
      </c>
      <c r="B43" s="29">
        <v>0</v>
      </c>
      <c r="C43" s="29">
        <v>0</v>
      </c>
      <c r="D43" s="29">
        <v>2</v>
      </c>
      <c r="F43" s="8" t="s">
        <v>52</v>
      </c>
      <c r="G43" s="8">
        <v>299</v>
      </c>
      <c r="H43" s="8">
        <f>SUM(H28:H42)</f>
        <v>221</v>
      </c>
      <c r="I43" s="8">
        <f>SUM(I28:I42)</f>
        <v>313</v>
      </c>
    </row>
    <row r="44" spans="1:11" ht="13.5" thickTop="1" x14ac:dyDescent="0.2">
      <c r="A44" s="4" t="s">
        <v>328</v>
      </c>
      <c r="B44" s="29">
        <v>3</v>
      </c>
      <c r="C44" s="29">
        <v>1</v>
      </c>
      <c r="D44" s="29">
        <v>0</v>
      </c>
    </row>
    <row r="45" spans="1:11" ht="12.75" x14ac:dyDescent="0.2">
      <c r="A45" s="4" t="s">
        <v>329</v>
      </c>
      <c r="B45" s="29">
        <v>0</v>
      </c>
      <c r="C45" s="29">
        <v>0</v>
      </c>
      <c r="D45" s="29">
        <v>1</v>
      </c>
    </row>
    <row r="46" spans="1:11" ht="12.75" x14ac:dyDescent="0.2">
      <c r="A46" s="4" t="s">
        <v>330</v>
      </c>
      <c r="B46" s="29">
        <v>0</v>
      </c>
      <c r="C46" s="29">
        <v>0</v>
      </c>
      <c r="D46" s="29">
        <v>0</v>
      </c>
    </row>
    <row r="47" spans="1:11" ht="12.75" x14ac:dyDescent="0.2">
      <c r="A47" s="4" t="s">
        <v>319</v>
      </c>
      <c r="B47" s="29">
        <v>1</v>
      </c>
      <c r="C47" s="29">
        <v>1</v>
      </c>
      <c r="D47" s="29">
        <v>0</v>
      </c>
    </row>
    <row r="48" spans="1:11" ht="12.75" x14ac:dyDescent="0.2">
      <c r="A48" s="4" t="s">
        <v>332</v>
      </c>
      <c r="B48" s="29">
        <v>1</v>
      </c>
      <c r="C48" s="29">
        <v>1</v>
      </c>
      <c r="D48" s="29">
        <v>1</v>
      </c>
    </row>
    <row r="49" spans="1:7" ht="12.75" x14ac:dyDescent="0.2">
      <c r="A49" s="4" t="s">
        <v>333</v>
      </c>
      <c r="B49" s="29">
        <v>0</v>
      </c>
      <c r="C49" s="29">
        <v>1</v>
      </c>
      <c r="D49" s="29">
        <v>1</v>
      </c>
    </row>
    <row r="50" spans="1:7" ht="12.75" x14ac:dyDescent="0.2">
      <c r="A50" s="4" t="s">
        <v>334</v>
      </c>
      <c r="B50" s="29">
        <v>0</v>
      </c>
      <c r="C50" s="29">
        <v>0</v>
      </c>
      <c r="D50" s="29">
        <v>0</v>
      </c>
    </row>
    <row r="51" spans="1:7" ht="12.75" x14ac:dyDescent="0.2">
      <c r="A51" s="4" t="s">
        <v>335</v>
      </c>
      <c r="B51" s="29">
        <v>1</v>
      </c>
      <c r="C51" s="29">
        <v>1</v>
      </c>
      <c r="D51" s="29">
        <v>1</v>
      </c>
    </row>
    <row r="52" spans="1:7" ht="12.75" x14ac:dyDescent="0.2">
      <c r="A52" s="4" t="s">
        <v>337</v>
      </c>
      <c r="B52" s="29">
        <v>2</v>
      </c>
      <c r="C52" s="29">
        <v>1</v>
      </c>
      <c r="D52" s="29">
        <v>0</v>
      </c>
    </row>
    <row r="53" spans="1:7" ht="12.75" x14ac:dyDescent="0.2">
      <c r="A53" s="4" t="s">
        <v>338</v>
      </c>
      <c r="B53" s="29">
        <v>2</v>
      </c>
      <c r="C53" s="29">
        <v>3</v>
      </c>
      <c r="D53" s="29">
        <v>1</v>
      </c>
      <c r="E53"/>
      <c r="F53"/>
      <c r="G53"/>
    </row>
    <row r="54" spans="1:7" ht="12.75" x14ac:dyDescent="0.2">
      <c r="A54" s="4" t="s">
        <v>339</v>
      </c>
      <c r="B54" s="29">
        <v>2</v>
      </c>
      <c r="C54" s="29">
        <v>1</v>
      </c>
      <c r="D54" s="29">
        <v>2</v>
      </c>
      <c r="E54"/>
      <c r="F54"/>
      <c r="G54"/>
    </row>
    <row r="55" spans="1:7" ht="12.75" x14ac:dyDescent="0.2">
      <c r="A55" s="4" t="s">
        <v>340</v>
      </c>
      <c r="B55" s="29">
        <v>1</v>
      </c>
      <c r="C55" s="29">
        <v>2</v>
      </c>
      <c r="D55" s="29">
        <v>4</v>
      </c>
      <c r="E55"/>
      <c r="F55"/>
      <c r="G55"/>
    </row>
    <row r="56" spans="1:7" ht="12.75" x14ac:dyDescent="0.2">
      <c r="A56" s="4" t="s">
        <v>341</v>
      </c>
      <c r="B56" s="29">
        <v>1</v>
      </c>
      <c r="C56" s="29">
        <v>1</v>
      </c>
      <c r="D56" s="29">
        <v>1</v>
      </c>
      <c r="E56"/>
      <c r="F56"/>
      <c r="G56"/>
    </row>
    <row r="57" spans="1:7" ht="12.75" x14ac:dyDescent="0.2">
      <c r="A57" s="4" t="s">
        <v>342</v>
      </c>
      <c r="B57" s="29">
        <v>3</v>
      </c>
      <c r="C57" s="29">
        <v>3</v>
      </c>
      <c r="D57" s="29">
        <v>2</v>
      </c>
      <c r="E57"/>
      <c r="F57"/>
      <c r="G57"/>
    </row>
    <row r="58" spans="1:7" ht="12.75" x14ac:dyDescent="0.2">
      <c r="A58" s="4" t="s">
        <v>343</v>
      </c>
      <c r="B58" s="29">
        <v>3</v>
      </c>
      <c r="C58" s="29">
        <v>1</v>
      </c>
      <c r="D58" s="29">
        <v>1</v>
      </c>
      <c r="E58"/>
      <c r="F58"/>
      <c r="G58"/>
    </row>
    <row r="59" spans="1:7" ht="12.75" x14ac:dyDescent="0.2">
      <c r="A59" s="4" t="s">
        <v>344</v>
      </c>
      <c r="B59" s="29">
        <v>0</v>
      </c>
      <c r="C59" s="29">
        <v>1</v>
      </c>
      <c r="D59" s="29">
        <v>2</v>
      </c>
      <c r="E59"/>
      <c r="F59"/>
      <c r="G59"/>
    </row>
    <row r="60" spans="1:7" ht="12.75" x14ac:dyDescent="0.2">
      <c r="A60" s="4" t="s">
        <v>345</v>
      </c>
      <c r="B60" s="29">
        <v>1</v>
      </c>
      <c r="C60" s="29">
        <v>1</v>
      </c>
      <c r="D60" s="29">
        <v>0</v>
      </c>
      <c r="E60"/>
      <c r="F60"/>
      <c r="G60"/>
    </row>
    <row r="61" spans="1:7" ht="12.75" x14ac:dyDescent="0.2">
      <c r="A61" s="4" t="s">
        <v>346</v>
      </c>
      <c r="B61" s="29">
        <v>1</v>
      </c>
      <c r="C61" s="29">
        <v>2</v>
      </c>
      <c r="D61" s="29">
        <v>5</v>
      </c>
      <c r="E61"/>
      <c r="F61"/>
      <c r="G61"/>
    </row>
    <row r="62" spans="1:7" ht="12.75" x14ac:dyDescent="0.2">
      <c r="A62" s="4" t="s">
        <v>347</v>
      </c>
      <c r="B62" s="29">
        <v>0</v>
      </c>
      <c r="C62" s="212">
        <v>0</v>
      </c>
      <c r="D62" s="212">
        <v>1</v>
      </c>
      <c r="E62"/>
      <c r="F62"/>
      <c r="G62"/>
    </row>
    <row r="63" spans="1:7" ht="12.75" x14ac:dyDescent="0.2">
      <c r="A63" s="4" t="s">
        <v>414</v>
      </c>
      <c r="B63" s="29">
        <v>0</v>
      </c>
      <c r="C63" s="212">
        <v>0</v>
      </c>
      <c r="D63" s="212">
        <v>0</v>
      </c>
      <c r="E63"/>
      <c r="F63"/>
      <c r="G63"/>
    </row>
    <row r="64" spans="1:7" ht="12.75" x14ac:dyDescent="0.2">
      <c r="A64" s="4" t="s">
        <v>348</v>
      </c>
      <c r="B64" s="29">
        <v>0</v>
      </c>
      <c r="C64" s="212">
        <v>0</v>
      </c>
      <c r="D64" s="212">
        <v>0</v>
      </c>
      <c r="E64"/>
      <c r="G64"/>
    </row>
    <row r="65" spans="1:7" ht="12.75" x14ac:dyDescent="0.2">
      <c r="A65" s="4" t="s">
        <v>349</v>
      </c>
      <c r="B65" s="29">
        <v>3</v>
      </c>
      <c r="C65" s="212">
        <v>1</v>
      </c>
      <c r="D65" s="212">
        <v>1</v>
      </c>
      <c r="E65"/>
      <c r="F65"/>
      <c r="G65"/>
    </row>
    <row r="66" spans="1:7" ht="12.75" x14ac:dyDescent="0.2">
      <c r="A66" s="4" t="s">
        <v>350</v>
      </c>
      <c r="B66" s="29">
        <v>0</v>
      </c>
      <c r="C66" s="212">
        <v>0</v>
      </c>
      <c r="D66" s="212">
        <v>0</v>
      </c>
      <c r="E66"/>
      <c r="F66"/>
      <c r="G66"/>
    </row>
    <row r="67" spans="1:7" ht="12.75" x14ac:dyDescent="0.2">
      <c r="A67" s="4" t="s">
        <v>351</v>
      </c>
      <c r="B67" s="29">
        <v>1</v>
      </c>
      <c r="C67" s="212">
        <v>0</v>
      </c>
      <c r="D67" s="212">
        <v>0</v>
      </c>
      <c r="E67"/>
      <c r="G67"/>
    </row>
    <row r="68" spans="1:7" ht="12.75" x14ac:dyDescent="0.2">
      <c r="A68" s="4" t="s">
        <v>352</v>
      </c>
      <c r="B68" s="29">
        <v>0</v>
      </c>
      <c r="C68" s="212">
        <v>0</v>
      </c>
      <c r="D68" s="212">
        <v>0</v>
      </c>
      <c r="E68"/>
      <c r="F68"/>
      <c r="G68"/>
    </row>
    <row r="69" spans="1:7" ht="12.75" x14ac:dyDescent="0.2">
      <c r="A69" s="4" t="s">
        <v>353</v>
      </c>
      <c r="B69" s="29">
        <v>1</v>
      </c>
      <c r="C69" s="212">
        <v>1</v>
      </c>
      <c r="D69" s="212">
        <v>1</v>
      </c>
      <c r="E69"/>
      <c r="G69"/>
    </row>
    <row r="70" spans="1:7" ht="12.75" x14ac:dyDescent="0.2">
      <c r="A70" s="4" t="s">
        <v>354</v>
      </c>
      <c r="B70" s="29">
        <v>0</v>
      </c>
      <c r="C70" s="212">
        <v>0</v>
      </c>
      <c r="D70" s="212">
        <v>0</v>
      </c>
      <c r="E70"/>
      <c r="G70"/>
    </row>
    <row r="71" spans="1:7" ht="12.75" x14ac:dyDescent="0.2">
      <c r="A71" s="4" t="s">
        <v>355</v>
      </c>
      <c r="B71" s="29">
        <v>0</v>
      </c>
      <c r="C71" s="29">
        <v>0</v>
      </c>
      <c r="D71" s="29">
        <v>0</v>
      </c>
      <c r="E71"/>
      <c r="G71"/>
    </row>
    <row r="72" spans="1:7" ht="12.75" x14ac:dyDescent="0.2">
      <c r="A72" s="4" t="s">
        <v>356</v>
      </c>
      <c r="B72" s="29">
        <v>1</v>
      </c>
      <c r="C72" s="29">
        <v>0</v>
      </c>
      <c r="D72" s="29">
        <v>1</v>
      </c>
      <c r="E72"/>
      <c r="F72"/>
      <c r="G72"/>
    </row>
    <row r="73" spans="1:7" ht="12.75" x14ac:dyDescent="0.2">
      <c r="A73" s="4" t="s">
        <v>357</v>
      </c>
      <c r="B73" s="29">
        <v>19</v>
      </c>
      <c r="C73" s="29">
        <v>15</v>
      </c>
      <c r="D73" s="29">
        <v>24</v>
      </c>
      <c r="E73"/>
      <c r="G73"/>
    </row>
    <row r="74" spans="1:7" s="17" customFormat="1" ht="12.75" x14ac:dyDescent="0.2">
      <c r="A74" s="4" t="s">
        <v>358</v>
      </c>
      <c r="B74" s="29">
        <v>3</v>
      </c>
      <c r="C74" s="29">
        <v>4</v>
      </c>
      <c r="D74" s="29">
        <v>3</v>
      </c>
      <c r="E74"/>
      <c r="F74"/>
      <c r="G74"/>
    </row>
    <row r="75" spans="1:7" ht="12.75" x14ac:dyDescent="0.2">
      <c r="A75" s="4" t="s">
        <v>359</v>
      </c>
      <c r="B75" s="29">
        <v>7</v>
      </c>
      <c r="C75" s="29">
        <v>6</v>
      </c>
      <c r="D75" s="29">
        <v>3</v>
      </c>
      <c r="E75"/>
      <c r="G75"/>
    </row>
    <row r="76" spans="1:7" ht="12.75" x14ac:dyDescent="0.2">
      <c r="A76" s="4" t="s">
        <v>360</v>
      </c>
      <c r="B76" s="29">
        <v>2</v>
      </c>
      <c r="C76" s="29">
        <v>0</v>
      </c>
      <c r="D76" s="29">
        <v>2</v>
      </c>
      <c r="E76"/>
      <c r="F76"/>
      <c r="G76"/>
    </row>
    <row r="77" spans="1:7" ht="12.75" x14ac:dyDescent="0.2">
      <c r="A77" s="4" t="s">
        <v>361</v>
      </c>
      <c r="B77" s="29">
        <v>0</v>
      </c>
      <c r="C77" s="29">
        <v>2</v>
      </c>
      <c r="D77" s="29">
        <v>1</v>
      </c>
      <c r="E77"/>
      <c r="G77"/>
    </row>
    <row r="78" spans="1:7" ht="12.75" x14ac:dyDescent="0.2">
      <c r="A78" s="4" t="s">
        <v>362</v>
      </c>
      <c r="B78" s="29">
        <v>6</v>
      </c>
      <c r="C78" s="29">
        <v>5</v>
      </c>
      <c r="D78" s="29">
        <v>5</v>
      </c>
      <c r="E78"/>
      <c r="F78"/>
      <c r="G78"/>
    </row>
    <row r="79" spans="1:7" ht="12.75" x14ac:dyDescent="0.2">
      <c r="A79" s="4" t="s">
        <v>363</v>
      </c>
      <c r="B79" s="29">
        <v>1</v>
      </c>
      <c r="C79" s="29">
        <v>0</v>
      </c>
      <c r="D79" s="29">
        <v>0</v>
      </c>
      <c r="E79"/>
      <c r="F79"/>
      <c r="G79"/>
    </row>
    <row r="80" spans="1:7" ht="12.75" x14ac:dyDescent="0.2">
      <c r="A80" s="4" t="s">
        <v>364</v>
      </c>
      <c r="B80" s="29">
        <v>0</v>
      </c>
      <c r="C80" s="29">
        <v>0</v>
      </c>
      <c r="D80" s="29">
        <v>0</v>
      </c>
      <c r="E80"/>
      <c r="F80"/>
      <c r="G80"/>
    </row>
    <row r="81" spans="1:7" ht="12.75" x14ac:dyDescent="0.2">
      <c r="A81" s="4" t="s">
        <v>365</v>
      </c>
      <c r="B81" s="29">
        <v>1</v>
      </c>
      <c r="C81" s="29">
        <v>1</v>
      </c>
      <c r="D81" s="29">
        <v>0</v>
      </c>
      <c r="E81"/>
      <c r="F81"/>
      <c r="G81"/>
    </row>
    <row r="82" spans="1:7" ht="12.75" x14ac:dyDescent="0.2">
      <c r="A82" s="4" t="s">
        <v>366</v>
      </c>
      <c r="B82" s="29">
        <v>0</v>
      </c>
      <c r="C82" s="29">
        <v>1</v>
      </c>
      <c r="D82" s="29">
        <v>1</v>
      </c>
      <c r="E82"/>
      <c r="F82"/>
      <c r="G82"/>
    </row>
    <row r="83" spans="1:7" ht="12.75" x14ac:dyDescent="0.2">
      <c r="A83" s="4" t="s">
        <v>367</v>
      </c>
      <c r="B83" s="29">
        <v>6</v>
      </c>
      <c r="C83" s="29">
        <v>1</v>
      </c>
      <c r="D83" s="29">
        <v>5</v>
      </c>
      <c r="E83"/>
      <c r="F83"/>
      <c r="G83"/>
    </row>
    <row r="84" spans="1:7" ht="12.75" x14ac:dyDescent="0.2">
      <c r="A84" s="4" t="s">
        <v>368</v>
      </c>
      <c r="B84" s="29">
        <v>3</v>
      </c>
      <c r="C84" s="29">
        <v>1</v>
      </c>
      <c r="D84" s="29">
        <v>3</v>
      </c>
      <c r="E84"/>
      <c r="F84"/>
      <c r="G84"/>
    </row>
    <row r="85" spans="1:7" s="17" customFormat="1" ht="12.75" x14ac:dyDescent="0.2">
      <c r="A85" s="4" t="s">
        <v>369</v>
      </c>
      <c r="B85" s="29">
        <v>0</v>
      </c>
      <c r="C85" s="29">
        <v>1</v>
      </c>
      <c r="D85" s="29">
        <v>0</v>
      </c>
      <c r="E85"/>
      <c r="F85"/>
      <c r="G85"/>
    </row>
    <row r="86" spans="1:7" ht="12.75" x14ac:dyDescent="0.2">
      <c r="A86" s="4" t="s">
        <v>370</v>
      </c>
      <c r="B86" s="29">
        <v>4</v>
      </c>
      <c r="C86" s="29">
        <v>1</v>
      </c>
      <c r="D86" s="29">
        <v>0</v>
      </c>
      <c r="E86"/>
      <c r="F86"/>
      <c r="G86"/>
    </row>
    <row r="87" spans="1:7" ht="12.75" x14ac:dyDescent="0.2">
      <c r="A87" s="4" t="s">
        <v>371</v>
      </c>
      <c r="B87" s="29">
        <v>0</v>
      </c>
      <c r="C87" s="29">
        <v>0</v>
      </c>
      <c r="D87" s="29">
        <v>0</v>
      </c>
      <c r="E87"/>
      <c r="F87"/>
      <c r="G87"/>
    </row>
    <row r="88" spans="1:7" ht="12.75" x14ac:dyDescent="0.2">
      <c r="A88" s="4" t="s">
        <v>372</v>
      </c>
      <c r="B88" s="29">
        <v>1</v>
      </c>
      <c r="C88" s="29">
        <v>1</v>
      </c>
      <c r="D88" s="29">
        <v>1</v>
      </c>
      <c r="E88"/>
      <c r="F88"/>
      <c r="G88"/>
    </row>
    <row r="89" spans="1:7" ht="12.75" x14ac:dyDescent="0.2">
      <c r="A89" s="4" t="s">
        <v>373</v>
      </c>
      <c r="B89" s="29">
        <v>0</v>
      </c>
      <c r="C89" s="29">
        <v>0</v>
      </c>
      <c r="D89" s="29">
        <v>0</v>
      </c>
      <c r="E89"/>
      <c r="F89"/>
      <c r="G89"/>
    </row>
    <row r="90" spans="1:7" ht="12.75" x14ac:dyDescent="0.2">
      <c r="A90" s="4" t="s">
        <v>374</v>
      </c>
      <c r="B90" s="29">
        <v>1</v>
      </c>
      <c r="C90" s="29">
        <v>1</v>
      </c>
      <c r="D90" s="29">
        <v>0</v>
      </c>
      <c r="E90"/>
      <c r="F90"/>
      <c r="G90"/>
    </row>
    <row r="91" spans="1:7" ht="12.75" x14ac:dyDescent="0.2">
      <c r="A91" s="4" t="s">
        <v>375</v>
      </c>
      <c r="B91" s="29">
        <v>0</v>
      </c>
      <c r="C91" s="29">
        <v>0</v>
      </c>
      <c r="D91" s="29">
        <v>1</v>
      </c>
      <c r="E91"/>
      <c r="F91"/>
      <c r="G91"/>
    </row>
    <row r="92" spans="1:7" ht="12.75" x14ac:dyDescent="0.2">
      <c r="A92" s="4" t="s">
        <v>376</v>
      </c>
      <c r="B92" s="29">
        <v>0</v>
      </c>
      <c r="C92" s="29">
        <v>0</v>
      </c>
      <c r="D92" s="29">
        <v>0</v>
      </c>
      <c r="E92"/>
      <c r="F92"/>
      <c r="G92"/>
    </row>
    <row r="93" spans="1:7" ht="12.75" x14ac:dyDescent="0.2">
      <c r="A93" s="4" t="s">
        <v>377</v>
      </c>
      <c r="B93" s="29">
        <v>0</v>
      </c>
      <c r="C93" s="29">
        <v>0</v>
      </c>
      <c r="D93" s="29">
        <v>0</v>
      </c>
      <c r="E93"/>
      <c r="F93"/>
      <c r="G93"/>
    </row>
    <row r="94" spans="1:7" ht="12.75" x14ac:dyDescent="0.2">
      <c r="A94" s="4" t="s">
        <v>378</v>
      </c>
      <c r="B94" s="29">
        <v>2</v>
      </c>
      <c r="C94" s="29">
        <v>0</v>
      </c>
      <c r="D94" s="29">
        <v>0</v>
      </c>
      <c r="E94"/>
      <c r="F94"/>
      <c r="G94"/>
    </row>
    <row r="95" spans="1:7" ht="12.75" x14ac:dyDescent="0.2">
      <c r="A95" s="4" t="s">
        <v>379</v>
      </c>
      <c r="B95" s="29">
        <v>0</v>
      </c>
      <c r="C95" s="29">
        <v>0</v>
      </c>
      <c r="D95" s="29">
        <v>0</v>
      </c>
      <c r="E95"/>
      <c r="F95"/>
      <c r="G95"/>
    </row>
    <row r="96" spans="1:7" ht="12.75" x14ac:dyDescent="0.2">
      <c r="A96" s="4" t="s">
        <v>380</v>
      </c>
      <c r="B96" s="29">
        <v>1</v>
      </c>
      <c r="C96" s="29">
        <v>2</v>
      </c>
      <c r="D96" s="29">
        <v>1</v>
      </c>
      <c r="E96"/>
      <c r="F96"/>
      <c r="G96"/>
    </row>
    <row r="97" spans="1:7" ht="12.75" x14ac:dyDescent="0.2">
      <c r="A97" s="4" t="s">
        <v>381</v>
      </c>
      <c r="B97" s="29">
        <v>1</v>
      </c>
      <c r="C97" s="29">
        <v>0</v>
      </c>
      <c r="D97" s="29">
        <v>0</v>
      </c>
      <c r="E97"/>
      <c r="F97"/>
      <c r="G97"/>
    </row>
    <row r="98" spans="1:7" ht="12.75" x14ac:dyDescent="0.2">
      <c r="A98" s="4" t="s">
        <v>382</v>
      </c>
      <c r="B98" s="29">
        <v>1</v>
      </c>
      <c r="C98" s="29">
        <v>2</v>
      </c>
      <c r="D98" s="29">
        <v>1</v>
      </c>
      <c r="E98"/>
      <c r="F98"/>
      <c r="G98"/>
    </row>
    <row r="99" spans="1:7" ht="12.75" x14ac:dyDescent="0.2">
      <c r="A99" s="4" t="s">
        <v>383</v>
      </c>
      <c r="B99" s="29">
        <v>3</v>
      </c>
      <c r="C99" s="29">
        <v>2</v>
      </c>
      <c r="D99" s="29">
        <v>5</v>
      </c>
      <c r="E99"/>
      <c r="F99"/>
      <c r="G99"/>
    </row>
    <row r="100" spans="1:7" ht="12.75" x14ac:dyDescent="0.2">
      <c r="A100" s="4" t="s">
        <v>206</v>
      </c>
      <c r="B100" s="29">
        <v>0</v>
      </c>
      <c r="C100" s="29">
        <v>1</v>
      </c>
      <c r="D100" s="29">
        <v>0</v>
      </c>
      <c r="E100"/>
      <c r="F100"/>
      <c r="G100"/>
    </row>
    <row r="101" spans="1:7" ht="12.75" x14ac:dyDescent="0.2">
      <c r="A101" s="4" t="s">
        <v>384</v>
      </c>
      <c r="B101" s="29">
        <v>2</v>
      </c>
      <c r="C101" s="29">
        <v>0</v>
      </c>
      <c r="D101" s="29">
        <v>0</v>
      </c>
      <c r="E101"/>
      <c r="F101"/>
      <c r="G101"/>
    </row>
    <row r="102" spans="1:7" ht="12.75" x14ac:dyDescent="0.2">
      <c r="A102" s="4" t="s">
        <v>385</v>
      </c>
      <c r="B102" s="29">
        <v>0</v>
      </c>
      <c r="C102" s="29">
        <v>2</v>
      </c>
      <c r="D102" s="29">
        <v>1</v>
      </c>
      <c r="E102"/>
      <c r="F102"/>
      <c r="G102"/>
    </row>
    <row r="103" spans="1:7" ht="12.75" x14ac:dyDescent="0.2">
      <c r="A103" s="4" t="s">
        <v>386</v>
      </c>
      <c r="B103" s="29">
        <v>123</v>
      </c>
      <c r="C103" s="29">
        <v>93</v>
      </c>
      <c r="D103" s="29">
        <v>151</v>
      </c>
      <c r="E103"/>
      <c r="F103"/>
      <c r="G103"/>
    </row>
    <row r="104" spans="1:7" ht="12.75" x14ac:dyDescent="0.2">
      <c r="A104" s="4" t="s">
        <v>387</v>
      </c>
      <c r="B104" s="29">
        <v>5</v>
      </c>
      <c r="C104" s="29">
        <v>6</v>
      </c>
      <c r="D104" s="29">
        <v>14</v>
      </c>
      <c r="E104"/>
      <c r="F104"/>
      <c r="G104"/>
    </row>
    <row r="105" spans="1:7" ht="12.75" x14ac:dyDescent="0.2">
      <c r="A105" s="4" t="s">
        <v>388</v>
      </c>
      <c r="B105" s="29">
        <v>2</v>
      </c>
      <c r="C105" s="29">
        <v>0</v>
      </c>
      <c r="D105" s="29">
        <v>1</v>
      </c>
      <c r="E105"/>
      <c r="F105"/>
      <c r="G105"/>
    </row>
    <row r="106" spans="1:7" ht="12.75" x14ac:dyDescent="0.2">
      <c r="A106" s="4" t="s">
        <v>389</v>
      </c>
      <c r="B106" s="29">
        <v>0</v>
      </c>
      <c r="C106" s="29">
        <v>0</v>
      </c>
      <c r="D106" s="29">
        <v>0</v>
      </c>
      <c r="E106"/>
      <c r="F106"/>
      <c r="G106"/>
    </row>
    <row r="107" spans="1:7" ht="12.75" x14ac:dyDescent="0.2">
      <c r="A107" s="4" t="s">
        <v>390</v>
      </c>
      <c r="B107" s="29">
        <v>0</v>
      </c>
      <c r="C107" s="29">
        <v>1</v>
      </c>
      <c r="D107" s="29">
        <v>0</v>
      </c>
      <c r="E107"/>
      <c r="F107"/>
      <c r="G107"/>
    </row>
    <row r="108" spans="1:7" ht="12.75" x14ac:dyDescent="0.2">
      <c r="A108" s="4" t="s">
        <v>391</v>
      </c>
      <c r="B108" s="29">
        <v>1</v>
      </c>
      <c r="C108" s="29">
        <v>1</v>
      </c>
      <c r="D108" s="29">
        <v>2</v>
      </c>
      <c r="E108"/>
      <c r="F108"/>
      <c r="G108"/>
    </row>
    <row r="109" spans="1:7" ht="12.75" x14ac:dyDescent="0.2">
      <c r="A109" s="4" t="s">
        <v>392</v>
      </c>
      <c r="B109" s="29">
        <v>1</v>
      </c>
      <c r="C109" s="29">
        <v>0</v>
      </c>
      <c r="D109" s="29">
        <v>0</v>
      </c>
      <c r="E109"/>
      <c r="F109"/>
      <c r="G109"/>
    </row>
    <row r="110" spans="1:7" ht="12.75" x14ac:dyDescent="0.2">
      <c r="A110" s="4" t="s">
        <v>220</v>
      </c>
      <c r="B110" s="29">
        <v>2</v>
      </c>
      <c r="C110" s="29">
        <v>2</v>
      </c>
      <c r="D110" s="29">
        <v>1</v>
      </c>
      <c r="E110"/>
      <c r="F110"/>
      <c r="G110"/>
    </row>
    <row r="111" spans="1:7" ht="12.75" x14ac:dyDescent="0.2">
      <c r="A111" s="4" t="s">
        <v>393</v>
      </c>
      <c r="B111" s="29">
        <v>6</v>
      </c>
      <c r="C111" s="29">
        <v>6</v>
      </c>
      <c r="D111" s="29">
        <v>2</v>
      </c>
      <c r="E111"/>
      <c r="F111"/>
      <c r="G111"/>
    </row>
    <row r="112" spans="1:7" ht="12.75" x14ac:dyDescent="0.2">
      <c r="A112" s="4" t="s">
        <v>394</v>
      </c>
      <c r="B112" s="29">
        <v>2</v>
      </c>
      <c r="C112" s="29">
        <v>0</v>
      </c>
      <c r="D112" s="29">
        <v>1</v>
      </c>
      <c r="E112"/>
      <c r="F112"/>
      <c r="G112"/>
    </row>
    <row r="113" spans="1:7" ht="12.75" x14ac:dyDescent="0.2">
      <c r="A113" s="4" t="s">
        <v>395</v>
      </c>
      <c r="B113" s="29">
        <v>2</v>
      </c>
      <c r="C113" s="29">
        <v>2</v>
      </c>
      <c r="D113" s="29">
        <v>0</v>
      </c>
      <c r="E113"/>
      <c r="F113"/>
      <c r="G113"/>
    </row>
    <row r="114" spans="1:7" ht="12.75" x14ac:dyDescent="0.2">
      <c r="A114" s="4" t="s">
        <v>396</v>
      </c>
      <c r="B114" s="29">
        <v>2</v>
      </c>
      <c r="C114" s="212">
        <v>0</v>
      </c>
      <c r="D114" s="212">
        <v>1</v>
      </c>
      <c r="E114"/>
      <c r="F114"/>
      <c r="G114"/>
    </row>
    <row r="115" spans="1:7" ht="12.75" x14ac:dyDescent="0.2">
      <c r="A115" s="4" t="s">
        <v>397</v>
      </c>
      <c r="B115" s="29">
        <v>2</v>
      </c>
      <c r="C115" s="212">
        <v>0</v>
      </c>
      <c r="D115" s="212">
        <v>2</v>
      </c>
      <c r="E115"/>
      <c r="F115"/>
      <c r="G115"/>
    </row>
    <row r="116" spans="1:7" ht="12.75" x14ac:dyDescent="0.2">
      <c r="A116" s="4" t="s">
        <v>398</v>
      </c>
      <c r="B116" s="29">
        <v>1</v>
      </c>
      <c r="C116" s="212">
        <v>1</v>
      </c>
      <c r="D116" s="212">
        <v>0</v>
      </c>
      <c r="E116"/>
      <c r="F116"/>
      <c r="G116"/>
    </row>
    <row r="117" spans="1:7" ht="12.75" x14ac:dyDescent="0.2">
      <c r="A117" s="4" t="s">
        <v>399</v>
      </c>
      <c r="B117" s="29">
        <v>13</v>
      </c>
      <c r="C117" s="29">
        <v>9</v>
      </c>
      <c r="D117" s="29">
        <v>13</v>
      </c>
      <c r="E117"/>
      <c r="F117"/>
      <c r="G117"/>
    </row>
    <row r="118" spans="1:7" ht="12.75" x14ac:dyDescent="0.2">
      <c r="A118" s="4" t="s">
        <v>400</v>
      </c>
      <c r="B118" s="29">
        <v>1</v>
      </c>
      <c r="C118" s="29">
        <v>0</v>
      </c>
      <c r="D118" s="29">
        <v>1</v>
      </c>
      <c r="E118"/>
      <c r="F118"/>
      <c r="G118"/>
    </row>
    <row r="119" spans="1:7" ht="12.75" x14ac:dyDescent="0.2">
      <c r="A119" s="4" t="s">
        <v>401</v>
      </c>
      <c r="B119" s="29">
        <v>0</v>
      </c>
      <c r="C119" s="29">
        <v>2</v>
      </c>
      <c r="D119" s="29">
        <v>0</v>
      </c>
      <c r="E119"/>
      <c r="F119"/>
      <c r="G119"/>
    </row>
    <row r="120" spans="1:7" ht="12.75" x14ac:dyDescent="0.2">
      <c r="A120" s="4" t="s">
        <v>402</v>
      </c>
      <c r="B120" s="29">
        <v>1</v>
      </c>
      <c r="C120" s="29">
        <v>0</v>
      </c>
      <c r="D120" s="29">
        <v>1</v>
      </c>
      <c r="E120"/>
      <c r="F120"/>
      <c r="G120"/>
    </row>
    <row r="121" spans="1:7" ht="12.75" x14ac:dyDescent="0.2">
      <c r="A121" s="4" t="s">
        <v>403</v>
      </c>
      <c r="B121" s="29">
        <v>0</v>
      </c>
      <c r="C121" s="29">
        <v>0</v>
      </c>
      <c r="D121" s="29">
        <v>0</v>
      </c>
      <c r="E121"/>
      <c r="F121"/>
      <c r="G121"/>
    </row>
    <row r="122" spans="1:7" ht="12.75" x14ac:dyDescent="0.2">
      <c r="A122" s="4" t="s">
        <v>404</v>
      </c>
      <c r="B122" s="29">
        <v>0</v>
      </c>
      <c r="C122" s="29">
        <v>0</v>
      </c>
      <c r="D122" s="29">
        <v>0</v>
      </c>
      <c r="E122"/>
      <c r="F122"/>
      <c r="G122"/>
    </row>
    <row r="123" spans="1:7" ht="12.75" x14ac:dyDescent="0.2">
      <c r="A123" s="4" t="s">
        <v>405</v>
      </c>
      <c r="B123" s="29">
        <v>10</v>
      </c>
      <c r="C123" s="29">
        <v>4</v>
      </c>
      <c r="D123" s="29">
        <v>10</v>
      </c>
      <c r="E123"/>
      <c r="F123"/>
      <c r="G123"/>
    </row>
    <row r="124" spans="1:7" ht="12.75" x14ac:dyDescent="0.2">
      <c r="A124" s="4" t="s">
        <v>406</v>
      </c>
      <c r="B124" s="29">
        <v>4</v>
      </c>
      <c r="C124" s="212">
        <v>1</v>
      </c>
      <c r="D124" s="212">
        <v>1</v>
      </c>
      <c r="E124"/>
      <c r="F124"/>
      <c r="G124"/>
    </row>
    <row r="125" spans="1:7" ht="12.75" x14ac:dyDescent="0.2">
      <c r="A125" s="4" t="s">
        <v>407</v>
      </c>
      <c r="B125" s="29">
        <v>0</v>
      </c>
      <c r="C125" s="212">
        <v>0</v>
      </c>
      <c r="D125" s="212">
        <v>0</v>
      </c>
      <c r="E125"/>
      <c r="F125"/>
      <c r="G125"/>
    </row>
    <row r="126" spans="1:7" ht="12.75" x14ac:dyDescent="0.2">
      <c r="A126" s="4" t="s">
        <v>408</v>
      </c>
      <c r="B126" s="29">
        <v>2</v>
      </c>
      <c r="C126" s="212">
        <v>1</v>
      </c>
      <c r="D126" s="212">
        <v>1</v>
      </c>
      <c r="E126"/>
      <c r="F126"/>
      <c r="G126"/>
    </row>
    <row r="127" spans="1:7" ht="12.75" x14ac:dyDescent="0.2">
      <c r="A127" s="4" t="s">
        <v>409</v>
      </c>
      <c r="B127" s="29">
        <v>1</v>
      </c>
      <c r="C127" s="29">
        <v>2</v>
      </c>
      <c r="D127" s="29">
        <v>2</v>
      </c>
      <c r="E127"/>
      <c r="F127"/>
      <c r="G127"/>
    </row>
    <row r="128" spans="1:7" ht="12.75" x14ac:dyDescent="0.2">
      <c r="A128" s="4" t="s">
        <v>410</v>
      </c>
      <c r="B128" s="29">
        <v>2</v>
      </c>
      <c r="C128" s="29">
        <v>1</v>
      </c>
      <c r="D128" s="29">
        <v>0</v>
      </c>
      <c r="E128"/>
      <c r="F128"/>
      <c r="G128"/>
    </row>
    <row r="129" spans="1:10" ht="12.75" x14ac:dyDescent="0.2">
      <c r="A129" s="4" t="s">
        <v>411</v>
      </c>
      <c r="B129" s="29">
        <v>1</v>
      </c>
      <c r="C129" s="29">
        <v>1</v>
      </c>
      <c r="D129" s="29">
        <v>0</v>
      </c>
      <c r="E129"/>
      <c r="F129"/>
      <c r="G129"/>
    </row>
    <row r="130" spans="1:10" ht="12.75" x14ac:dyDescent="0.2">
      <c r="A130" s="4" t="s">
        <v>412</v>
      </c>
      <c r="B130" s="30">
        <v>0</v>
      </c>
      <c r="C130" s="30">
        <v>2</v>
      </c>
      <c r="D130" s="30">
        <v>4</v>
      </c>
      <c r="E130"/>
      <c r="F130"/>
      <c r="G130"/>
    </row>
    <row r="131" spans="1:10" ht="13.5" thickBot="1" x14ac:dyDescent="0.25">
      <c r="A131" s="8" t="s">
        <v>52</v>
      </c>
      <c r="B131" s="9">
        <f>SUM(B28:B130)</f>
        <v>299</v>
      </c>
      <c r="C131" s="9">
        <f>SUM(C28:C130)</f>
        <v>221</v>
      </c>
      <c r="D131" s="9">
        <f>SUM(D28:D130)</f>
        <v>313</v>
      </c>
      <c r="E131" s="65"/>
      <c r="F131"/>
      <c r="G131"/>
    </row>
    <row r="132" spans="1:10" ht="12.75" thickTop="1" x14ac:dyDescent="0.2">
      <c r="A132" s="15" t="s">
        <v>5</v>
      </c>
    </row>
    <row r="134" spans="1:10" ht="18" x14ac:dyDescent="0.25">
      <c r="A134" s="16" t="s">
        <v>566</v>
      </c>
    </row>
    <row r="135" spans="1:10" ht="12.75" thickBot="1" x14ac:dyDescent="0.25">
      <c r="A135" s="206" t="s">
        <v>308</v>
      </c>
      <c r="B135" s="28">
        <v>2017</v>
      </c>
      <c r="C135" s="28">
        <v>2018</v>
      </c>
      <c r="D135" s="28">
        <v>2019</v>
      </c>
      <c r="F135" s="206" t="s">
        <v>309</v>
      </c>
      <c r="G135" s="206">
        <v>2017</v>
      </c>
      <c r="H135" s="206">
        <v>2018</v>
      </c>
      <c r="I135" s="206">
        <v>2019</v>
      </c>
    </row>
    <row r="136" spans="1:10" ht="13.5" thickTop="1" x14ac:dyDescent="0.2">
      <c r="A136" s="213" t="s">
        <v>310</v>
      </c>
      <c r="B136" s="214">
        <v>1</v>
      </c>
      <c r="C136" s="214">
        <v>2</v>
      </c>
      <c r="D136" s="214">
        <v>1</v>
      </c>
      <c r="F136" s="207" t="s">
        <v>454</v>
      </c>
      <c r="G136" s="208">
        <v>109</v>
      </c>
      <c r="H136" s="208">
        <f>C136+C138+C141+C150+C162+C174+C177+C186+C190+C215+C219+C222</f>
        <v>40</v>
      </c>
      <c r="I136" s="208">
        <v>59</v>
      </c>
      <c r="J136" s="11" t="s">
        <v>579</v>
      </c>
    </row>
    <row r="137" spans="1:10" ht="12.75" x14ac:dyDescent="0.2">
      <c r="A137" s="215" t="s">
        <v>311</v>
      </c>
      <c r="B137" s="212">
        <v>0</v>
      </c>
      <c r="C137" s="212">
        <v>0</v>
      </c>
      <c r="D137" s="212">
        <v>0</v>
      </c>
      <c r="F137" s="209" t="s">
        <v>456</v>
      </c>
      <c r="G137" s="210">
        <v>586</v>
      </c>
      <c r="H137" s="210">
        <f>C156+C161+C176+C187+C206+C220+C229+C237</f>
        <v>8</v>
      </c>
      <c r="I137" s="210">
        <v>10</v>
      </c>
      <c r="J137" s="11" t="s">
        <v>580</v>
      </c>
    </row>
    <row r="138" spans="1:10" ht="12.75" x14ac:dyDescent="0.2">
      <c r="A138" s="215" t="s">
        <v>312</v>
      </c>
      <c r="B138" s="212">
        <v>1</v>
      </c>
      <c r="C138" s="212">
        <v>0</v>
      </c>
      <c r="D138" s="212">
        <v>0</v>
      </c>
      <c r="F138" s="209" t="s">
        <v>315</v>
      </c>
      <c r="G138" s="210">
        <v>43</v>
      </c>
      <c r="H138" s="210">
        <f>C157+C166+C183+C204</f>
        <v>28</v>
      </c>
      <c r="I138" s="210">
        <v>75</v>
      </c>
      <c r="J138" s="11" t="s">
        <v>581</v>
      </c>
    </row>
    <row r="139" spans="1:10" ht="12.75" x14ac:dyDescent="0.2">
      <c r="A139" s="215" t="s">
        <v>313</v>
      </c>
      <c r="B139" s="212">
        <v>0</v>
      </c>
      <c r="C139" s="212">
        <v>0</v>
      </c>
      <c r="D139" s="212">
        <v>1</v>
      </c>
      <c r="F139" s="209" t="s">
        <v>457</v>
      </c>
      <c r="G139" s="210">
        <v>117</v>
      </c>
      <c r="H139" s="210">
        <f>C153+C165+C184+C185+C192+C189</f>
        <v>45</v>
      </c>
      <c r="I139" s="210">
        <v>69</v>
      </c>
      <c r="J139" s="11" t="s">
        <v>582</v>
      </c>
    </row>
    <row r="140" spans="1:10" ht="12.75" x14ac:dyDescent="0.2">
      <c r="A140" s="215" t="s">
        <v>314</v>
      </c>
      <c r="B140" s="212">
        <v>3</v>
      </c>
      <c r="C140" s="212">
        <v>37</v>
      </c>
      <c r="D140" s="212">
        <v>8</v>
      </c>
      <c r="F140" s="209" t="s">
        <v>319</v>
      </c>
      <c r="G140" s="210">
        <v>1</v>
      </c>
      <c r="H140" s="210">
        <f>C155</f>
        <v>1</v>
      </c>
      <c r="I140" s="210">
        <v>0</v>
      </c>
    </row>
    <row r="141" spans="1:10" ht="12.75" x14ac:dyDescent="0.2">
      <c r="A141" s="215" t="s">
        <v>316</v>
      </c>
      <c r="B141" s="212">
        <v>20</v>
      </c>
      <c r="C141" s="212">
        <v>0</v>
      </c>
      <c r="D141" s="212">
        <v>4</v>
      </c>
      <c r="F141" s="209" t="s">
        <v>466</v>
      </c>
      <c r="G141" s="210">
        <v>33</v>
      </c>
      <c r="H141" s="210">
        <f>C142+C144+C147+C175+C172+C198+C202+C203+C205+C236</f>
        <v>15</v>
      </c>
      <c r="I141" s="210">
        <v>13</v>
      </c>
      <c r="J141" s="11" t="s">
        <v>583</v>
      </c>
    </row>
    <row r="142" spans="1:10" ht="12.75" x14ac:dyDescent="0.2">
      <c r="A142" s="215" t="s">
        <v>317</v>
      </c>
      <c r="B142" s="212">
        <v>2</v>
      </c>
      <c r="C142" s="212">
        <v>0</v>
      </c>
      <c r="D142" s="212">
        <v>0</v>
      </c>
      <c r="F142" s="209" t="s">
        <v>458</v>
      </c>
      <c r="G142" s="210">
        <v>35</v>
      </c>
      <c r="H142" s="210">
        <f>C137+C207+C209+C213+C226</f>
        <v>685</v>
      </c>
      <c r="I142" s="210">
        <v>20</v>
      </c>
      <c r="J142" s="11" t="s">
        <v>584</v>
      </c>
    </row>
    <row r="143" spans="1:10" ht="12.75" x14ac:dyDescent="0.2">
      <c r="A143" s="215" t="s">
        <v>318</v>
      </c>
      <c r="B143" s="212">
        <v>1</v>
      </c>
      <c r="C143" s="212">
        <v>1</v>
      </c>
      <c r="D143" s="212">
        <v>0</v>
      </c>
      <c r="F143" s="209" t="s">
        <v>416</v>
      </c>
      <c r="G143" s="210">
        <v>8727</v>
      </c>
      <c r="H143" s="210">
        <f>C163+C181+C211+C230+C223+C225+C238+C231</f>
        <v>4472</v>
      </c>
      <c r="I143" s="210">
        <v>8645</v>
      </c>
      <c r="J143" s="11" t="s">
        <v>585</v>
      </c>
    </row>
    <row r="144" spans="1:10" ht="12.75" x14ac:dyDescent="0.2">
      <c r="A144" s="215" t="s">
        <v>320</v>
      </c>
      <c r="B144" s="212">
        <v>0</v>
      </c>
      <c r="C144" s="212">
        <v>0</v>
      </c>
      <c r="D144" s="212">
        <v>1</v>
      </c>
      <c r="F144" s="209" t="s">
        <v>455</v>
      </c>
      <c r="G144" s="210">
        <v>70</v>
      </c>
      <c r="H144" s="210">
        <f>C149+C164+C197+C224+C210</f>
        <v>105</v>
      </c>
      <c r="I144" s="210">
        <v>151</v>
      </c>
      <c r="J144" s="11" t="s">
        <v>586</v>
      </c>
    </row>
    <row r="145" spans="1:10" ht="12.75" x14ac:dyDescent="0.2">
      <c r="A145" s="215" t="s">
        <v>321</v>
      </c>
      <c r="B145" s="212">
        <v>11</v>
      </c>
      <c r="C145" s="212">
        <v>1</v>
      </c>
      <c r="D145" s="212">
        <v>0</v>
      </c>
      <c r="F145" s="209" t="s">
        <v>467</v>
      </c>
      <c r="G145" s="210">
        <v>335</v>
      </c>
      <c r="H145" s="210">
        <f>C151+C152+C154+C158+C159+C160+C169+C178+C188+C194+C235+C216</f>
        <v>186</v>
      </c>
      <c r="I145" s="210">
        <v>311</v>
      </c>
      <c r="J145" s="11" t="s">
        <v>587</v>
      </c>
    </row>
    <row r="146" spans="1:10" ht="12.75" x14ac:dyDescent="0.2">
      <c r="A146" s="215" t="s">
        <v>322</v>
      </c>
      <c r="B146" s="212">
        <v>0</v>
      </c>
      <c r="C146" s="212">
        <v>2</v>
      </c>
      <c r="D146" s="212">
        <v>1</v>
      </c>
      <c r="F146" s="209" t="s">
        <v>468</v>
      </c>
      <c r="G146" s="210">
        <v>70</v>
      </c>
      <c r="H146" s="210">
        <f>C143+C145+C146+C167+C168+C173+C180+C182+C193+C195+C217+C227+C228</f>
        <v>69</v>
      </c>
      <c r="I146" s="210">
        <v>35</v>
      </c>
      <c r="J146" s="11" t="s">
        <v>588</v>
      </c>
    </row>
    <row r="147" spans="1:10" ht="12.75" x14ac:dyDescent="0.2">
      <c r="A147" s="215" t="s">
        <v>323</v>
      </c>
      <c r="B147" s="212">
        <v>12</v>
      </c>
      <c r="C147" s="212">
        <v>11</v>
      </c>
      <c r="D147" s="212">
        <v>12</v>
      </c>
      <c r="F147" s="209" t="s">
        <v>459</v>
      </c>
      <c r="G147" s="210">
        <v>3</v>
      </c>
      <c r="H147" s="210">
        <f>C170+C171+C199+C201+C208+C214+C218</f>
        <v>6</v>
      </c>
      <c r="I147" s="210">
        <v>7</v>
      </c>
      <c r="J147" s="11" t="s">
        <v>589</v>
      </c>
    </row>
    <row r="148" spans="1:10" ht="12.75" x14ac:dyDescent="0.2">
      <c r="A148" s="215" t="s">
        <v>324</v>
      </c>
      <c r="B148" s="212">
        <v>9</v>
      </c>
      <c r="C148" s="212">
        <v>5</v>
      </c>
      <c r="D148" s="212">
        <v>9</v>
      </c>
      <c r="F148" s="209" t="s">
        <v>331</v>
      </c>
      <c r="G148" s="210">
        <v>43</v>
      </c>
      <c r="H148" s="210">
        <f>C191+C196+C200+C221+C234</f>
        <v>5</v>
      </c>
      <c r="I148" s="210">
        <v>21</v>
      </c>
      <c r="J148" s="11" t="s">
        <v>590</v>
      </c>
    </row>
    <row r="149" spans="1:10" ht="12.75" x14ac:dyDescent="0.2">
      <c r="A149" s="215" t="s">
        <v>325</v>
      </c>
      <c r="B149" s="212">
        <v>1</v>
      </c>
      <c r="C149" s="212">
        <v>1</v>
      </c>
      <c r="D149" s="212">
        <v>1</v>
      </c>
      <c r="F149" s="209" t="s">
        <v>460</v>
      </c>
      <c r="G149" s="210">
        <v>16</v>
      </c>
      <c r="H149" s="210">
        <f>C139+C140+C148+C179+C232+C233</f>
        <v>43</v>
      </c>
      <c r="I149" s="210">
        <v>27</v>
      </c>
      <c r="J149" s="11" t="s">
        <v>591</v>
      </c>
    </row>
    <row r="150" spans="1:10" ht="12.75" x14ac:dyDescent="0.2">
      <c r="A150" s="215" t="s">
        <v>326</v>
      </c>
      <c r="B150" s="212">
        <v>0</v>
      </c>
      <c r="C150" s="29">
        <v>0</v>
      </c>
      <c r="D150" s="29">
        <v>23</v>
      </c>
      <c r="F150" s="189" t="s">
        <v>336</v>
      </c>
      <c r="G150" s="211">
        <v>42</v>
      </c>
      <c r="H150" s="211">
        <f>C212</f>
        <v>62</v>
      </c>
      <c r="I150" s="211">
        <v>177</v>
      </c>
    </row>
    <row r="151" spans="1:10" ht="13.5" thickBot="1" x14ac:dyDescent="0.25">
      <c r="A151" s="215" t="s">
        <v>327</v>
      </c>
      <c r="B151" s="212">
        <v>0</v>
      </c>
      <c r="C151" s="29">
        <v>0</v>
      </c>
      <c r="D151" s="29">
        <v>6</v>
      </c>
      <c r="F151" s="8" t="s">
        <v>52</v>
      </c>
      <c r="G151" s="8">
        <v>10230</v>
      </c>
      <c r="H151" s="8">
        <f>SUM(H136:H150)</f>
        <v>5770</v>
      </c>
      <c r="I151" s="8">
        <f>SUM(I136:I150)</f>
        <v>9620</v>
      </c>
    </row>
    <row r="152" spans="1:10" ht="13.5" thickTop="1" x14ac:dyDescent="0.2">
      <c r="A152" s="215" t="s">
        <v>328</v>
      </c>
      <c r="B152" s="212">
        <v>58</v>
      </c>
      <c r="C152" s="29">
        <v>1</v>
      </c>
      <c r="D152" s="29">
        <v>0</v>
      </c>
    </row>
    <row r="153" spans="1:10" ht="12.75" x14ac:dyDescent="0.2">
      <c r="A153" s="215" t="s">
        <v>329</v>
      </c>
      <c r="B153" s="212">
        <v>0</v>
      </c>
      <c r="C153" s="29">
        <v>0</v>
      </c>
      <c r="D153" s="29">
        <v>1</v>
      </c>
      <c r="F153" s="180"/>
      <c r="G153" s="181"/>
    </row>
    <row r="154" spans="1:10" ht="12.75" x14ac:dyDescent="0.2">
      <c r="A154" s="215" t="s">
        <v>330</v>
      </c>
      <c r="B154" s="212">
        <v>0</v>
      </c>
      <c r="C154" s="29">
        <v>0</v>
      </c>
      <c r="D154" s="29">
        <v>0</v>
      </c>
      <c r="F154" s="180"/>
      <c r="G154" s="181"/>
    </row>
    <row r="155" spans="1:10" ht="12.75" x14ac:dyDescent="0.2">
      <c r="A155" s="215" t="s">
        <v>319</v>
      </c>
      <c r="B155" s="212">
        <v>1</v>
      </c>
      <c r="C155" s="29">
        <v>1</v>
      </c>
      <c r="D155" s="29">
        <v>0</v>
      </c>
      <c r="F155" s="180"/>
      <c r="G155" s="181"/>
    </row>
    <row r="156" spans="1:10" ht="12.75" x14ac:dyDescent="0.2">
      <c r="A156" s="215" t="s">
        <v>332</v>
      </c>
      <c r="B156" s="212">
        <v>10</v>
      </c>
      <c r="C156" s="212">
        <v>2</v>
      </c>
      <c r="D156" s="212">
        <v>2</v>
      </c>
      <c r="F156" s="180"/>
      <c r="G156" s="181"/>
    </row>
    <row r="157" spans="1:10" ht="12.75" x14ac:dyDescent="0.2">
      <c r="A157" s="215" t="s">
        <v>333</v>
      </c>
      <c r="B157" s="212">
        <v>0</v>
      </c>
      <c r="C157" s="212">
        <v>1</v>
      </c>
      <c r="D157" s="212">
        <v>1</v>
      </c>
      <c r="F157" s="180"/>
      <c r="G157" s="181"/>
    </row>
    <row r="158" spans="1:10" ht="12.75" x14ac:dyDescent="0.2">
      <c r="A158" s="215" t="s">
        <v>334</v>
      </c>
      <c r="B158" s="212">
        <v>0</v>
      </c>
      <c r="C158" s="212">
        <v>0</v>
      </c>
      <c r="D158" s="212">
        <v>0</v>
      </c>
      <c r="F158" s="180"/>
      <c r="G158" s="181"/>
    </row>
    <row r="159" spans="1:10" ht="12.75" x14ac:dyDescent="0.2">
      <c r="A159" s="215" t="s">
        <v>335</v>
      </c>
      <c r="B159" s="212">
        <v>43</v>
      </c>
      <c r="C159" s="212">
        <v>119</v>
      </c>
      <c r="D159" s="212">
        <v>95</v>
      </c>
      <c r="F159" s="180"/>
      <c r="G159" s="181"/>
    </row>
    <row r="160" spans="1:10" ht="12.75" x14ac:dyDescent="0.2">
      <c r="A160" s="215" t="s">
        <v>337</v>
      </c>
      <c r="B160" s="212">
        <v>3</v>
      </c>
      <c r="C160" s="212">
        <v>1</v>
      </c>
      <c r="D160" s="212">
        <v>0</v>
      </c>
      <c r="F160" s="180"/>
      <c r="G160" s="181"/>
    </row>
    <row r="161" spans="1:9" ht="12.75" x14ac:dyDescent="0.2">
      <c r="A161" s="215" t="s">
        <v>338</v>
      </c>
      <c r="B161" s="212">
        <v>571</v>
      </c>
      <c r="C161" s="212">
        <v>3</v>
      </c>
      <c r="D161" s="212">
        <v>2</v>
      </c>
      <c r="E161"/>
      <c r="F161" s="180"/>
      <c r="G161" s="181"/>
    </row>
    <row r="162" spans="1:9" ht="12.75" x14ac:dyDescent="0.2">
      <c r="A162" s="215" t="s">
        <v>339</v>
      </c>
      <c r="B162" s="212">
        <v>3</v>
      </c>
      <c r="C162" s="212">
        <v>5</v>
      </c>
      <c r="D162" s="212">
        <v>12</v>
      </c>
      <c r="E162"/>
      <c r="F162" s="180"/>
      <c r="G162" s="181"/>
    </row>
    <row r="163" spans="1:9" ht="12.75" x14ac:dyDescent="0.2">
      <c r="A163" s="215" t="s">
        <v>340</v>
      </c>
      <c r="B163" s="212">
        <v>6</v>
      </c>
      <c r="C163" s="212">
        <v>14</v>
      </c>
      <c r="D163" s="212">
        <v>12</v>
      </c>
      <c r="E163"/>
      <c r="F163" s="180"/>
      <c r="G163" s="181"/>
      <c r="I163"/>
    </row>
    <row r="164" spans="1:9" ht="12.75" x14ac:dyDescent="0.2">
      <c r="A164" s="215" t="s">
        <v>341</v>
      </c>
      <c r="B164" s="212">
        <v>68</v>
      </c>
      <c r="C164" s="212">
        <v>23</v>
      </c>
      <c r="D164" s="212">
        <v>95</v>
      </c>
      <c r="E164"/>
      <c r="F164" s="180"/>
      <c r="G164" s="181"/>
      <c r="I164"/>
    </row>
    <row r="165" spans="1:9" ht="12.75" x14ac:dyDescent="0.2">
      <c r="A165" s="215" t="s">
        <v>342</v>
      </c>
      <c r="B165" s="212">
        <v>109</v>
      </c>
      <c r="C165" s="212">
        <v>36</v>
      </c>
      <c r="D165" s="212">
        <v>26</v>
      </c>
      <c r="E165"/>
      <c r="F165" s="180"/>
      <c r="G165" s="181"/>
      <c r="I165"/>
    </row>
    <row r="166" spans="1:9" ht="12.75" x14ac:dyDescent="0.2">
      <c r="A166" s="215" t="s">
        <v>343</v>
      </c>
      <c r="B166" s="212">
        <v>4</v>
      </c>
      <c r="C166" s="212">
        <v>2</v>
      </c>
      <c r="D166" s="212">
        <v>1</v>
      </c>
      <c r="E166"/>
      <c r="F166" s="180"/>
      <c r="G166" s="181"/>
      <c r="I166"/>
    </row>
    <row r="167" spans="1:9" ht="12.75" x14ac:dyDescent="0.2">
      <c r="A167" s="215" t="s">
        <v>344</v>
      </c>
      <c r="B167" s="212">
        <v>0</v>
      </c>
      <c r="C167" s="212">
        <v>1</v>
      </c>
      <c r="D167" s="212">
        <v>2</v>
      </c>
      <c r="E167"/>
      <c r="F167" s="180"/>
      <c r="G167" s="181"/>
      <c r="I167"/>
    </row>
    <row r="168" spans="1:9" ht="12.75" x14ac:dyDescent="0.2">
      <c r="A168" s="215" t="s">
        <v>345</v>
      </c>
      <c r="B168" s="212">
        <v>3</v>
      </c>
      <c r="C168" s="212">
        <v>1</v>
      </c>
      <c r="D168" s="212">
        <v>0</v>
      </c>
      <c r="E168"/>
      <c r="F168" s="180"/>
      <c r="G168" s="181"/>
      <c r="I168"/>
    </row>
    <row r="169" spans="1:9" ht="12.75" x14ac:dyDescent="0.2">
      <c r="A169" s="215" t="s">
        <v>346</v>
      </c>
      <c r="B169" s="212">
        <v>36</v>
      </c>
      <c r="C169" s="212">
        <v>60</v>
      </c>
      <c r="D169" s="212">
        <v>151</v>
      </c>
      <c r="E169"/>
      <c r="F169" s="180"/>
      <c r="G169" s="181"/>
      <c r="I169"/>
    </row>
    <row r="170" spans="1:9" ht="12.75" x14ac:dyDescent="0.2">
      <c r="A170" s="215" t="s">
        <v>347</v>
      </c>
      <c r="B170" s="212">
        <v>0</v>
      </c>
      <c r="C170" s="212">
        <v>0</v>
      </c>
      <c r="D170" s="212">
        <v>3</v>
      </c>
      <c r="E170"/>
      <c r="F170" s="180"/>
      <c r="G170" s="181"/>
      <c r="I170"/>
    </row>
    <row r="171" spans="1:9" ht="12.75" x14ac:dyDescent="0.2">
      <c r="A171" s="215" t="s">
        <v>414</v>
      </c>
      <c r="B171" s="212">
        <v>0</v>
      </c>
      <c r="C171" s="212">
        <v>0</v>
      </c>
      <c r="D171" s="212">
        <v>0</v>
      </c>
      <c r="E171"/>
      <c r="F171" s="180"/>
      <c r="G171" s="181"/>
      <c r="I171"/>
    </row>
    <row r="172" spans="1:9" ht="12.75" x14ac:dyDescent="0.2">
      <c r="A172" s="215" t="s">
        <v>348</v>
      </c>
      <c r="B172" s="212">
        <v>0</v>
      </c>
      <c r="C172" s="212">
        <v>0</v>
      </c>
      <c r="D172" s="212">
        <v>0</v>
      </c>
      <c r="E172"/>
      <c r="F172" s="180"/>
      <c r="G172" s="181"/>
      <c r="I172"/>
    </row>
    <row r="173" spans="1:9" ht="12.75" x14ac:dyDescent="0.2">
      <c r="A173" s="215" t="s">
        <v>349</v>
      </c>
      <c r="B173" s="212">
        <v>3</v>
      </c>
      <c r="C173" s="212">
        <v>1</v>
      </c>
      <c r="D173" s="212">
        <v>1</v>
      </c>
      <c r="E173"/>
      <c r="F173" s="180"/>
      <c r="G173" s="181"/>
      <c r="I173"/>
    </row>
    <row r="174" spans="1:9" ht="12.75" x14ac:dyDescent="0.2">
      <c r="A174" s="215" t="s">
        <v>350</v>
      </c>
      <c r="B174" s="212">
        <v>0</v>
      </c>
      <c r="C174" s="212">
        <v>0</v>
      </c>
      <c r="D174" s="212">
        <v>0</v>
      </c>
      <c r="E174"/>
      <c r="F174" s="180"/>
      <c r="G174" s="181"/>
      <c r="I174"/>
    </row>
    <row r="175" spans="1:9" ht="12.75" x14ac:dyDescent="0.2">
      <c r="A175" s="215" t="s">
        <v>351</v>
      </c>
      <c r="B175" s="212">
        <v>2</v>
      </c>
      <c r="C175" s="212">
        <v>0</v>
      </c>
      <c r="D175" s="212">
        <v>0</v>
      </c>
      <c r="E175"/>
      <c r="F175" s="180"/>
      <c r="G175" s="181"/>
      <c r="I175"/>
    </row>
    <row r="176" spans="1:9" ht="12.75" x14ac:dyDescent="0.2">
      <c r="A176" s="215" t="s">
        <v>352</v>
      </c>
      <c r="B176" s="212">
        <v>0</v>
      </c>
      <c r="C176" s="212">
        <v>0</v>
      </c>
      <c r="D176" s="212">
        <v>0</v>
      </c>
      <c r="E176"/>
      <c r="F176" s="180"/>
      <c r="G176" s="181"/>
      <c r="I176"/>
    </row>
    <row r="177" spans="1:9" ht="12.75" x14ac:dyDescent="0.2">
      <c r="A177" s="215" t="s">
        <v>353</v>
      </c>
      <c r="B177" s="212">
        <v>2</v>
      </c>
      <c r="C177" s="212">
        <v>1</v>
      </c>
      <c r="D177" s="212">
        <v>1</v>
      </c>
      <c r="E177"/>
      <c r="F177" s="180"/>
      <c r="G177" s="181"/>
      <c r="I177"/>
    </row>
    <row r="178" spans="1:9" ht="12.75" x14ac:dyDescent="0.2">
      <c r="A178" s="215" t="s">
        <v>354</v>
      </c>
      <c r="B178" s="212">
        <v>0</v>
      </c>
      <c r="C178" s="212">
        <v>0</v>
      </c>
      <c r="D178" s="212">
        <v>0</v>
      </c>
      <c r="E178"/>
      <c r="F178" s="180"/>
      <c r="G178" s="181"/>
      <c r="I178"/>
    </row>
    <row r="179" spans="1:9" ht="12.75" x14ac:dyDescent="0.2">
      <c r="A179" s="215" t="s">
        <v>355</v>
      </c>
      <c r="B179" s="212">
        <v>0</v>
      </c>
      <c r="C179" s="212">
        <v>0</v>
      </c>
      <c r="D179" s="212">
        <v>0</v>
      </c>
      <c r="E179"/>
      <c r="F179" s="180"/>
      <c r="G179" s="181"/>
      <c r="I179"/>
    </row>
    <row r="180" spans="1:9" ht="12.75" x14ac:dyDescent="0.2">
      <c r="A180" s="215" t="s">
        <v>356</v>
      </c>
      <c r="B180" s="212">
        <v>1</v>
      </c>
      <c r="C180" s="212">
        <v>0</v>
      </c>
      <c r="D180" s="212">
        <v>1</v>
      </c>
      <c r="E180"/>
      <c r="F180" s="180"/>
      <c r="G180" s="181"/>
      <c r="I180"/>
    </row>
    <row r="181" spans="1:9" ht="12.75" x14ac:dyDescent="0.2">
      <c r="A181" s="215" t="s">
        <v>357</v>
      </c>
      <c r="B181" s="212">
        <v>1185</v>
      </c>
      <c r="C181" s="212">
        <v>655</v>
      </c>
      <c r="D181" s="212">
        <v>879</v>
      </c>
      <c r="E181"/>
      <c r="F181" s="180"/>
      <c r="G181" s="181"/>
      <c r="I181"/>
    </row>
    <row r="182" spans="1:9" ht="12.75" x14ac:dyDescent="0.2">
      <c r="A182" s="215" t="s">
        <v>358</v>
      </c>
      <c r="B182" s="212">
        <v>48</v>
      </c>
      <c r="C182" s="212">
        <v>54</v>
      </c>
      <c r="D182" s="212">
        <v>29</v>
      </c>
      <c r="E182"/>
      <c r="F182" s="180"/>
      <c r="G182" s="181"/>
      <c r="H182" s="17"/>
      <c r="I182"/>
    </row>
    <row r="183" spans="1:9" ht="12.75" x14ac:dyDescent="0.2">
      <c r="A183" s="215" t="s">
        <v>359</v>
      </c>
      <c r="B183" s="212">
        <v>20</v>
      </c>
      <c r="C183" s="212">
        <v>12</v>
      </c>
      <c r="D183" s="212">
        <v>65</v>
      </c>
      <c r="E183"/>
      <c r="F183" s="180"/>
      <c r="G183" s="181"/>
      <c r="I183"/>
    </row>
    <row r="184" spans="1:9" ht="12.75" x14ac:dyDescent="0.2">
      <c r="A184" s="215" t="s">
        <v>360</v>
      </c>
      <c r="B184" s="212">
        <v>2</v>
      </c>
      <c r="C184" s="212">
        <v>0</v>
      </c>
      <c r="D184" s="212">
        <v>10</v>
      </c>
      <c r="E184"/>
      <c r="F184" s="180"/>
      <c r="G184" s="181"/>
      <c r="I184"/>
    </row>
    <row r="185" spans="1:9" ht="12.75" x14ac:dyDescent="0.2">
      <c r="A185" s="215" t="s">
        <v>361</v>
      </c>
      <c r="B185" s="212">
        <v>0</v>
      </c>
      <c r="C185" s="212">
        <v>5</v>
      </c>
      <c r="D185" s="212">
        <v>7</v>
      </c>
      <c r="E185"/>
      <c r="F185" s="180"/>
      <c r="G185" s="181"/>
      <c r="I185"/>
    </row>
    <row r="186" spans="1:9" ht="12.75" x14ac:dyDescent="0.2">
      <c r="A186" s="215" t="s">
        <v>362</v>
      </c>
      <c r="B186" s="212">
        <v>12</v>
      </c>
      <c r="C186" s="212">
        <v>10</v>
      </c>
      <c r="D186" s="212">
        <v>8</v>
      </c>
      <c r="E186"/>
      <c r="F186" s="180"/>
      <c r="G186" s="181"/>
      <c r="I186"/>
    </row>
    <row r="187" spans="1:9" ht="12.75" x14ac:dyDescent="0.2">
      <c r="A187" s="215" t="s">
        <v>363</v>
      </c>
      <c r="B187" s="212">
        <v>1</v>
      </c>
      <c r="C187" s="212">
        <v>0</v>
      </c>
      <c r="D187" s="212">
        <v>0</v>
      </c>
      <c r="E187"/>
      <c r="F187" s="180"/>
      <c r="G187" s="181"/>
      <c r="I187"/>
    </row>
    <row r="188" spans="1:9" ht="12.75" x14ac:dyDescent="0.2">
      <c r="A188" s="215" t="s">
        <v>364</v>
      </c>
      <c r="B188" s="212">
        <v>0</v>
      </c>
      <c r="C188" s="212">
        <v>0</v>
      </c>
      <c r="D188" s="212">
        <v>0</v>
      </c>
      <c r="E188"/>
      <c r="F188" s="180"/>
      <c r="G188" s="181"/>
      <c r="I188"/>
    </row>
    <row r="189" spans="1:9" ht="12.75" x14ac:dyDescent="0.2">
      <c r="A189" s="215" t="s">
        <v>365</v>
      </c>
      <c r="B189" s="212">
        <v>1</v>
      </c>
      <c r="C189" s="212">
        <v>2</v>
      </c>
      <c r="D189" s="212">
        <v>0</v>
      </c>
      <c r="E189"/>
      <c r="F189" s="180"/>
      <c r="G189" s="181"/>
      <c r="I189"/>
    </row>
    <row r="190" spans="1:9" ht="12.75" x14ac:dyDescent="0.2">
      <c r="A190" s="215" t="s">
        <v>366</v>
      </c>
      <c r="B190" s="212">
        <v>0</v>
      </c>
      <c r="C190" s="212">
        <v>8</v>
      </c>
      <c r="D190" s="212">
        <v>1</v>
      </c>
      <c r="E190"/>
      <c r="F190" s="180"/>
      <c r="G190" s="181"/>
      <c r="I190"/>
    </row>
    <row r="191" spans="1:9" ht="12.75" x14ac:dyDescent="0.2">
      <c r="A191" s="215" t="s">
        <v>367</v>
      </c>
      <c r="B191" s="212">
        <v>12</v>
      </c>
      <c r="C191" s="212">
        <v>1</v>
      </c>
      <c r="D191" s="212">
        <v>13</v>
      </c>
      <c r="E191"/>
      <c r="F191" s="180"/>
      <c r="G191" s="181"/>
      <c r="I191"/>
    </row>
    <row r="192" spans="1:9" ht="12.75" x14ac:dyDescent="0.2">
      <c r="A192" s="215" t="s">
        <v>368</v>
      </c>
      <c r="B192" s="212">
        <v>5</v>
      </c>
      <c r="C192" s="212">
        <v>2</v>
      </c>
      <c r="D192" s="212">
        <v>25</v>
      </c>
      <c r="E192"/>
      <c r="F192" s="180"/>
      <c r="G192" s="181"/>
      <c r="H192" s="17"/>
      <c r="I192"/>
    </row>
    <row r="193" spans="1:9" ht="12.75" x14ac:dyDescent="0.2">
      <c r="A193" s="215" t="s">
        <v>369</v>
      </c>
      <c r="B193" s="212">
        <v>0</v>
      </c>
      <c r="C193" s="212">
        <v>1</v>
      </c>
      <c r="D193" s="212">
        <v>0</v>
      </c>
      <c r="E193"/>
      <c r="F193" s="180"/>
      <c r="G193" s="181"/>
      <c r="I193"/>
    </row>
    <row r="194" spans="1:9" ht="12.75" x14ac:dyDescent="0.2">
      <c r="A194" s="215" t="s">
        <v>370</v>
      </c>
      <c r="B194" s="212">
        <v>154</v>
      </c>
      <c r="C194" s="212">
        <v>1</v>
      </c>
      <c r="D194" s="212">
        <v>0</v>
      </c>
      <c r="E194"/>
      <c r="F194" s="180"/>
      <c r="G194" s="181"/>
      <c r="I194"/>
    </row>
    <row r="195" spans="1:9" ht="12.75" x14ac:dyDescent="0.2">
      <c r="A195" s="215" t="s">
        <v>371</v>
      </c>
      <c r="B195" s="212">
        <v>0</v>
      </c>
      <c r="C195" s="212">
        <v>0</v>
      </c>
      <c r="D195" s="212">
        <v>0</v>
      </c>
      <c r="E195"/>
      <c r="F195" s="180"/>
      <c r="G195" s="181"/>
      <c r="I195"/>
    </row>
    <row r="196" spans="1:9" ht="12.75" x14ac:dyDescent="0.2">
      <c r="A196" s="215" t="s">
        <v>372</v>
      </c>
      <c r="B196" s="212">
        <v>1</v>
      </c>
      <c r="C196" s="212">
        <v>1</v>
      </c>
      <c r="D196" s="212">
        <v>1</v>
      </c>
      <c r="E196"/>
      <c r="F196" s="180"/>
      <c r="G196" s="181"/>
      <c r="I196"/>
    </row>
    <row r="197" spans="1:9" ht="12.75" x14ac:dyDescent="0.2">
      <c r="A197" s="215" t="s">
        <v>373</v>
      </c>
      <c r="B197" s="212">
        <v>0</v>
      </c>
      <c r="C197" s="212">
        <v>0</v>
      </c>
      <c r="D197" s="212">
        <v>0</v>
      </c>
      <c r="E197"/>
      <c r="F197" s="180"/>
      <c r="G197" s="181"/>
      <c r="I197"/>
    </row>
    <row r="198" spans="1:9" ht="12.75" x14ac:dyDescent="0.2">
      <c r="A198" s="215" t="s">
        <v>374</v>
      </c>
      <c r="B198" s="212">
        <v>1</v>
      </c>
      <c r="C198" s="212">
        <v>3</v>
      </c>
      <c r="D198" s="212">
        <v>0</v>
      </c>
      <c r="E198"/>
      <c r="F198" s="180"/>
      <c r="G198" s="181"/>
      <c r="I198"/>
    </row>
    <row r="199" spans="1:9" ht="12.75" x14ac:dyDescent="0.2">
      <c r="A199" s="215" t="s">
        <v>375</v>
      </c>
      <c r="B199" s="212">
        <v>0</v>
      </c>
      <c r="C199" s="212">
        <v>0</v>
      </c>
      <c r="D199" s="212">
        <v>3</v>
      </c>
      <c r="E199"/>
      <c r="F199" s="180"/>
      <c r="G199" s="181"/>
      <c r="I199"/>
    </row>
    <row r="200" spans="1:9" ht="12.75" x14ac:dyDescent="0.2">
      <c r="A200" s="215" t="s">
        <v>376</v>
      </c>
      <c r="B200" s="212">
        <v>0</v>
      </c>
      <c r="C200" s="212">
        <v>0</v>
      </c>
      <c r="D200" s="212">
        <v>0</v>
      </c>
      <c r="E200"/>
      <c r="F200" s="180"/>
      <c r="G200" s="181"/>
      <c r="I200"/>
    </row>
    <row r="201" spans="1:9" ht="12.75" x14ac:dyDescent="0.2">
      <c r="A201" s="215" t="s">
        <v>377</v>
      </c>
      <c r="B201" s="212">
        <v>0</v>
      </c>
      <c r="C201" s="212">
        <v>0</v>
      </c>
      <c r="D201" s="212">
        <v>0</v>
      </c>
      <c r="E201"/>
      <c r="F201" s="180"/>
      <c r="G201" s="181"/>
      <c r="I201"/>
    </row>
    <row r="202" spans="1:9" ht="12.75" x14ac:dyDescent="0.2">
      <c r="A202" s="215" t="s">
        <v>378</v>
      </c>
      <c r="B202" s="212">
        <v>7</v>
      </c>
      <c r="C202" s="212">
        <v>0</v>
      </c>
      <c r="D202" s="212">
        <v>0</v>
      </c>
      <c r="E202"/>
      <c r="F202" s="180"/>
      <c r="G202" s="181"/>
      <c r="I202"/>
    </row>
    <row r="203" spans="1:9" ht="12.75" x14ac:dyDescent="0.2">
      <c r="A203" s="215" t="s">
        <v>379</v>
      </c>
      <c r="B203" s="212">
        <v>0</v>
      </c>
      <c r="C203" s="212">
        <v>0</v>
      </c>
      <c r="D203" s="212">
        <v>0</v>
      </c>
      <c r="E203"/>
      <c r="F203" s="180"/>
      <c r="G203" s="181"/>
      <c r="I203"/>
    </row>
    <row r="204" spans="1:9" ht="12.75" x14ac:dyDescent="0.2">
      <c r="A204" s="215" t="s">
        <v>380</v>
      </c>
      <c r="B204" s="212">
        <v>19</v>
      </c>
      <c r="C204" s="212">
        <v>13</v>
      </c>
      <c r="D204" s="212">
        <v>8</v>
      </c>
      <c r="E204"/>
      <c r="F204" s="180"/>
      <c r="G204" s="181"/>
      <c r="I204"/>
    </row>
    <row r="205" spans="1:9" ht="12.75" x14ac:dyDescent="0.2">
      <c r="A205" s="215" t="s">
        <v>381</v>
      </c>
      <c r="B205" s="212">
        <v>5</v>
      </c>
      <c r="C205" s="212">
        <v>0</v>
      </c>
      <c r="D205" s="212">
        <v>0</v>
      </c>
      <c r="E205"/>
      <c r="F205" s="180"/>
      <c r="G205" s="181"/>
      <c r="I205"/>
    </row>
    <row r="206" spans="1:9" ht="12.75" x14ac:dyDescent="0.2">
      <c r="A206" s="215" t="s">
        <v>382</v>
      </c>
      <c r="B206" s="212">
        <v>1</v>
      </c>
      <c r="C206" s="212">
        <v>2</v>
      </c>
      <c r="D206" s="212">
        <v>2</v>
      </c>
      <c r="E206"/>
      <c r="F206" s="180"/>
      <c r="G206" s="181"/>
      <c r="I206"/>
    </row>
    <row r="207" spans="1:9" ht="12.75" x14ac:dyDescent="0.2">
      <c r="A207" s="215" t="s">
        <v>383</v>
      </c>
      <c r="B207" s="212">
        <v>15</v>
      </c>
      <c r="C207" s="212">
        <v>685</v>
      </c>
      <c r="D207" s="212">
        <v>15</v>
      </c>
      <c r="E207"/>
      <c r="F207" s="180"/>
      <c r="G207" s="181"/>
      <c r="I207"/>
    </row>
    <row r="208" spans="1:9" ht="12.75" x14ac:dyDescent="0.2">
      <c r="A208" s="215" t="s">
        <v>206</v>
      </c>
      <c r="B208" s="212">
        <v>0</v>
      </c>
      <c r="C208" s="212">
        <v>3</v>
      </c>
      <c r="D208" s="212">
        <v>0</v>
      </c>
      <c r="E208"/>
      <c r="F208" s="180"/>
      <c r="G208" s="181"/>
      <c r="I208"/>
    </row>
    <row r="209" spans="1:9" ht="12.75" x14ac:dyDescent="0.2">
      <c r="A209" s="215" t="s">
        <v>384</v>
      </c>
      <c r="B209" s="212">
        <v>16</v>
      </c>
      <c r="C209" s="212">
        <v>0</v>
      </c>
      <c r="D209" s="212">
        <v>0</v>
      </c>
      <c r="E209"/>
      <c r="F209" s="180"/>
      <c r="G209" s="181"/>
      <c r="I209"/>
    </row>
    <row r="210" spans="1:9" ht="12.75" x14ac:dyDescent="0.2">
      <c r="A210" s="215" t="s">
        <v>385</v>
      </c>
      <c r="B210" s="212">
        <v>0</v>
      </c>
      <c r="C210" s="212">
        <v>80</v>
      </c>
      <c r="D210" s="212">
        <v>55</v>
      </c>
      <c r="E210"/>
      <c r="F210" s="180"/>
      <c r="G210" s="181"/>
      <c r="I210"/>
    </row>
    <row r="211" spans="1:9" ht="12.75" x14ac:dyDescent="0.2">
      <c r="A211" s="215" t="s">
        <v>386</v>
      </c>
      <c r="B211" s="212">
        <v>4690</v>
      </c>
      <c r="C211" s="212">
        <v>3433</v>
      </c>
      <c r="D211" s="212">
        <v>7371</v>
      </c>
      <c r="E211"/>
      <c r="F211" s="180"/>
      <c r="G211" s="181"/>
      <c r="I211"/>
    </row>
    <row r="212" spans="1:9" ht="12.75" x14ac:dyDescent="0.2">
      <c r="A212" s="215" t="s">
        <v>387</v>
      </c>
      <c r="B212" s="212">
        <v>42</v>
      </c>
      <c r="C212" s="212">
        <v>62</v>
      </c>
      <c r="D212" s="212">
        <v>177</v>
      </c>
      <c r="E212"/>
      <c r="F212"/>
      <c r="G212"/>
      <c r="I212"/>
    </row>
    <row r="213" spans="1:9" ht="12.75" x14ac:dyDescent="0.2">
      <c r="A213" s="215" t="s">
        <v>388</v>
      </c>
      <c r="B213" s="212">
        <v>2</v>
      </c>
      <c r="C213" s="29">
        <v>0</v>
      </c>
      <c r="D213" s="29">
        <v>1</v>
      </c>
      <c r="E213"/>
      <c r="F213"/>
      <c r="G213"/>
      <c r="I213"/>
    </row>
    <row r="214" spans="1:9" ht="12.75" x14ac:dyDescent="0.2">
      <c r="A214" s="215" t="s">
        <v>389</v>
      </c>
      <c r="B214" s="212">
        <v>0</v>
      </c>
      <c r="C214" s="29">
        <v>0</v>
      </c>
      <c r="D214" s="29">
        <v>0</v>
      </c>
      <c r="E214"/>
      <c r="F214"/>
      <c r="G214"/>
      <c r="I214"/>
    </row>
    <row r="215" spans="1:9" ht="12.75" x14ac:dyDescent="0.2">
      <c r="A215" s="215" t="s">
        <v>390</v>
      </c>
      <c r="B215" s="212">
        <v>0</v>
      </c>
      <c r="C215" s="29">
        <v>1</v>
      </c>
      <c r="D215" s="29">
        <v>0</v>
      </c>
      <c r="E215"/>
      <c r="F215"/>
      <c r="G215"/>
      <c r="I215"/>
    </row>
    <row r="216" spans="1:9" ht="12.75" x14ac:dyDescent="0.2">
      <c r="A216" s="215" t="s">
        <v>391</v>
      </c>
      <c r="B216" s="212">
        <v>1</v>
      </c>
      <c r="C216" s="29">
        <v>1</v>
      </c>
      <c r="D216" s="29">
        <v>2</v>
      </c>
      <c r="E216"/>
      <c r="F216"/>
      <c r="G216"/>
      <c r="I216"/>
    </row>
    <row r="217" spans="1:9" ht="12.75" x14ac:dyDescent="0.2">
      <c r="A217" s="215" t="s">
        <v>392</v>
      </c>
      <c r="B217" s="212">
        <v>2</v>
      </c>
      <c r="C217" s="212">
        <v>0</v>
      </c>
      <c r="D217" s="212">
        <v>0</v>
      </c>
      <c r="E217"/>
      <c r="F217"/>
      <c r="G217"/>
      <c r="I217"/>
    </row>
    <row r="218" spans="1:9" ht="12.75" x14ac:dyDescent="0.2">
      <c r="A218" s="215" t="s">
        <v>220</v>
      </c>
      <c r="B218" s="212">
        <v>3</v>
      </c>
      <c r="C218" s="212">
        <v>3</v>
      </c>
      <c r="D218" s="212">
        <v>1</v>
      </c>
      <c r="E218"/>
      <c r="F218"/>
      <c r="G218"/>
      <c r="I218"/>
    </row>
    <row r="219" spans="1:9" ht="12.75" x14ac:dyDescent="0.2">
      <c r="A219" s="215" t="s">
        <v>393</v>
      </c>
      <c r="B219" s="212">
        <v>68</v>
      </c>
      <c r="C219" s="212">
        <v>13</v>
      </c>
      <c r="D219" s="212">
        <v>3</v>
      </c>
      <c r="E219"/>
      <c r="F219"/>
      <c r="G219"/>
      <c r="I219"/>
    </row>
    <row r="220" spans="1:9" ht="12.75" x14ac:dyDescent="0.2">
      <c r="A220" s="215" t="s">
        <v>394</v>
      </c>
      <c r="B220" s="212">
        <v>2</v>
      </c>
      <c r="C220" s="29">
        <v>0</v>
      </c>
      <c r="D220" s="29">
        <v>4</v>
      </c>
      <c r="E220"/>
      <c r="F220"/>
      <c r="G220"/>
      <c r="I220"/>
    </row>
    <row r="221" spans="1:9" ht="12.75" x14ac:dyDescent="0.2">
      <c r="A221" s="215" t="s">
        <v>395</v>
      </c>
      <c r="B221" s="212">
        <v>21</v>
      </c>
      <c r="C221" s="29">
        <v>2</v>
      </c>
      <c r="D221" s="29">
        <v>0</v>
      </c>
      <c r="E221"/>
      <c r="F221"/>
      <c r="G221"/>
      <c r="I221"/>
    </row>
    <row r="222" spans="1:9" ht="12.75" x14ac:dyDescent="0.2">
      <c r="A222" s="215" t="s">
        <v>396</v>
      </c>
      <c r="B222" s="212">
        <v>2</v>
      </c>
      <c r="C222" s="212">
        <v>0</v>
      </c>
      <c r="D222" s="212">
        <v>6</v>
      </c>
      <c r="E222"/>
      <c r="F222"/>
      <c r="G222"/>
      <c r="I222"/>
    </row>
    <row r="223" spans="1:9" ht="12.75" x14ac:dyDescent="0.2">
      <c r="A223" s="215" t="s">
        <v>397</v>
      </c>
      <c r="B223" s="212">
        <v>2377</v>
      </c>
      <c r="C223" s="212">
        <v>0</v>
      </c>
      <c r="D223" s="212">
        <v>2</v>
      </c>
      <c r="E223"/>
      <c r="F223"/>
      <c r="G223"/>
      <c r="I223"/>
    </row>
    <row r="224" spans="1:9" ht="12.75" x14ac:dyDescent="0.2">
      <c r="A224" s="215" t="s">
        <v>398</v>
      </c>
      <c r="B224" s="212">
        <v>1</v>
      </c>
      <c r="C224" s="212">
        <v>1</v>
      </c>
      <c r="D224" s="212">
        <v>0</v>
      </c>
      <c r="E224"/>
      <c r="F224"/>
      <c r="G224"/>
      <c r="I224"/>
    </row>
    <row r="225" spans="1:9" ht="12.75" x14ac:dyDescent="0.2">
      <c r="A225" s="215" t="s">
        <v>399</v>
      </c>
      <c r="B225" s="212">
        <v>417</v>
      </c>
      <c r="C225" s="212">
        <v>318</v>
      </c>
      <c r="D225" s="212">
        <v>308</v>
      </c>
      <c r="E225"/>
      <c r="F225"/>
      <c r="G225"/>
      <c r="I225"/>
    </row>
    <row r="226" spans="1:9" ht="12.75" x14ac:dyDescent="0.2">
      <c r="A226" s="215" t="s">
        <v>400</v>
      </c>
      <c r="B226" s="212">
        <v>2</v>
      </c>
      <c r="C226" s="212">
        <v>0</v>
      </c>
      <c r="D226" s="212">
        <v>4</v>
      </c>
      <c r="E226"/>
      <c r="F226"/>
      <c r="G226"/>
      <c r="I226"/>
    </row>
    <row r="227" spans="1:9" ht="12.75" x14ac:dyDescent="0.2">
      <c r="A227" s="215" t="s">
        <v>401</v>
      </c>
      <c r="B227" s="212">
        <v>0</v>
      </c>
      <c r="C227" s="212">
        <v>7</v>
      </c>
      <c r="D227" s="212">
        <v>0</v>
      </c>
      <c r="E227"/>
      <c r="F227"/>
      <c r="G227"/>
      <c r="I227"/>
    </row>
    <row r="228" spans="1:9" ht="12.75" x14ac:dyDescent="0.2">
      <c r="A228" s="215" t="s">
        <v>402</v>
      </c>
      <c r="B228" s="212">
        <v>1</v>
      </c>
      <c r="C228" s="212">
        <v>0</v>
      </c>
      <c r="D228" s="212">
        <v>1</v>
      </c>
      <c r="E228"/>
      <c r="F228"/>
      <c r="G228"/>
      <c r="I228"/>
    </row>
    <row r="229" spans="1:9" ht="12.75" x14ac:dyDescent="0.2">
      <c r="A229" s="215" t="s">
        <v>403</v>
      </c>
      <c r="B229" s="212">
        <v>0</v>
      </c>
      <c r="C229" s="212">
        <v>0</v>
      </c>
      <c r="D229" s="212">
        <v>0</v>
      </c>
      <c r="E229"/>
      <c r="F229"/>
      <c r="G229"/>
      <c r="I229"/>
    </row>
    <row r="230" spans="1:9" ht="12.75" x14ac:dyDescent="0.2">
      <c r="A230" s="215" t="s">
        <v>404</v>
      </c>
      <c r="B230" s="212">
        <v>0</v>
      </c>
      <c r="C230" s="212">
        <v>0</v>
      </c>
      <c r="D230" s="212">
        <v>0</v>
      </c>
      <c r="E230"/>
      <c r="F230"/>
      <c r="G230"/>
      <c r="I230"/>
    </row>
    <row r="231" spans="1:9" ht="12.75" x14ac:dyDescent="0.2">
      <c r="A231" s="215" t="s">
        <v>405</v>
      </c>
      <c r="B231" s="212">
        <v>52</v>
      </c>
      <c r="C231" s="212">
        <v>24</v>
      </c>
      <c r="D231" s="212">
        <v>35</v>
      </c>
      <c r="E231"/>
      <c r="F231"/>
      <c r="G231"/>
      <c r="I231"/>
    </row>
    <row r="232" spans="1:9" ht="12.75" x14ac:dyDescent="0.2">
      <c r="A232" s="215" t="s">
        <v>406</v>
      </c>
      <c r="B232" s="212">
        <v>4</v>
      </c>
      <c r="C232" s="212">
        <v>1</v>
      </c>
      <c r="D232" s="212">
        <v>9</v>
      </c>
      <c r="E232"/>
      <c r="F232"/>
      <c r="G232"/>
      <c r="I232"/>
    </row>
    <row r="233" spans="1:9" ht="12.75" x14ac:dyDescent="0.2">
      <c r="A233" s="215" t="s">
        <v>407</v>
      </c>
      <c r="B233" s="212">
        <v>0</v>
      </c>
      <c r="C233" s="212">
        <v>0</v>
      </c>
      <c r="D233" s="212">
        <v>0</v>
      </c>
      <c r="E233"/>
      <c r="F233"/>
      <c r="G233"/>
      <c r="I233"/>
    </row>
    <row r="234" spans="1:9" ht="12.75" x14ac:dyDescent="0.2">
      <c r="A234" s="215" t="s">
        <v>408</v>
      </c>
      <c r="B234" s="212">
        <v>9</v>
      </c>
      <c r="C234" s="212">
        <v>1</v>
      </c>
      <c r="D234" s="212">
        <v>7</v>
      </c>
      <c r="E234"/>
      <c r="F234"/>
      <c r="G234"/>
      <c r="I234"/>
    </row>
    <row r="235" spans="1:9" ht="12.75" x14ac:dyDescent="0.2">
      <c r="A235" s="215" t="s">
        <v>409</v>
      </c>
      <c r="B235" s="212">
        <v>40</v>
      </c>
      <c r="C235" s="212">
        <v>3</v>
      </c>
      <c r="D235" s="212">
        <v>57</v>
      </c>
      <c r="E235"/>
      <c r="F235"/>
      <c r="G235"/>
      <c r="I235"/>
    </row>
    <row r="236" spans="1:9" ht="12.75" x14ac:dyDescent="0.2">
      <c r="A236" s="215" t="s">
        <v>410</v>
      </c>
      <c r="B236" s="212">
        <v>4</v>
      </c>
      <c r="C236" s="212">
        <v>1</v>
      </c>
      <c r="D236" s="212">
        <v>0</v>
      </c>
      <c r="E236"/>
      <c r="F236"/>
      <c r="G236"/>
      <c r="I236"/>
    </row>
    <row r="237" spans="1:9" ht="12.75" x14ac:dyDescent="0.2">
      <c r="A237" s="215" t="s">
        <v>411</v>
      </c>
      <c r="B237" s="212">
        <v>1</v>
      </c>
      <c r="C237" s="212">
        <v>1</v>
      </c>
      <c r="D237" s="212">
        <v>0</v>
      </c>
      <c r="E237"/>
      <c r="F237"/>
      <c r="G237"/>
      <c r="I237"/>
    </row>
    <row r="238" spans="1:9" ht="12.75" x14ac:dyDescent="0.2">
      <c r="A238" s="102" t="s">
        <v>412</v>
      </c>
      <c r="B238" s="216">
        <v>0</v>
      </c>
      <c r="C238" s="216">
        <v>28</v>
      </c>
      <c r="D238" s="216">
        <v>38</v>
      </c>
      <c r="E238"/>
      <c r="F238"/>
      <c r="G238"/>
      <c r="I238"/>
    </row>
    <row r="239" spans="1:9" ht="13.5" thickBot="1" x14ac:dyDescent="0.25">
      <c r="A239" s="8" t="s">
        <v>52</v>
      </c>
      <c r="B239" s="9">
        <f>SUM(B136:B238)</f>
        <v>10230</v>
      </c>
      <c r="C239" s="9">
        <f>SUM(C136:C238)</f>
        <v>5770</v>
      </c>
      <c r="D239" s="9">
        <f>SUM(D136:D238)</f>
        <v>9620</v>
      </c>
      <c r="E239"/>
      <c r="F239"/>
      <c r="G239"/>
      <c r="H239"/>
      <c r="I239"/>
    </row>
    <row r="240" spans="1:9" ht="12.75" thickTop="1" x14ac:dyDescent="0.2">
      <c r="A240" s="15" t="s">
        <v>5</v>
      </c>
    </row>
    <row r="242" spans="1:11" ht="18" x14ac:dyDescent="0.25">
      <c r="A242" s="64" t="s">
        <v>517</v>
      </c>
      <c r="B242" s="65"/>
      <c r="C242" s="65"/>
      <c r="D242" s="65"/>
      <c r="F242" s="59"/>
      <c r="G242" s="59"/>
      <c r="H242" s="59"/>
      <c r="I242" s="60"/>
      <c r="J242" s="59"/>
      <c r="K242" s="59"/>
    </row>
    <row r="243" spans="1:11" ht="13.5" thickBot="1" x14ac:dyDescent="0.25">
      <c r="A243" s="217" t="s">
        <v>6</v>
      </c>
      <c r="B243" s="68">
        <v>2017</v>
      </c>
      <c r="C243" s="337">
        <v>2018</v>
      </c>
      <c r="D243" s="339"/>
      <c r="E243" s="337">
        <v>2019</v>
      </c>
      <c r="F243" s="339"/>
      <c r="H243" s="56"/>
    </row>
    <row r="244" spans="1:11" ht="36.75" thickTop="1" x14ac:dyDescent="0.2">
      <c r="A244" s="78"/>
      <c r="B244" s="218"/>
      <c r="C244" s="89" t="s">
        <v>592</v>
      </c>
      <c r="D244" s="90" t="s">
        <v>593</v>
      </c>
      <c r="E244" s="89" t="s">
        <v>592</v>
      </c>
      <c r="F244" s="90" t="s">
        <v>593</v>
      </c>
      <c r="H244" s="56"/>
      <c r="I244" s="56"/>
    </row>
    <row r="245" spans="1:11" ht="12.75" x14ac:dyDescent="0.2">
      <c r="A245" s="219" t="s">
        <v>8</v>
      </c>
      <c r="B245" s="87">
        <v>10466</v>
      </c>
      <c r="C245" s="198">
        <v>1523</v>
      </c>
      <c r="D245" s="220">
        <v>2564</v>
      </c>
      <c r="E245" s="198">
        <v>2692</v>
      </c>
      <c r="F245" s="220">
        <v>5173</v>
      </c>
      <c r="H245" s="56"/>
      <c r="I245" s="56"/>
    </row>
    <row r="246" spans="1:11" ht="12.75" x14ac:dyDescent="0.2">
      <c r="A246" s="221" t="s">
        <v>34</v>
      </c>
      <c r="B246" s="88">
        <v>1185</v>
      </c>
      <c r="C246" s="222">
        <v>433</v>
      </c>
      <c r="D246" s="223">
        <v>477</v>
      </c>
      <c r="E246" s="222">
        <v>1856</v>
      </c>
      <c r="F246" s="223">
        <v>1909</v>
      </c>
      <c r="H246" s="56"/>
      <c r="I246" s="56"/>
    </row>
    <row r="247" spans="1:11" ht="12.75" x14ac:dyDescent="0.2">
      <c r="A247" s="221" t="s">
        <v>12</v>
      </c>
      <c r="B247" s="88">
        <v>3507</v>
      </c>
      <c r="C247" s="222">
        <v>567</v>
      </c>
      <c r="D247" s="223">
        <v>947</v>
      </c>
      <c r="E247" s="11">
        <v>863</v>
      </c>
      <c r="F247" s="223">
        <v>1660</v>
      </c>
      <c r="H247" s="56"/>
      <c r="I247" s="56"/>
    </row>
    <row r="248" spans="1:11" ht="12.75" x14ac:dyDescent="0.2">
      <c r="A248" s="221" t="s">
        <v>436</v>
      </c>
      <c r="B248" s="88">
        <v>3927</v>
      </c>
      <c r="C248" s="222">
        <v>2787</v>
      </c>
      <c r="D248" s="223">
        <v>2787</v>
      </c>
      <c r="E248" s="222">
        <v>1626</v>
      </c>
      <c r="F248" s="223">
        <v>1633</v>
      </c>
      <c r="H248" s="56"/>
      <c r="I248" s="56"/>
    </row>
    <row r="249" spans="1:11" ht="12.75" x14ac:dyDescent="0.2">
      <c r="A249" s="221" t="s">
        <v>423</v>
      </c>
      <c r="B249" s="88">
        <v>147</v>
      </c>
      <c r="C249" s="222">
        <v>13</v>
      </c>
      <c r="D249" s="223">
        <v>13</v>
      </c>
      <c r="E249" s="222">
        <v>783</v>
      </c>
      <c r="F249" s="223">
        <v>783</v>
      </c>
      <c r="H249" s="56"/>
      <c r="I249" s="56"/>
    </row>
    <row r="250" spans="1:11" ht="12.75" x14ac:dyDescent="0.2">
      <c r="A250" s="221" t="s">
        <v>20</v>
      </c>
      <c r="B250" s="88">
        <v>745</v>
      </c>
      <c r="C250" s="222">
        <v>37</v>
      </c>
      <c r="D250" s="223">
        <v>38</v>
      </c>
      <c r="E250" s="222">
        <v>561</v>
      </c>
      <c r="F250" s="223">
        <v>596</v>
      </c>
      <c r="H250" s="56"/>
      <c r="I250" s="56"/>
    </row>
    <row r="251" spans="1:11" ht="12.75" x14ac:dyDescent="0.2">
      <c r="A251" s="221" t="s">
        <v>41</v>
      </c>
      <c r="B251" s="88">
        <v>181</v>
      </c>
      <c r="C251" s="222">
        <v>77</v>
      </c>
      <c r="D251" s="223">
        <v>84</v>
      </c>
      <c r="E251" s="222">
        <v>474</v>
      </c>
      <c r="F251" s="223">
        <v>475</v>
      </c>
      <c r="H251" s="56"/>
      <c r="I251" s="56"/>
    </row>
    <row r="252" spans="1:11" ht="12.75" x14ac:dyDescent="0.2">
      <c r="A252" s="221" t="s">
        <v>31</v>
      </c>
      <c r="B252" s="88">
        <v>495</v>
      </c>
      <c r="C252" s="222">
        <v>210</v>
      </c>
      <c r="D252" s="223">
        <v>218</v>
      </c>
      <c r="E252" s="222">
        <v>425</v>
      </c>
      <c r="F252" s="223">
        <v>425</v>
      </c>
      <c r="H252" s="56"/>
      <c r="I252" s="56"/>
    </row>
    <row r="253" spans="1:11" ht="12.75" x14ac:dyDescent="0.2">
      <c r="A253" s="221" t="s">
        <v>46</v>
      </c>
      <c r="B253" s="88">
        <v>480</v>
      </c>
      <c r="C253" s="222">
        <v>66</v>
      </c>
      <c r="D253" s="223">
        <v>66</v>
      </c>
      <c r="E253" s="222">
        <v>233</v>
      </c>
      <c r="F253" s="223">
        <v>236</v>
      </c>
      <c r="H253" s="56"/>
      <c r="I253" s="56"/>
    </row>
    <row r="254" spans="1:11" ht="12.75" x14ac:dyDescent="0.2">
      <c r="A254" s="221" t="s">
        <v>639</v>
      </c>
      <c r="B254" s="224"/>
      <c r="C254" s="225"/>
      <c r="D254" s="223"/>
      <c r="E254" s="225">
        <v>62</v>
      </c>
      <c r="F254" s="223">
        <v>62</v>
      </c>
      <c r="H254" s="56"/>
      <c r="I254" s="56"/>
    </row>
    <row r="255" spans="1:11" ht="12.75" x14ac:dyDescent="0.2">
      <c r="A255" s="221" t="s">
        <v>50</v>
      </c>
      <c r="B255" s="226">
        <v>1</v>
      </c>
      <c r="C255" s="222">
        <v>0</v>
      </c>
      <c r="D255" s="223">
        <v>0</v>
      </c>
      <c r="E255" s="222">
        <v>24</v>
      </c>
      <c r="F255" s="223">
        <v>24</v>
      </c>
      <c r="H255" s="56"/>
      <c r="I255" s="56"/>
    </row>
    <row r="256" spans="1:11" ht="12.75" x14ac:dyDescent="0.2">
      <c r="A256" s="221" t="s">
        <v>49</v>
      </c>
      <c r="B256" s="88">
        <v>5</v>
      </c>
      <c r="C256" s="222">
        <v>2</v>
      </c>
      <c r="D256" s="223">
        <v>2</v>
      </c>
      <c r="E256" s="222">
        <v>20</v>
      </c>
      <c r="F256" s="223">
        <v>20</v>
      </c>
      <c r="H256" s="56"/>
      <c r="I256" s="56"/>
    </row>
    <row r="257" spans="1:11" ht="12.75" x14ac:dyDescent="0.2">
      <c r="A257" s="221" t="s">
        <v>640</v>
      </c>
      <c r="B257" s="224">
        <v>0</v>
      </c>
      <c r="C257" s="225">
        <v>0</v>
      </c>
      <c r="D257" s="223">
        <v>0</v>
      </c>
      <c r="E257" s="225">
        <v>1</v>
      </c>
      <c r="F257" s="223">
        <v>1</v>
      </c>
      <c r="H257" s="56"/>
      <c r="I257" s="56"/>
    </row>
    <row r="258" spans="1:11" ht="12.75" x14ac:dyDescent="0.2">
      <c r="A258" s="221" t="s">
        <v>567</v>
      </c>
      <c r="B258" s="224">
        <v>2</v>
      </c>
      <c r="C258" s="225">
        <v>44</v>
      </c>
      <c r="D258" s="223">
        <v>44</v>
      </c>
      <c r="E258" s="225">
        <v>0</v>
      </c>
      <c r="F258" s="223">
        <v>0</v>
      </c>
      <c r="H258" s="56"/>
      <c r="I258" s="56"/>
    </row>
    <row r="259" spans="1:11" ht="12.75" x14ac:dyDescent="0.2">
      <c r="A259" s="221" t="s">
        <v>493</v>
      </c>
      <c r="B259" s="224">
        <v>0</v>
      </c>
      <c r="C259" s="225">
        <v>5</v>
      </c>
      <c r="D259" s="223">
        <v>5</v>
      </c>
      <c r="E259" s="225">
        <v>0</v>
      </c>
      <c r="F259" s="223">
        <v>0</v>
      </c>
      <c r="H259" s="56"/>
    </row>
    <row r="260" spans="1:11" ht="12.75" x14ac:dyDescent="0.2">
      <c r="A260" s="221" t="s">
        <v>16</v>
      </c>
      <c r="B260" s="226">
        <v>2</v>
      </c>
      <c r="C260" s="222">
        <v>3</v>
      </c>
      <c r="D260" s="223">
        <v>3</v>
      </c>
      <c r="E260" s="222">
        <v>0</v>
      </c>
      <c r="F260" s="223">
        <v>0</v>
      </c>
      <c r="H260" s="56"/>
    </row>
    <row r="261" spans="1:11" ht="12.75" x14ac:dyDescent="0.2">
      <c r="A261" s="221" t="s">
        <v>600</v>
      </c>
      <c r="B261" s="88">
        <v>0</v>
      </c>
      <c r="C261" s="222">
        <v>2</v>
      </c>
      <c r="D261" s="223">
        <v>2</v>
      </c>
      <c r="E261" s="222">
        <v>0</v>
      </c>
      <c r="F261" s="223">
        <v>0</v>
      </c>
      <c r="H261" s="56"/>
    </row>
    <row r="262" spans="1:11" ht="12.75" x14ac:dyDescent="0.2">
      <c r="A262" s="221" t="s">
        <v>40</v>
      </c>
      <c r="B262" s="224">
        <v>0</v>
      </c>
      <c r="C262" s="225">
        <v>1</v>
      </c>
      <c r="D262" s="223">
        <v>1</v>
      </c>
      <c r="E262" s="225">
        <v>0</v>
      </c>
      <c r="F262" s="223">
        <v>0</v>
      </c>
      <c r="H262" s="56"/>
      <c r="I262" s="57"/>
      <c r="J262" s="57"/>
      <c r="K262" s="57"/>
    </row>
    <row r="263" spans="1:11" ht="12.75" thickBot="1" x14ac:dyDescent="0.25">
      <c r="A263" s="8" t="s">
        <v>52</v>
      </c>
      <c r="B263" s="9">
        <f>SUM(B245:B262)</f>
        <v>21143</v>
      </c>
      <c r="C263" s="23">
        <f>SUM(C245:C262)</f>
        <v>5770</v>
      </c>
      <c r="D263" s="23">
        <f>SUM(D245:D262)</f>
        <v>7251</v>
      </c>
      <c r="E263" s="23">
        <f>SUM(E245:E262)</f>
        <v>9620</v>
      </c>
      <c r="F263" s="23">
        <f>SUM(F245:F262)</f>
        <v>12997</v>
      </c>
      <c r="H263" s="57"/>
    </row>
    <row r="264" spans="1:11" ht="13.5" thickTop="1" x14ac:dyDescent="0.2">
      <c r="A264" s="67" t="s">
        <v>5</v>
      </c>
      <c r="B264" s="65"/>
      <c r="C264" s="65"/>
      <c r="D264" s="65"/>
      <c r="F264" s="57"/>
      <c r="G264" s="57"/>
      <c r="H264" s="57"/>
    </row>
    <row r="265" spans="1:11" x14ac:dyDescent="0.2">
      <c r="A265" s="57"/>
      <c r="B265" s="57"/>
      <c r="C265" s="57"/>
      <c r="D265" s="57"/>
      <c r="F265" s="57"/>
      <c r="G265" s="57"/>
      <c r="H265" s="57"/>
    </row>
    <row r="266" spans="1:11" ht="18" x14ac:dyDescent="0.2">
      <c r="A266" s="64" t="s">
        <v>518</v>
      </c>
      <c r="B266" s="65"/>
      <c r="C266" s="65"/>
      <c r="D266" s="65"/>
      <c r="F266" s="57"/>
      <c r="G266" s="57"/>
      <c r="H266" s="57"/>
    </row>
    <row r="267" spans="1:11" ht="15" x14ac:dyDescent="0.25">
      <c r="A267" s="331" t="s">
        <v>6</v>
      </c>
      <c r="B267" s="333">
        <v>2017</v>
      </c>
      <c r="C267" s="333">
        <v>2018</v>
      </c>
      <c r="D267" s="341">
        <v>2019</v>
      </c>
      <c r="E267" s="342"/>
      <c r="F267" s="342"/>
      <c r="G267" s="59"/>
      <c r="H267" s="59"/>
    </row>
    <row r="268" spans="1:11" ht="15" x14ac:dyDescent="0.25">
      <c r="A268" s="332"/>
      <c r="B268" s="334"/>
      <c r="C268" s="334"/>
      <c r="D268" s="304" t="s">
        <v>681</v>
      </c>
      <c r="E268" s="271" t="s">
        <v>659</v>
      </c>
      <c r="F268" s="68" t="s">
        <v>662</v>
      </c>
      <c r="G268" s="59"/>
      <c r="H268" s="59"/>
      <c r="I268" s="59"/>
    </row>
    <row r="269" spans="1:11" ht="12.75" x14ac:dyDescent="0.2">
      <c r="A269" s="261" t="s">
        <v>436</v>
      </c>
      <c r="B269" s="262">
        <v>1</v>
      </c>
      <c r="C269" s="262">
        <v>0</v>
      </c>
      <c r="D269" s="305">
        <v>7</v>
      </c>
      <c r="E269" s="272">
        <v>613</v>
      </c>
      <c r="F269" s="269">
        <v>613</v>
      </c>
      <c r="G269" s="60"/>
      <c r="H269" s="60"/>
      <c r="I269" s="60"/>
    </row>
    <row r="270" spans="1:11" ht="12.75" x14ac:dyDescent="0.2">
      <c r="A270" s="221" t="s">
        <v>34</v>
      </c>
      <c r="B270" s="69">
        <v>0</v>
      </c>
      <c r="C270" s="69">
        <v>0</v>
      </c>
      <c r="D270" s="88">
        <v>1</v>
      </c>
      <c r="E270" s="273">
        <v>6</v>
      </c>
      <c r="F270" s="159">
        <v>6</v>
      </c>
      <c r="G270" s="60"/>
      <c r="H270" s="60"/>
      <c r="I270" s="60"/>
    </row>
    <row r="271" spans="1:11" ht="12.75" x14ac:dyDescent="0.2">
      <c r="A271" s="221" t="s">
        <v>8</v>
      </c>
      <c r="B271" s="69">
        <v>16</v>
      </c>
      <c r="C271" s="69">
        <v>10</v>
      </c>
      <c r="D271" s="88">
        <v>2</v>
      </c>
      <c r="E271" s="273">
        <v>2</v>
      </c>
      <c r="F271" s="270">
        <v>1</v>
      </c>
      <c r="G271" s="60"/>
      <c r="H271" s="60"/>
      <c r="I271" s="60"/>
    </row>
    <row r="272" spans="1:11" x14ac:dyDescent="0.2">
      <c r="A272" s="221" t="s">
        <v>31</v>
      </c>
      <c r="B272" s="69">
        <v>4</v>
      </c>
      <c r="C272" s="69">
        <v>2</v>
      </c>
      <c r="D272" s="88">
        <v>0</v>
      </c>
      <c r="E272" s="273">
        <v>0</v>
      </c>
      <c r="F272" s="270">
        <v>0</v>
      </c>
    </row>
    <row r="273" spans="1:7" x14ac:dyDescent="0.2">
      <c r="A273" s="221" t="s">
        <v>41</v>
      </c>
      <c r="B273" s="69">
        <v>331</v>
      </c>
      <c r="C273" s="69">
        <v>0</v>
      </c>
      <c r="D273" s="88">
        <v>0</v>
      </c>
      <c r="E273" s="273">
        <v>0</v>
      </c>
      <c r="F273" s="80">
        <v>0</v>
      </c>
    </row>
    <row r="274" spans="1:7" ht="12.75" thickBot="1" x14ac:dyDescent="0.25">
      <c r="A274" s="8" t="s">
        <v>52</v>
      </c>
      <c r="B274" s="9">
        <f>SUM(B269:B273)</f>
        <v>352</v>
      </c>
      <c r="C274" s="9">
        <f>SUM(C269:C273)</f>
        <v>12</v>
      </c>
      <c r="D274" s="9">
        <f>SUM(D269:D273)</f>
        <v>10</v>
      </c>
      <c r="E274" s="274">
        <f>SUM(E269:E273)</f>
        <v>621</v>
      </c>
      <c r="F274" s="9">
        <f>SUM(F269:F273)</f>
        <v>620</v>
      </c>
    </row>
    <row r="275" spans="1:7" ht="13.5" thickTop="1" x14ac:dyDescent="0.2">
      <c r="A275" s="67" t="s">
        <v>661</v>
      </c>
      <c r="B275" s="65"/>
      <c r="C275" s="65"/>
      <c r="D275" s="65"/>
    </row>
    <row r="276" spans="1:7" x14ac:dyDescent="0.2">
      <c r="A276" s="57"/>
      <c r="B276" s="57"/>
      <c r="C276" s="57"/>
      <c r="D276" s="57"/>
      <c r="E276" s="57"/>
      <c r="F276" s="57"/>
      <c r="G276" s="57"/>
    </row>
    <row r="277" spans="1:7" ht="15" x14ac:dyDescent="0.25">
      <c r="A277" s="59"/>
      <c r="B277" s="59"/>
      <c r="C277" s="59"/>
      <c r="D277" s="60"/>
      <c r="E277" s="59"/>
      <c r="F277" s="59"/>
      <c r="G277" s="59"/>
    </row>
    <row r="278" spans="1:7" ht="15" x14ac:dyDescent="0.25">
      <c r="A278" s="59"/>
      <c r="B278" s="59"/>
      <c r="C278" s="59"/>
      <c r="D278" s="60"/>
      <c r="E278" s="59"/>
      <c r="F278" s="59"/>
      <c r="G278" s="59"/>
    </row>
    <row r="279" spans="1:7" ht="12.75" x14ac:dyDescent="0.2">
      <c r="A279" s="60"/>
      <c r="B279" s="60"/>
      <c r="C279" s="60"/>
      <c r="D279" s="60"/>
      <c r="E279" s="145"/>
      <c r="F279" s="146"/>
      <c r="G279" s="146"/>
    </row>
    <row r="280" spans="1:7" ht="12.75" x14ac:dyDescent="0.2">
      <c r="A280" s="60"/>
      <c r="B280" s="60"/>
      <c r="C280" s="60"/>
      <c r="D280" s="60"/>
      <c r="E280" s="145"/>
      <c r="F280" s="146"/>
      <c r="G280" s="146"/>
    </row>
    <row r="281" spans="1:7" ht="12.75" x14ac:dyDescent="0.2">
      <c r="A281" s="60"/>
      <c r="B281" s="60"/>
      <c r="C281" s="60"/>
      <c r="D281" s="60"/>
      <c r="E281" s="60"/>
      <c r="F281" s="60"/>
      <c r="G281" s="60"/>
    </row>
    <row r="282" spans="1:7" ht="12.75" x14ac:dyDescent="0.2">
      <c r="A282" s="60"/>
      <c r="B282" s="60"/>
      <c r="C282" s="60"/>
      <c r="D282" s="60"/>
      <c r="E282" s="60"/>
      <c r="F282" s="60"/>
      <c r="G282" s="60"/>
    </row>
    <row r="283" spans="1:7" ht="12.75" x14ac:dyDescent="0.2">
      <c r="A283" s="56"/>
      <c r="B283" s="56"/>
      <c r="C283" s="56"/>
      <c r="D283" s="56"/>
      <c r="E283" s="56"/>
      <c r="F283" s="56"/>
      <c r="G283" s="56"/>
    </row>
  </sheetData>
  <sheetProtection selectLockedCells="1" selectUnlockedCells="1"/>
  <sortState ref="A269:F291">
    <sortCondition descending="1" ref="E269:E291"/>
  </sortState>
  <mergeCells count="8">
    <mergeCell ref="B267:B268"/>
    <mergeCell ref="A267:A268"/>
    <mergeCell ref="F2:G2"/>
    <mergeCell ref="D2:E2"/>
    <mergeCell ref="C243:D243"/>
    <mergeCell ref="E243:F243"/>
    <mergeCell ref="C267:C268"/>
    <mergeCell ref="D267:F267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80" firstPageNumber="0" orientation="landscape" horizontalDpi="300" verticalDpi="300" r:id="rId1"/>
  <headerFooter alignWithMargins="0">
    <oddHeader>&amp;C&amp;14Observatoire du dépôt légal : données 2013-2015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2"/>
  <sheetViews>
    <sheetView topLeftCell="A342" workbookViewId="0">
      <selection activeCell="B352" sqref="B352"/>
    </sheetView>
  </sheetViews>
  <sheetFormatPr baseColWidth="10" defaultRowHeight="12" x14ac:dyDescent="0.2"/>
  <cols>
    <col min="1" max="1" width="28.7109375" style="11" customWidth="1"/>
    <col min="2" max="2" width="16.7109375" style="11" customWidth="1"/>
    <col min="3" max="3" width="15" style="11" bestFit="1" customWidth="1"/>
    <col min="4" max="4" width="16.7109375" style="11" customWidth="1"/>
    <col min="5" max="5" width="20.28515625" style="11" bestFit="1" customWidth="1"/>
    <col min="6" max="6" width="16.7109375" style="11" customWidth="1"/>
    <col min="7" max="7" width="19.28515625" style="11" bestFit="1" customWidth="1"/>
    <col min="8" max="8" width="20.85546875" style="11" bestFit="1" customWidth="1"/>
    <col min="9" max="9" width="13.5703125" style="11" bestFit="1" customWidth="1"/>
    <col min="10" max="10" width="11.42578125" style="11"/>
    <col min="11" max="11" width="35.5703125" style="11" bestFit="1" customWidth="1"/>
    <col min="12" max="16384" width="11.42578125" style="11"/>
  </cols>
  <sheetData>
    <row r="1" spans="1:9" ht="18" x14ac:dyDescent="0.2">
      <c r="A1" s="6" t="s">
        <v>568</v>
      </c>
    </row>
    <row r="2" spans="1:9" ht="24.75" thickBot="1" x14ac:dyDescent="0.25">
      <c r="A2" s="227" t="s">
        <v>3</v>
      </c>
      <c r="B2" s="228">
        <v>2017</v>
      </c>
      <c r="C2" s="229"/>
      <c r="D2" s="345">
        <v>2018</v>
      </c>
      <c r="E2" s="346"/>
      <c r="F2" s="345">
        <v>2019</v>
      </c>
      <c r="G2" s="346"/>
    </row>
    <row r="3" spans="1:9" ht="12.75" thickTop="1" x14ac:dyDescent="0.2">
      <c r="A3" s="230" t="s">
        <v>301</v>
      </c>
      <c r="B3" s="231" t="s">
        <v>302</v>
      </c>
      <c r="C3" s="232" t="s">
        <v>303</v>
      </c>
      <c r="D3" s="231" t="s">
        <v>302</v>
      </c>
      <c r="E3" s="232" t="s">
        <v>303</v>
      </c>
      <c r="F3" s="231" t="s">
        <v>302</v>
      </c>
      <c r="G3" s="232" t="s">
        <v>303</v>
      </c>
    </row>
    <row r="4" spans="1:9" x14ac:dyDescent="0.2">
      <c r="A4" s="4" t="s">
        <v>304</v>
      </c>
      <c r="B4" s="233">
        <v>0</v>
      </c>
      <c r="C4" s="25">
        <v>0</v>
      </c>
      <c r="D4" s="233">
        <v>0</v>
      </c>
      <c r="E4" s="25">
        <v>0</v>
      </c>
      <c r="F4" s="233">
        <v>260</v>
      </c>
      <c r="G4" s="25">
        <v>2</v>
      </c>
    </row>
    <row r="5" spans="1:9" x14ac:dyDescent="0.2">
      <c r="A5" s="4" t="s">
        <v>305</v>
      </c>
      <c r="B5" s="233">
        <v>446</v>
      </c>
      <c r="C5" s="25">
        <v>25</v>
      </c>
      <c r="D5" s="233">
        <v>307</v>
      </c>
      <c r="E5" s="25">
        <v>16</v>
      </c>
      <c r="F5" s="233">
        <v>225</v>
      </c>
      <c r="G5" s="25">
        <v>12</v>
      </c>
    </row>
    <row r="6" spans="1:9" x14ac:dyDescent="0.2">
      <c r="A6" s="4" t="s">
        <v>306</v>
      </c>
      <c r="B6" s="233">
        <v>381</v>
      </c>
      <c r="C6" s="25">
        <v>113</v>
      </c>
      <c r="D6" s="233">
        <v>336</v>
      </c>
      <c r="E6" s="25">
        <v>97</v>
      </c>
      <c r="F6" s="233">
        <v>305</v>
      </c>
      <c r="G6" s="25">
        <v>81</v>
      </c>
    </row>
    <row r="7" spans="1:9" x14ac:dyDescent="0.2">
      <c r="A7" s="4">
        <v>1</v>
      </c>
      <c r="B7" s="234">
        <v>218</v>
      </c>
      <c r="C7" s="32">
        <v>218</v>
      </c>
      <c r="D7" s="234">
        <v>174</v>
      </c>
      <c r="E7" s="32">
        <v>174</v>
      </c>
      <c r="F7" s="234">
        <v>153</v>
      </c>
      <c r="G7" s="32">
        <v>153</v>
      </c>
    </row>
    <row r="8" spans="1:9" ht="12.75" thickBot="1" x14ac:dyDescent="0.25">
      <c r="A8" s="12" t="s">
        <v>52</v>
      </c>
      <c r="B8" s="19">
        <f t="shared" ref="B8:C8" si="0">SUM(B4:B7)</f>
        <v>1045</v>
      </c>
      <c r="C8" s="19">
        <f t="shared" si="0"/>
        <v>356</v>
      </c>
      <c r="D8" s="19">
        <f>SUM(D4:D7)</f>
        <v>817</v>
      </c>
      <c r="E8" s="19">
        <f>SUM(E4:E7)</f>
        <v>287</v>
      </c>
      <c r="F8" s="19">
        <f>SUM(F4:F7)</f>
        <v>943</v>
      </c>
      <c r="G8" s="19">
        <f>SUM(G4:G7)</f>
        <v>248</v>
      </c>
    </row>
    <row r="9" spans="1:9" ht="13.5" thickTop="1" x14ac:dyDescent="0.2">
      <c r="A9" s="5" t="s">
        <v>5</v>
      </c>
      <c r="B9" s="3"/>
      <c r="C9" s="3"/>
      <c r="D9" s="3"/>
      <c r="E9" s="3"/>
      <c r="F9" s="3"/>
      <c r="G9" s="3"/>
    </row>
    <row r="10" spans="1:9" ht="12.75" x14ac:dyDescent="0.2">
      <c r="A10" s="5"/>
      <c r="B10" s="3"/>
      <c r="C10" s="3"/>
      <c r="D10" s="3"/>
      <c r="E10" s="3"/>
      <c r="F10" s="3"/>
      <c r="G10" s="3"/>
    </row>
    <row r="11" spans="1:9" ht="18" x14ac:dyDescent="0.2">
      <c r="A11" s="148" t="s">
        <v>680</v>
      </c>
      <c r="B11" s="149"/>
      <c r="C11" s="149"/>
      <c r="D11" s="149"/>
      <c r="E11" s="149"/>
      <c r="F11" s="149"/>
      <c r="G11" s="149"/>
      <c r="H11" s="57"/>
    </row>
    <row r="12" spans="1:9" ht="24.75" thickBot="1" x14ac:dyDescent="0.25">
      <c r="A12" s="253" t="s">
        <v>4</v>
      </c>
      <c r="B12" s="174">
        <v>2017</v>
      </c>
      <c r="C12" s="175"/>
      <c r="D12" s="348">
        <v>2018</v>
      </c>
      <c r="E12" s="348"/>
      <c r="F12" s="348">
        <v>2019</v>
      </c>
      <c r="G12" s="348"/>
      <c r="I12" s="166"/>
    </row>
    <row r="13" spans="1:9" ht="15.75" thickTop="1" x14ac:dyDescent="0.2">
      <c r="A13" s="254" t="s">
        <v>301</v>
      </c>
      <c r="B13" s="150" t="s">
        <v>549</v>
      </c>
      <c r="C13" s="151" t="s">
        <v>303</v>
      </c>
      <c r="D13" s="150" t="s">
        <v>549</v>
      </c>
      <c r="E13" s="151" t="s">
        <v>303</v>
      </c>
      <c r="F13" s="150" t="s">
        <v>549</v>
      </c>
      <c r="G13" s="151" t="s">
        <v>303</v>
      </c>
      <c r="I13" s="167"/>
    </row>
    <row r="14" spans="1:9" ht="15" x14ac:dyDescent="0.2">
      <c r="A14" s="66" t="s">
        <v>546</v>
      </c>
      <c r="B14" s="255"/>
      <c r="C14" s="81"/>
      <c r="D14" s="255"/>
      <c r="E14" s="81"/>
      <c r="F14" s="255"/>
      <c r="G14" s="81"/>
      <c r="I14" s="166"/>
    </row>
    <row r="15" spans="1:9" ht="15" x14ac:dyDescent="0.2">
      <c r="A15" s="66" t="s">
        <v>547</v>
      </c>
      <c r="B15" s="255"/>
      <c r="C15" s="81"/>
      <c r="D15" s="255"/>
      <c r="E15" s="81"/>
      <c r="F15" s="255"/>
      <c r="G15" s="81"/>
      <c r="I15" s="166"/>
    </row>
    <row r="16" spans="1:9" ht="15" x14ac:dyDescent="0.2">
      <c r="A16" s="66" t="s">
        <v>548</v>
      </c>
      <c r="B16" s="255"/>
      <c r="C16" s="81"/>
      <c r="D16" s="255"/>
      <c r="E16" s="81"/>
      <c r="F16" s="255"/>
      <c r="G16" s="81"/>
      <c r="I16" s="168"/>
    </row>
    <row r="17" spans="1:19" x14ac:dyDescent="0.2">
      <c r="A17" s="66">
        <v>1</v>
      </c>
      <c r="B17" s="255"/>
      <c r="C17" s="81"/>
      <c r="D17" s="255"/>
      <c r="E17" s="81"/>
      <c r="F17" s="255"/>
      <c r="G17" s="81"/>
    </row>
    <row r="18" spans="1:19" ht="12.75" thickBot="1" x14ac:dyDescent="0.25">
      <c r="A18" s="43" t="s">
        <v>52</v>
      </c>
      <c r="B18" s="9">
        <f>SUM(B14:B17)</f>
        <v>0</v>
      </c>
      <c r="C18" s="53">
        <f>SUM(C14:C17)</f>
        <v>0</v>
      </c>
      <c r="D18" s="9">
        <f>SUM(D14:D17)</f>
        <v>0</v>
      </c>
      <c r="E18" s="53">
        <f>SUM(E14:E17)</f>
        <v>0</v>
      </c>
      <c r="F18" s="9">
        <v>55</v>
      </c>
      <c r="G18" s="53">
        <v>28</v>
      </c>
    </row>
    <row r="19" spans="1:19" ht="13.5" thickTop="1" x14ac:dyDescent="0.2">
      <c r="A19" s="152" t="s">
        <v>5</v>
      </c>
      <c r="B19" s="149"/>
      <c r="C19" s="149"/>
      <c r="D19" s="149"/>
      <c r="E19" s="149"/>
      <c r="F19" s="149"/>
      <c r="G19" s="57"/>
    </row>
    <row r="21" spans="1:19" ht="18" x14ac:dyDescent="0.2">
      <c r="A21" s="13" t="s">
        <v>569</v>
      </c>
    </row>
    <row r="22" spans="1:19" x14ac:dyDescent="0.2">
      <c r="B22" s="235" t="s">
        <v>307</v>
      </c>
      <c r="C22" s="236">
        <v>2017</v>
      </c>
      <c r="E22" s="235" t="s">
        <v>307</v>
      </c>
      <c r="F22" s="236">
        <v>2018</v>
      </c>
      <c r="H22" s="235" t="s">
        <v>307</v>
      </c>
      <c r="I22" s="236">
        <v>2019</v>
      </c>
    </row>
    <row r="23" spans="1:19" ht="51" x14ac:dyDescent="0.2">
      <c r="B23" s="50" t="s">
        <v>503</v>
      </c>
      <c r="C23" s="47">
        <v>40</v>
      </c>
      <c r="E23" s="113" t="s">
        <v>606</v>
      </c>
      <c r="F23" s="113">
        <v>47</v>
      </c>
      <c r="H23" s="113" t="s">
        <v>603</v>
      </c>
      <c r="I23" s="113">
        <v>202</v>
      </c>
      <c r="M23" s="56"/>
      <c r="N23" s="56"/>
      <c r="O23" s="56"/>
      <c r="P23" s="56"/>
      <c r="Q23" s="56"/>
      <c r="R23" s="56"/>
      <c r="S23" s="56"/>
    </row>
    <row r="24" spans="1:19" ht="25.5" x14ac:dyDescent="0.2">
      <c r="B24" s="51" t="s">
        <v>502</v>
      </c>
      <c r="C24" s="48">
        <v>35</v>
      </c>
      <c r="E24" s="237" t="s">
        <v>500</v>
      </c>
      <c r="F24" s="237">
        <v>31</v>
      </c>
      <c r="H24" s="113" t="s">
        <v>500</v>
      </c>
      <c r="I24" s="237">
        <v>58</v>
      </c>
      <c r="M24" s="56"/>
      <c r="N24" s="56"/>
      <c r="O24" s="56"/>
      <c r="P24" s="56"/>
      <c r="Q24" s="56"/>
      <c r="R24" s="56"/>
      <c r="S24" s="56"/>
    </row>
    <row r="25" spans="1:19" ht="38.25" x14ac:dyDescent="0.2">
      <c r="B25" s="51" t="s">
        <v>501</v>
      </c>
      <c r="C25" s="48">
        <v>33</v>
      </c>
      <c r="E25" s="237" t="s">
        <v>605</v>
      </c>
      <c r="F25" s="237">
        <v>22</v>
      </c>
      <c r="H25" s="113" t="s">
        <v>503</v>
      </c>
      <c r="I25" s="237">
        <v>35</v>
      </c>
      <c r="M25" s="56"/>
      <c r="N25" s="56"/>
      <c r="O25" s="56"/>
      <c r="P25" s="56"/>
      <c r="Q25" s="56"/>
      <c r="R25" s="56"/>
      <c r="S25" s="56"/>
    </row>
    <row r="26" spans="1:19" ht="25.5" x14ac:dyDescent="0.2">
      <c r="B26" s="51" t="s">
        <v>500</v>
      </c>
      <c r="C26" s="48">
        <v>28</v>
      </c>
      <c r="E26" s="237" t="s">
        <v>604</v>
      </c>
      <c r="F26" s="237">
        <v>21</v>
      </c>
      <c r="H26" s="113" t="s">
        <v>606</v>
      </c>
      <c r="I26" s="237">
        <v>32</v>
      </c>
      <c r="M26" s="56"/>
      <c r="N26" s="56"/>
      <c r="O26" s="56"/>
      <c r="P26" s="56"/>
      <c r="Q26" s="56"/>
      <c r="R26" s="56"/>
      <c r="S26" s="56"/>
    </row>
    <row r="27" spans="1:19" ht="25.5" x14ac:dyDescent="0.2">
      <c r="B27" s="51" t="s">
        <v>499</v>
      </c>
      <c r="C27" s="48">
        <v>22</v>
      </c>
      <c r="E27" s="237" t="s">
        <v>603</v>
      </c>
      <c r="F27" s="237">
        <v>21</v>
      </c>
      <c r="H27" s="113" t="s">
        <v>651</v>
      </c>
      <c r="I27" s="237">
        <v>28</v>
      </c>
      <c r="M27" s="56"/>
      <c r="N27" s="56"/>
      <c r="O27" s="56"/>
      <c r="P27" s="56"/>
      <c r="Q27" s="56"/>
      <c r="R27" s="56"/>
      <c r="S27" s="56"/>
    </row>
    <row r="28" spans="1:19" ht="38.25" x14ac:dyDescent="0.2">
      <c r="B28" s="51" t="s">
        <v>498</v>
      </c>
      <c r="C28" s="48">
        <v>19</v>
      </c>
      <c r="E28" s="237" t="s">
        <v>503</v>
      </c>
      <c r="F28" s="237">
        <v>20</v>
      </c>
      <c r="H28" s="113" t="s">
        <v>496</v>
      </c>
      <c r="I28" s="237">
        <v>19</v>
      </c>
      <c r="M28" s="56"/>
      <c r="N28" s="56"/>
      <c r="O28" s="56"/>
      <c r="P28" s="56"/>
      <c r="Q28" s="56"/>
      <c r="R28" s="56"/>
      <c r="S28" s="56"/>
    </row>
    <row r="29" spans="1:19" ht="12.75" x14ac:dyDescent="0.2">
      <c r="B29" s="51" t="s">
        <v>497</v>
      </c>
      <c r="C29" s="48">
        <v>19</v>
      </c>
      <c r="E29" s="237" t="s">
        <v>501</v>
      </c>
      <c r="F29" s="237">
        <v>18</v>
      </c>
      <c r="H29" s="113" t="s">
        <v>652</v>
      </c>
      <c r="I29" s="237">
        <v>18</v>
      </c>
      <c r="M29" s="56"/>
      <c r="N29" s="56"/>
      <c r="O29" s="56"/>
      <c r="P29" s="56"/>
      <c r="Q29" s="56"/>
      <c r="R29" s="56"/>
      <c r="S29" s="56"/>
    </row>
    <row r="30" spans="1:19" ht="25.5" x14ac:dyDescent="0.2">
      <c r="B30" s="51" t="s">
        <v>496</v>
      </c>
      <c r="C30" s="48">
        <v>19</v>
      </c>
      <c r="E30" s="237" t="s">
        <v>496</v>
      </c>
      <c r="F30" s="237">
        <v>18</v>
      </c>
      <c r="H30" s="113" t="s">
        <v>494</v>
      </c>
      <c r="I30" s="237">
        <v>17</v>
      </c>
      <c r="M30" s="56"/>
      <c r="N30" s="56"/>
      <c r="O30" s="56"/>
      <c r="P30" s="56"/>
      <c r="Q30" s="56"/>
      <c r="R30" s="56"/>
      <c r="S30" s="56"/>
    </row>
    <row r="31" spans="1:19" ht="25.5" x14ac:dyDescent="0.2">
      <c r="B31" s="51" t="s">
        <v>495</v>
      </c>
      <c r="C31" s="48">
        <v>18</v>
      </c>
      <c r="E31" s="237" t="s">
        <v>602</v>
      </c>
      <c r="F31" s="237">
        <v>16</v>
      </c>
      <c r="H31" s="113" t="s">
        <v>499</v>
      </c>
      <c r="I31" s="237">
        <v>16</v>
      </c>
      <c r="M31" s="56"/>
      <c r="N31" s="56"/>
      <c r="O31" s="56"/>
      <c r="P31" s="56"/>
      <c r="Q31" s="56"/>
      <c r="R31" s="56"/>
      <c r="S31" s="56"/>
    </row>
    <row r="32" spans="1:19" ht="38.25" x14ac:dyDescent="0.2">
      <c r="B32" s="52" t="s">
        <v>494</v>
      </c>
      <c r="C32" s="49">
        <v>17</v>
      </c>
      <c r="E32" s="114" t="s">
        <v>601</v>
      </c>
      <c r="F32" s="114">
        <v>15</v>
      </c>
      <c r="H32" s="113" t="s">
        <v>653</v>
      </c>
      <c r="I32" s="114">
        <v>15</v>
      </c>
      <c r="M32" s="56"/>
      <c r="N32" s="56"/>
      <c r="O32" s="56"/>
      <c r="P32" s="56"/>
      <c r="Q32" s="56"/>
      <c r="R32" s="56"/>
      <c r="S32" s="56"/>
    </row>
    <row r="33" spans="1:10" x14ac:dyDescent="0.2">
      <c r="B33" s="111" t="s">
        <v>52</v>
      </c>
      <c r="C33" s="112">
        <f>SUM(C23:C32)</f>
        <v>250</v>
      </c>
      <c r="E33" s="22" t="s">
        <v>52</v>
      </c>
      <c r="F33" s="23">
        <f>SUM(F23:F32)</f>
        <v>229</v>
      </c>
      <c r="H33" s="22" t="s">
        <v>52</v>
      </c>
      <c r="I33" s="23">
        <f>SUM(I23:I32)</f>
        <v>440</v>
      </c>
    </row>
    <row r="34" spans="1:10" x14ac:dyDescent="0.2">
      <c r="A34" s="15" t="s">
        <v>5</v>
      </c>
    </row>
    <row r="36" spans="1:10" ht="18" x14ac:dyDescent="0.25">
      <c r="A36" s="16" t="s">
        <v>570</v>
      </c>
    </row>
    <row r="37" spans="1:10" ht="13.5" thickBot="1" x14ac:dyDescent="0.25">
      <c r="A37" s="227" t="s">
        <v>308</v>
      </c>
      <c r="B37" s="33">
        <v>2017</v>
      </c>
      <c r="C37" s="33">
        <v>2018</v>
      </c>
      <c r="D37" s="33">
        <v>2019</v>
      </c>
      <c r="E37"/>
      <c r="F37" s="227" t="s">
        <v>309</v>
      </c>
      <c r="G37" s="28">
        <v>2017</v>
      </c>
      <c r="H37" s="28">
        <v>2018</v>
      </c>
      <c r="I37" s="28">
        <v>2019</v>
      </c>
    </row>
    <row r="38" spans="1:10" ht="13.5" thickTop="1" x14ac:dyDescent="0.2">
      <c r="A38" s="4" t="s">
        <v>310</v>
      </c>
      <c r="B38" s="238">
        <v>3</v>
      </c>
      <c r="C38" s="238">
        <v>1</v>
      </c>
      <c r="D38" s="238">
        <v>2</v>
      </c>
      <c r="E38"/>
      <c r="F38" s="207" t="s">
        <v>454</v>
      </c>
      <c r="G38" s="238">
        <v>34</v>
      </c>
      <c r="H38" s="208">
        <f>C38+C40+C52+C64+C76+C79+C88+C92+C117+C121+C124+C43</f>
        <v>23</v>
      </c>
      <c r="I38" s="208">
        <f>D38+D40+D43+D52+D64+D76+D79+D88+D92+D117+D121+D124</f>
        <v>30</v>
      </c>
      <c r="J38" s="11" t="s">
        <v>579</v>
      </c>
    </row>
    <row r="39" spans="1:10" ht="12.75" x14ac:dyDescent="0.2">
      <c r="A39" s="4" t="s">
        <v>311</v>
      </c>
      <c r="B39" s="238">
        <v>2</v>
      </c>
      <c r="C39" s="238">
        <v>0</v>
      </c>
      <c r="D39" s="238">
        <v>0</v>
      </c>
      <c r="E39"/>
      <c r="F39" s="209" t="s">
        <v>456</v>
      </c>
      <c r="G39" s="238">
        <v>11</v>
      </c>
      <c r="H39" s="210">
        <f>C58+C63+C78+C89+C108+C131+C139+C122</f>
        <v>9</v>
      </c>
      <c r="I39" s="210">
        <f>D58+D63+D78+D89+D108+D122+D131+D139</f>
        <v>9</v>
      </c>
      <c r="J39" s="11" t="s">
        <v>580</v>
      </c>
    </row>
    <row r="40" spans="1:10" ht="12.75" x14ac:dyDescent="0.2">
      <c r="A40" s="4" t="s">
        <v>312</v>
      </c>
      <c r="B40" s="238">
        <v>0</v>
      </c>
      <c r="C40" s="238">
        <v>2</v>
      </c>
      <c r="D40" s="238">
        <v>0</v>
      </c>
      <c r="E40"/>
      <c r="F40" s="209" t="s">
        <v>315</v>
      </c>
      <c r="G40" s="238">
        <v>15</v>
      </c>
      <c r="H40" s="210">
        <f>C59+C68+C85+C106</f>
        <v>15</v>
      </c>
      <c r="I40" s="210">
        <f>D59+D68+D85+D106</f>
        <v>14</v>
      </c>
      <c r="J40" s="11" t="s">
        <v>581</v>
      </c>
    </row>
    <row r="41" spans="1:10" ht="12.75" x14ac:dyDescent="0.2">
      <c r="A41" s="4" t="s">
        <v>313</v>
      </c>
      <c r="B41" s="238">
        <v>2</v>
      </c>
      <c r="C41" s="238">
        <v>1</v>
      </c>
      <c r="D41" s="238">
        <v>0</v>
      </c>
      <c r="E41"/>
      <c r="F41" s="209" t="s">
        <v>457</v>
      </c>
      <c r="G41" s="238">
        <v>5</v>
      </c>
      <c r="H41" s="210">
        <f>C55+C67+C86+C87+C94+C91</f>
        <v>5</v>
      </c>
      <c r="I41" s="210">
        <f>D55+D67+D86+D87+D94+D91</f>
        <v>6</v>
      </c>
      <c r="J41" s="11" t="s">
        <v>582</v>
      </c>
    </row>
    <row r="42" spans="1:10" ht="12.75" x14ac:dyDescent="0.2">
      <c r="A42" s="4" t="s">
        <v>314</v>
      </c>
      <c r="B42" s="238">
        <v>2</v>
      </c>
      <c r="C42" s="238">
        <v>1</v>
      </c>
      <c r="D42" s="238">
        <v>0</v>
      </c>
      <c r="E42"/>
      <c r="F42" s="209" t="s">
        <v>319</v>
      </c>
      <c r="G42" s="238">
        <v>2</v>
      </c>
      <c r="H42" s="210">
        <f>C57</f>
        <v>2</v>
      </c>
      <c r="I42" s="210">
        <v>2</v>
      </c>
    </row>
    <row r="43" spans="1:10" ht="12.75" x14ac:dyDescent="0.2">
      <c r="A43" s="4" t="s">
        <v>316</v>
      </c>
      <c r="B43" s="238">
        <v>2</v>
      </c>
      <c r="C43" s="238">
        <v>2</v>
      </c>
      <c r="D43" s="238">
        <v>2</v>
      </c>
      <c r="E43"/>
      <c r="F43" s="209" t="s">
        <v>466</v>
      </c>
      <c r="G43" s="238">
        <v>11</v>
      </c>
      <c r="H43" s="210">
        <f>C44+C46+C49+C77+C74+C104+C105+C107+C138+C100</f>
        <v>13</v>
      </c>
      <c r="I43" s="210">
        <f>D44+D46+D49+D77+D74+D100+D104+D105+D107+D138</f>
        <v>10</v>
      </c>
      <c r="J43" s="11" t="s">
        <v>583</v>
      </c>
    </row>
    <row r="44" spans="1:10" ht="12.75" x14ac:dyDescent="0.2">
      <c r="A44" s="4" t="s">
        <v>317</v>
      </c>
      <c r="B44" s="238">
        <v>0</v>
      </c>
      <c r="C44" s="238">
        <v>0</v>
      </c>
      <c r="D44" s="238">
        <v>0</v>
      </c>
      <c r="E44"/>
      <c r="F44" s="209" t="s">
        <v>458</v>
      </c>
      <c r="G44" s="238">
        <v>6</v>
      </c>
      <c r="H44" s="210">
        <f>C109+C111+C115+C128+C39</f>
        <v>5</v>
      </c>
      <c r="I44" s="210">
        <f>D39+D109+D115+D111+D128</f>
        <v>5</v>
      </c>
      <c r="J44" s="11" t="s">
        <v>584</v>
      </c>
    </row>
    <row r="45" spans="1:10" ht="12.75" x14ac:dyDescent="0.2">
      <c r="A45" s="4" t="s">
        <v>318</v>
      </c>
      <c r="B45" s="238">
        <v>2</v>
      </c>
      <c r="C45" s="238">
        <v>1</v>
      </c>
      <c r="D45" s="238">
        <v>0</v>
      </c>
      <c r="E45"/>
      <c r="F45" s="209" t="s">
        <v>416</v>
      </c>
      <c r="G45" s="238">
        <v>166</v>
      </c>
      <c r="H45" s="210">
        <f>C65+C83+C113+C125+C127+C132+C133+C140</f>
        <v>130</v>
      </c>
      <c r="I45" s="210">
        <f>D65+D83+D113+D125+D127+D132+D133+D140</f>
        <v>107</v>
      </c>
      <c r="J45" s="11" t="s">
        <v>585</v>
      </c>
    </row>
    <row r="46" spans="1:10" ht="12.75" x14ac:dyDescent="0.2">
      <c r="A46" s="4" t="s">
        <v>320</v>
      </c>
      <c r="B46" s="238">
        <v>0</v>
      </c>
      <c r="C46" s="238">
        <v>0</v>
      </c>
      <c r="D46" s="238">
        <v>1</v>
      </c>
      <c r="E46"/>
      <c r="F46" s="209" t="s">
        <v>455</v>
      </c>
      <c r="G46" s="238">
        <v>8</v>
      </c>
      <c r="H46" s="210">
        <f>C51+C66+C99+C112+C126</f>
        <v>4</v>
      </c>
      <c r="I46" s="210">
        <f>D51+D66+D99+D112+D126</f>
        <v>3</v>
      </c>
      <c r="J46" s="11" t="s">
        <v>586</v>
      </c>
    </row>
    <row r="47" spans="1:10" ht="12.75" x14ac:dyDescent="0.2">
      <c r="A47" s="4" t="s">
        <v>321</v>
      </c>
      <c r="B47" s="238">
        <v>2</v>
      </c>
      <c r="C47" s="238">
        <v>0</v>
      </c>
      <c r="D47" s="238">
        <v>0</v>
      </c>
      <c r="E47"/>
      <c r="F47" s="209" t="s">
        <v>467</v>
      </c>
      <c r="G47" s="238">
        <v>30</v>
      </c>
      <c r="H47" s="210">
        <f>C53+C54+C56+C60+C61+C62+C71+C80+C90+C96+C118+C137</f>
        <v>28</v>
      </c>
      <c r="I47" s="210">
        <f>D53+D54+D56+D60+D61+D62+D71+D80+D90+D96+D118+D137</f>
        <v>20</v>
      </c>
      <c r="J47" s="11" t="s">
        <v>587</v>
      </c>
    </row>
    <row r="48" spans="1:10" ht="12.75" x14ac:dyDescent="0.2">
      <c r="A48" s="4" t="s">
        <v>322</v>
      </c>
      <c r="B48" s="238">
        <v>1</v>
      </c>
      <c r="C48" s="238">
        <v>1</v>
      </c>
      <c r="D48" s="238">
        <v>0</v>
      </c>
      <c r="E48"/>
      <c r="F48" s="209" t="s">
        <v>468</v>
      </c>
      <c r="G48" s="238">
        <v>29</v>
      </c>
      <c r="H48" s="210">
        <f>C45+C47+C48+C69+C70+C75+C82+C84+C95+C97+C119+C129+C130</f>
        <v>26</v>
      </c>
      <c r="I48" s="210">
        <f>D45+D47+D48+D69+D70+D75+D82+D84+D95+D97+D119+D129+D130</f>
        <v>16</v>
      </c>
      <c r="J48" s="11" t="s">
        <v>588</v>
      </c>
    </row>
    <row r="49" spans="1:10" ht="12.75" x14ac:dyDescent="0.2">
      <c r="A49" s="4" t="s">
        <v>323</v>
      </c>
      <c r="B49" s="238">
        <v>3</v>
      </c>
      <c r="C49" s="238">
        <v>6</v>
      </c>
      <c r="D49" s="238">
        <v>4</v>
      </c>
      <c r="E49"/>
      <c r="F49" s="209" t="s">
        <v>459</v>
      </c>
      <c r="G49" s="238">
        <v>6</v>
      </c>
      <c r="H49" s="210">
        <f>C72+C73+C101+C103+C110+C116+C120</f>
        <v>5</v>
      </c>
      <c r="I49" s="210">
        <f>D72+D73+D101+D103+D110+D116+D120</f>
        <v>7</v>
      </c>
      <c r="J49" s="11" t="s">
        <v>589</v>
      </c>
    </row>
    <row r="50" spans="1:10" ht="12.75" x14ac:dyDescent="0.2">
      <c r="A50" s="4" t="s">
        <v>324</v>
      </c>
      <c r="B50" s="238">
        <v>8</v>
      </c>
      <c r="C50" s="238">
        <v>7</v>
      </c>
      <c r="D50" s="238">
        <v>4</v>
      </c>
      <c r="E50"/>
      <c r="F50" s="209" t="s">
        <v>331</v>
      </c>
      <c r="G50" s="238">
        <v>8</v>
      </c>
      <c r="H50" s="210">
        <f>C93+C98+C102+C123+C136</f>
        <v>6</v>
      </c>
      <c r="I50" s="210">
        <f>D93+D98+D102+D123+D136</f>
        <v>6</v>
      </c>
      <c r="J50" s="11" t="s">
        <v>590</v>
      </c>
    </row>
    <row r="51" spans="1:10" ht="12.75" x14ac:dyDescent="0.2">
      <c r="A51" s="4" t="s">
        <v>325</v>
      </c>
      <c r="B51" s="238">
        <v>2</v>
      </c>
      <c r="C51" s="238">
        <v>1</v>
      </c>
      <c r="D51" s="238">
        <v>1</v>
      </c>
      <c r="E51"/>
      <c r="F51" s="209" t="s">
        <v>460</v>
      </c>
      <c r="G51" s="238">
        <v>18</v>
      </c>
      <c r="H51" s="210">
        <f>C41+C42+C50+C81+C134+C135</f>
        <v>13</v>
      </c>
      <c r="I51" s="210">
        <f>D41+D42+D50+D81+D134+D135</f>
        <v>9</v>
      </c>
      <c r="J51" s="11" t="s">
        <v>591</v>
      </c>
    </row>
    <row r="52" spans="1:10" ht="12.75" x14ac:dyDescent="0.2">
      <c r="A52" s="4" t="s">
        <v>326</v>
      </c>
      <c r="B52" s="238">
        <v>4</v>
      </c>
      <c r="C52" s="238">
        <v>2</v>
      </c>
      <c r="D52" s="238">
        <v>3</v>
      </c>
      <c r="E52"/>
      <c r="F52" s="189" t="s">
        <v>336</v>
      </c>
      <c r="G52" s="61">
        <v>7</v>
      </c>
      <c r="H52" s="211">
        <f>C114</f>
        <v>3</v>
      </c>
      <c r="I52" s="211">
        <v>4</v>
      </c>
    </row>
    <row r="53" spans="1:10" ht="13.5" thickBot="1" x14ac:dyDescent="0.25">
      <c r="A53" s="4" t="s">
        <v>327</v>
      </c>
      <c r="B53" s="238">
        <v>1</v>
      </c>
      <c r="C53" s="238">
        <v>3</v>
      </c>
      <c r="D53" s="238">
        <v>0</v>
      </c>
      <c r="E53"/>
      <c r="F53" s="8" t="s">
        <v>52</v>
      </c>
      <c r="G53" s="9">
        <v>356</v>
      </c>
      <c r="H53" s="9">
        <f>SUM(H38:H52)</f>
        <v>287</v>
      </c>
      <c r="I53" s="9">
        <f>SUM(I38:I52)</f>
        <v>248</v>
      </c>
    </row>
    <row r="54" spans="1:10" ht="13.5" thickTop="1" x14ac:dyDescent="0.2">
      <c r="A54" s="4" t="s">
        <v>328</v>
      </c>
      <c r="B54" s="238">
        <v>3</v>
      </c>
      <c r="C54" s="238">
        <v>3</v>
      </c>
      <c r="D54" s="238">
        <v>3</v>
      </c>
      <c r="E54"/>
    </row>
    <row r="55" spans="1:10" ht="12.75" x14ac:dyDescent="0.2">
      <c r="A55" s="4" t="s">
        <v>329</v>
      </c>
      <c r="B55" s="238">
        <v>1</v>
      </c>
      <c r="C55" s="238">
        <v>2</v>
      </c>
      <c r="D55" s="238">
        <v>0</v>
      </c>
      <c r="E55"/>
    </row>
    <row r="56" spans="1:10" ht="12.75" x14ac:dyDescent="0.2">
      <c r="A56" s="4" t="s">
        <v>330</v>
      </c>
      <c r="B56" s="238">
        <v>1</v>
      </c>
      <c r="C56" s="238">
        <v>1</v>
      </c>
      <c r="D56" s="238">
        <v>2</v>
      </c>
      <c r="E56"/>
    </row>
    <row r="57" spans="1:10" ht="12.75" x14ac:dyDescent="0.2">
      <c r="A57" s="4" t="s">
        <v>319</v>
      </c>
      <c r="B57" s="238">
        <v>2</v>
      </c>
      <c r="C57" s="238">
        <v>2</v>
      </c>
      <c r="D57" s="238">
        <v>2</v>
      </c>
      <c r="E57"/>
    </row>
    <row r="58" spans="1:10" ht="12.75" x14ac:dyDescent="0.2">
      <c r="A58" s="4" t="s">
        <v>332</v>
      </c>
      <c r="B58" s="238">
        <v>1</v>
      </c>
      <c r="C58" s="238">
        <v>0</v>
      </c>
      <c r="D58" s="238">
        <v>1</v>
      </c>
      <c r="E58"/>
    </row>
    <row r="59" spans="1:10" ht="12.75" x14ac:dyDescent="0.2">
      <c r="A59" s="4" t="s">
        <v>333</v>
      </c>
      <c r="B59" s="238">
        <v>4</v>
      </c>
      <c r="C59" s="238">
        <v>3</v>
      </c>
      <c r="D59" s="238">
        <v>2</v>
      </c>
      <c r="E59"/>
    </row>
    <row r="60" spans="1:10" ht="12.75" x14ac:dyDescent="0.2">
      <c r="A60" s="4" t="s">
        <v>334</v>
      </c>
      <c r="B60" s="238">
        <v>0</v>
      </c>
      <c r="C60" s="238">
        <v>1</v>
      </c>
      <c r="D60" s="238">
        <v>0</v>
      </c>
      <c r="E60"/>
    </row>
    <row r="61" spans="1:10" ht="12.75" x14ac:dyDescent="0.2">
      <c r="A61" s="4" t="s">
        <v>335</v>
      </c>
      <c r="B61" s="238">
        <v>2</v>
      </c>
      <c r="C61" s="238">
        <v>1</v>
      </c>
      <c r="D61" s="238">
        <v>0</v>
      </c>
      <c r="E61"/>
    </row>
    <row r="62" spans="1:10" ht="12.75" x14ac:dyDescent="0.2">
      <c r="A62" s="4" t="s">
        <v>337</v>
      </c>
      <c r="B62" s="238">
        <v>5</v>
      </c>
      <c r="C62" s="238">
        <v>2</v>
      </c>
      <c r="D62" s="238">
        <v>2</v>
      </c>
      <c r="E62"/>
    </row>
    <row r="63" spans="1:10" ht="12.75" x14ac:dyDescent="0.2">
      <c r="A63" s="4" t="s">
        <v>338</v>
      </c>
      <c r="B63" s="238">
        <v>2</v>
      </c>
      <c r="C63" s="238">
        <v>3</v>
      </c>
      <c r="D63" s="238">
        <v>2</v>
      </c>
      <c r="E63"/>
      <c r="F63"/>
    </row>
    <row r="64" spans="1:10" ht="12.75" x14ac:dyDescent="0.2">
      <c r="A64" s="4" t="s">
        <v>339</v>
      </c>
      <c r="B64" s="238">
        <v>4</v>
      </c>
      <c r="C64" s="238">
        <v>2</v>
      </c>
      <c r="D64" s="238">
        <v>3</v>
      </c>
      <c r="E64"/>
      <c r="F64"/>
      <c r="G64"/>
    </row>
    <row r="65" spans="1:8" ht="12.75" x14ac:dyDescent="0.2">
      <c r="A65" s="4" t="s">
        <v>340</v>
      </c>
      <c r="B65" s="238">
        <v>5</v>
      </c>
      <c r="C65" s="238">
        <v>5</v>
      </c>
      <c r="D65" s="238">
        <v>2</v>
      </c>
      <c r="E65"/>
      <c r="F65"/>
      <c r="G65"/>
    </row>
    <row r="66" spans="1:8" ht="12.75" x14ac:dyDescent="0.2">
      <c r="A66" s="4" t="s">
        <v>341</v>
      </c>
      <c r="B66" s="238">
        <v>1</v>
      </c>
      <c r="C66" s="238">
        <v>1</v>
      </c>
      <c r="D66" s="238">
        <v>0</v>
      </c>
      <c r="E66"/>
      <c r="F66"/>
      <c r="G66"/>
    </row>
    <row r="67" spans="1:8" ht="12.75" x14ac:dyDescent="0.2">
      <c r="A67" s="4" t="s">
        <v>342</v>
      </c>
      <c r="B67" s="238">
        <v>0</v>
      </c>
      <c r="C67" s="238">
        <v>0</v>
      </c>
      <c r="D67" s="238">
        <v>1</v>
      </c>
      <c r="E67"/>
      <c r="F67"/>
      <c r="G67"/>
    </row>
    <row r="68" spans="1:8" ht="12.75" x14ac:dyDescent="0.2">
      <c r="A68" s="4" t="s">
        <v>343</v>
      </c>
      <c r="B68" s="238">
        <v>4</v>
      </c>
      <c r="C68" s="238">
        <v>5</v>
      </c>
      <c r="D68" s="238">
        <v>4</v>
      </c>
      <c r="E68"/>
      <c r="F68"/>
      <c r="G68"/>
    </row>
    <row r="69" spans="1:8" ht="12.75" x14ac:dyDescent="0.2">
      <c r="A69" s="4" t="s">
        <v>344</v>
      </c>
      <c r="B69" s="238">
        <v>0</v>
      </c>
      <c r="C69" s="238">
        <v>1</v>
      </c>
      <c r="D69" s="238">
        <v>1</v>
      </c>
      <c r="E69"/>
      <c r="F69"/>
      <c r="G69"/>
    </row>
    <row r="70" spans="1:8" ht="12.75" x14ac:dyDescent="0.2">
      <c r="A70" s="4" t="s">
        <v>345</v>
      </c>
      <c r="B70" s="238">
        <v>0</v>
      </c>
      <c r="C70" s="238">
        <v>1</v>
      </c>
      <c r="D70" s="238">
        <v>0</v>
      </c>
      <c r="E70"/>
      <c r="F70"/>
      <c r="G70"/>
    </row>
    <row r="71" spans="1:8" ht="12.75" x14ac:dyDescent="0.2">
      <c r="A71" s="4" t="s">
        <v>346</v>
      </c>
      <c r="B71" s="238">
        <v>7</v>
      </c>
      <c r="C71" s="238">
        <v>4</v>
      </c>
      <c r="D71" s="238">
        <v>3</v>
      </c>
      <c r="E71"/>
      <c r="F71"/>
      <c r="G71"/>
    </row>
    <row r="72" spans="1:8" ht="12.75" x14ac:dyDescent="0.2">
      <c r="A72" s="4" t="s">
        <v>347</v>
      </c>
      <c r="B72" s="238">
        <v>2</v>
      </c>
      <c r="C72" s="238">
        <v>1</v>
      </c>
      <c r="D72" s="238">
        <v>0</v>
      </c>
      <c r="E72"/>
      <c r="F72"/>
      <c r="G72"/>
    </row>
    <row r="73" spans="1:8" ht="12.75" x14ac:dyDescent="0.2">
      <c r="A73" s="4" t="s">
        <v>414</v>
      </c>
      <c r="B73" s="238">
        <v>0</v>
      </c>
      <c r="C73" s="238">
        <v>0</v>
      </c>
      <c r="D73" s="238">
        <v>2</v>
      </c>
      <c r="E73"/>
      <c r="F73"/>
      <c r="G73"/>
    </row>
    <row r="74" spans="1:8" ht="12.75" x14ac:dyDescent="0.2">
      <c r="A74" s="4" t="s">
        <v>348</v>
      </c>
      <c r="B74" s="238">
        <v>3</v>
      </c>
      <c r="C74" s="238">
        <v>3</v>
      </c>
      <c r="D74" s="238">
        <v>0</v>
      </c>
      <c r="E74"/>
      <c r="G74"/>
    </row>
    <row r="75" spans="1:8" ht="12.75" x14ac:dyDescent="0.2">
      <c r="A75" s="4" t="s">
        <v>349</v>
      </c>
      <c r="B75" s="238">
        <v>9</v>
      </c>
      <c r="C75" s="238">
        <v>9</v>
      </c>
      <c r="D75" s="238">
        <v>7</v>
      </c>
      <c r="E75"/>
      <c r="G75"/>
    </row>
    <row r="76" spans="1:8" ht="12.75" x14ac:dyDescent="0.2">
      <c r="A76" s="4" t="s">
        <v>350</v>
      </c>
      <c r="B76" s="238">
        <v>1</v>
      </c>
      <c r="C76" s="238">
        <v>0</v>
      </c>
      <c r="D76" s="238">
        <v>1</v>
      </c>
      <c r="E76"/>
      <c r="G76"/>
    </row>
    <row r="77" spans="1:8" ht="12.75" x14ac:dyDescent="0.2">
      <c r="A77" s="4" t="s">
        <v>351</v>
      </c>
      <c r="B77" s="238">
        <v>0</v>
      </c>
      <c r="C77" s="238">
        <v>0</v>
      </c>
      <c r="D77" s="238">
        <v>0</v>
      </c>
      <c r="E77"/>
      <c r="G77"/>
    </row>
    <row r="78" spans="1:8" ht="12.75" x14ac:dyDescent="0.2">
      <c r="A78" s="4" t="s">
        <v>352</v>
      </c>
      <c r="B78" s="238">
        <v>1</v>
      </c>
      <c r="C78" s="238">
        <v>0</v>
      </c>
      <c r="D78" s="238">
        <v>1</v>
      </c>
      <c r="E78"/>
      <c r="F78"/>
      <c r="G78"/>
    </row>
    <row r="79" spans="1:8" ht="12.75" x14ac:dyDescent="0.2">
      <c r="A79" s="4" t="s">
        <v>353</v>
      </c>
      <c r="B79" s="238">
        <v>4</v>
      </c>
      <c r="C79" s="238">
        <v>2</v>
      </c>
      <c r="D79" s="238">
        <v>5</v>
      </c>
      <c r="E79"/>
      <c r="G79"/>
    </row>
    <row r="80" spans="1:8" ht="12.75" x14ac:dyDescent="0.2">
      <c r="A80" s="4" t="s">
        <v>354</v>
      </c>
      <c r="B80" s="238">
        <v>0</v>
      </c>
      <c r="C80" s="238">
        <v>2</v>
      </c>
      <c r="D80" s="238">
        <v>1</v>
      </c>
      <c r="E80"/>
      <c r="G80"/>
      <c r="H80"/>
    </row>
    <row r="81" spans="1:8" ht="12.75" x14ac:dyDescent="0.2">
      <c r="A81" s="4" t="s">
        <v>355</v>
      </c>
      <c r="B81" s="238">
        <v>0</v>
      </c>
      <c r="C81" s="238">
        <v>0</v>
      </c>
      <c r="D81" s="238">
        <v>0</v>
      </c>
      <c r="E81"/>
      <c r="G81"/>
      <c r="H81"/>
    </row>
    <row r="82" spans="1:8" ht="12.75" x14ac:dyDescent="0.2">
      <c r="A82" s="4" t="s">
        <v>356</v>
      </c>
      <c r="B82" s="238">
        <v>1</v>
      </c>
      <c r="C82" s="238">
        <v>0</v>
      </c>
      <c r="D82" s="238">
        <v>1</v>
      </c>
      <c r="E82"/>
      <c r="G82"/>
      <c r="H82"/>
    </row>
    <row r="83" spans="1:8" ht="12.75" x14ac:dyDescent="0.2">
      <c r="A83" s="4" t="s">
        <v>357</v>
      </c>
      <c r="B83" s="238">
        <v>17</v>
      </c>
      <c r="C83" s="238">
        <v>15</v>
      </c>
      <c r="D83" s="238">
        <v>10</v>
      </c>
      <c r="E83"/>
      <c r="G83"/>
      <c r="H83"/>
    </row>
    <row r="84" spans="1:8" s="17" customFormat="1" ht="12.75" x14ac:dyDescent="0.2">
      <c r="A84" s="4" t="s">
        <v>358</v>
      </c>
      <c r="B84" s="238">
        <v>2</v>
      </c>
      <c r="C84" s="238">
        <v>5</v>
      </c>
      <c r="D84" s="238">
        <v>1</v>
      </c>
      <c r="E84"/>
      <c r="F84" s="11"/>
      <c r="G84"/>
      <c r="H84"/>
    </row>
    <row r="85" spans="1:8" ht="12.75" x14ac:dyDescent="0.2">
      <c r="A85" s="4" t="s">
        <v>359</v>
      </c>
      <c r="B85" s="238">
        <v>6</v>
      </c>
      <c r="C85" s="238">
        <v>3</v>
      </c>
      <c r="D85" s="238">
        <v>3</v>
      </c>
      <c r="E85"/>
      <c r="G85"/>
      <c r="H85"/>
    </row>
    <row r="86" spans="1:8" ht="12.75" x14ac:dyDescent="0.2">
      <c r="A86" s="4" t="s">
        <v>360</v>
      </c>
      <c r="B86" s="238">
        <v>0</v>
      </c>
      <c r="C86" s="238">
        <v>0</v>
      </c>
      <c r="D86" s="238">
        <v>0</v>
      </c>
      <c r="E86"/>
      <c r="G86"/>
      <c r="H86"/>
    </row>
    <row r="87" spans="1:8" ht="12.75" x14ac:dyDescent="0.2">
      <c r="A87" s="4" t="s">
        <v>361</v>
      </c>
      <c r="B87" s="238">
        <v>3</v>
      </c>
      <c r="C87" s="238">
        <v>0</v>
      </c>
      <c r="D87" s="238">
        <v>4</v>
      </c>
      <c r="E87"/>
      <c r="G87"/>
      <c r="H87"/>
    </row>
    <row r="88" spans="1:8" ht="12.75" x14ac:dyDescent="0.2">
      <c r="A88" s="4" t="s">
        <v>362</v>
      </c>
      <c r="B88" s="238">
        <v>5</v>
      </c>
      <c r="C88" s="238">
        <v>2</v>
      </c>
      <c r="D88" s="238">
        <v>5</v>
      </c>
      <c r="E88"/>
      <c r="F88"/>
      <c r="G88"/>
      <c r="H88"/>
    </row>
    <row r="89" spans="1:8" ht="12.75" x14ac:dyDescent="0.2">
      <c r="A89" s="4" t="s">
        <v>363</v>
      </c>
      <c r="B89" s="238">
        <v>1</v>
      </c>
      <c r="C89" s="238">
        <v>0</v>
      </c>
      <c r="D89" s="238">
        <v>0</v>
      </c>
      <c r="E89"/>
      <c r="F89"/>
      <c r="G89"/>
      <c r="H89"/>
    </row>
    <row r="90" spans="1:8" ht="12.75" x14ac:dyDescent="0.2">
      <c r="A90" s="4" t="s">
        <v>364</v>
      </c>
      <c r="B90" s="238">
        <v>3</v>
      </c>
      <c r="C90" s="238">
        <v>2</v>
      </c>
      <c r="D90" s="238">
        <v>1</v>
      </c>
      <c r="E90"/>
      <c r="F90"/>
      <c r="G90"/>
      <c r="H90"/>
    </row>
    <row r="91" spans="1:8" ht="12.75" x14ac:dyDescent="0.2">
      <c r="A91" s="4" t="s">
        <v>365</v>
      </c>
      <c r="B91" s="238">
        <v>1</v>
      </c>
      <c r="C91" s="238">
        <v>0</v>
      </c>
      <c r="D91" s="238">
        <v>0</v>
      </c>
      <c r="E91"/>
      <c r="F91"/>
      <c r="G91"/>
      <c r="H91"/>
    </row>
    <row r="92" spans="1:8" ht="12.75" x14ac:dyDescent="0.2">
      <c r="A92" s="4" t="s">
        <v>366</v>
      </c>
      <c r="B92" s="238">
        <v>2</v>
      </c>
      <c r="C92" s="238">
        <v>1</v>
      </c>
      <c r="D92" s="238">
        <v>0</v>
      </c>
      <c r="E92"/>
      <c r="F92"/>
      <c r="G92"/>
      <c r="H92"/>
    </row>
    <row r="93" spans="1:8" ht="12.75" x14ac:dyDescent="0.2">
      <c r="A93" s="4" t="s">
        <v>367</v>
      </c>
      <c r="B93" s="238">
        <v>4</v>
      </c>
      <c r="C93" s="238">
        <v>2</v>
      </c>
      <c r="D93" s="238">
        <v>3</v>
      </c>
      <c r="E93"/>
      <c r="F93"/>
      <c r="G93"/>
      <c r="H93"/>
    </row>
    <row r="94" spans="1:8" s="17" customFormat="1" ht="12.75" x14ac:dyDescent="0.2">
      <c r="A94" s="4" t="s">
        <v>368</v>
      </c>
      <c r="B94" s="238">
        <v>0</v>
      </c>
      <c r="C94" s="238">
        <v>3</v>
      </c>
      <c r="D94" s="238">
        <v>1</v>
      </c>
      <c r="E94"/>
      <c r="F94"/>
      <c r="G94"/>
      <c r="H94"/>
    </row>
    <row r="95" spans="1:8" ht="12.75" x14ac:dyDescent="0.2">
      <c r="A95" s="4" t="s">
        <v>369</v>
      </c>
      <c r="B95" s="238">
        <v>2</v>
      </c>
      <c r="C95" s="238">
        <v>2</v>
      </c>
      <c r="D95" s="238">
        <v>0</v>
      </c>
      <c r="E95"/>
      <c r="F95"/>
      <c r="G95"/>
      <c r="H95"/>
    </row>
    <row r="96" spans="1:8" ht="12.75" x14ac:dyDescent="0.2">
      <c r="A96" s="4" t="s">
        <v>370</v>
      </c>
      <c r="B96" s="238">
        <v>0</v>
      </c>
      <c r="C96" s="238">
        <v>1</v>
      </c>
      <c r="D96" s="238">
        <v>0</v>
      </c>
      <c r="E96"/>
      <c r="F96"/>
      <c r="G96"/>
      <c r="H96"/>
    </row>
    <row r="97" spans="1:8" ht="12.75" x14ac:dyDescent="0.2">
      <c r="A97" s="4" t="s">
        <v>371</v>
      </c>
      <c r="B97" s="238">
        <v>0</v>
      </c>
      <c r="C97" s="238">
        <v>1</v>
      </c>
      <c r="D97" s="238">
        <v>0</v>
      </c>
      <c r="E97"/>
      <c r="F97"/>
      <c r="G97"/>
      <c r="H97"/>
    </row>
    <row r="98" spans="1:8" ht="12.75" x14ac:dyDescent="0.2">
      <c r="A98" s="4" t="s">
        <v>372</v>
      </c>
      <c r="B98" s="238">
        <v>1</v>
      </c>
      <c r="C98" s="238">
        <v>3</v>
      </c>
      <c r="D98" s="238">
        <v>3</v>
      </c>
      <c r="E98"/>
      <c r="F98"/>
      <c r="G98"/>
      <c r="H98"/>
    </row>
    <row r="99" spans="1:8" ht="12.75" x14ac:dyDescent="0.2">
      <c r="A99" s="4" t="s">
        <v>373</v>
      </c>
      <c r="B99" s="238">
        <v>1</v>
      </c>
      <c r="C99" s="238">
        <v>0</v>
      </c>
      <c r="D99" s="238">
        <v>1</v>
      </c>
      <c r="E99"/>
      <c r="F99"/>
      <c r="G99"/>
      <c r="H99"/>
    </row>
    <row r="100" spans="1:8" ht="12.75" x14ac:dyDescent="0.2">
      <c r="A100" s="4" t="s">
        <v>374</v>
      </c>
      <c r="B100" s="238">
        <v>1</v>
      </c>
      <c r="C100" s="238">
        <v>2</v>
      </c>
      <c r="D100" s="238">
        <v>1</v>
      </c>
      <c r="E100"/>
      <c r="F100"/>
      <c r="G100"/>
      <c r="H100"/>
    </row>
    <row r="101" spans="1:8" ht="12.75" x14ac:dyDescent="0.2">
      <c r="A101" s="4" t="s">
        <v>375</v>
      </c>
      <c r="B101" s="238">
        <v>1</v>
      </c>
      <c r="C101" s="238">
        <v>2</v>
      </c>
      <c r="D101" s="238">
        <v>0</v>
      </c>
      <c r="E101"/>
      <c r="F101"/>
      <c r="G101"/>
      <c r="H101"/>
    </row>
    <row r="102" spans="1:8" ht="12.75" x14ac:dyDescent="0.2">
      <c r="A102" s="4" t="s">
        <v>376</v>
      </c>
      <c r="B102" s="238">
        <v>1</v>
      </c>
      <c r="C102" s="238">
        <v>0</v>
      </c>
      <c r="D102" s="238">
        <v>0</v>
      </c>
      <c r="E102"/>
      <c r="F102"/>
      <c r="G102"/>
      <c r="H102"/>
    </row>
    <row r="103" spans="1:8" ht="12.75" x14ac:dyDescent="0.2">
      <c r="A103" s="4" t="s">
        <v>377</v>
      </c>
      <c r="B103" s="238">
        <v>0</v>
      </c>
      <c r="C103" s="238">
        <v>0</v>
      </c>
      <c r="D103" s="238">
        <v>0</v>
      </c>
      <c r="E103"/>
      <c r="F103"/>
      <c r="G103"/>
      <c r="H103"/>
    </row>
    <row r="104" spans="1:8" ht="12.75" x14ac:dyDescent="0.2">
      <c r="A104" s="4" t="s">
        <v>378</v>
      </c>
      <c r="B104" s="238">
        <v>2</v>
      </c>
      <c r="C104" s="238">
        <v>0</v>
      </c>
      <c r="D104" s="238">
        <v>1</v>
      </c>
      <c r="E104"/>
      <c r="F104"/>
      <c r="G104"/>
      <c r="H104"/>
    </row>
    <row r="105" spans="1:8" ht="12.75" x14ac:dyDescent="0.2">
      <c r="A105" s="4" t="s">
        <v>379</v>
      </c>
      <c r="B105" s="238">
        <v>1</v>
      </c>
      <c r="C105" s="238">
        <v>0</v>
      </c>
      <c r="D105" s="238">
        <v>1</v>
      </c>
      <c r="E105"/>
      <c r="F105"/>
      <c r="G105"/>
      <c r="H105"/>
    </row>
    <row r="106" spans="1:8" ht="12.75" x14ac:dyDescent="0.2">
      <c r="A106" s="4" t="s">
        <v>380</v>
      </c>
      <c r="B106" s="238">
        <v>1</v>
      </c>
      <c r="C106" s="238">
        <v>4</v>
      </c>
      <c r="D106" s="238">
        <v>5</v>
      </c>
      <c r="E106"/>
      <c r="F106"/>
      <c r="G106"/>
      <c r="H106"/>
    </row>
    <row r="107" spans="1:8" ht="12.75" x14ac:dyDescent="0.2">
      <c r="A107" s="4" t="s">
        <v>381</v>
      </c>
      <c r="B107" s="238">
        <v>1</v>
      </c>
      <c r="C107" s="238">
        <v>0</v>
      </c>
      <c r="D107" s="238">
        <v>2</v>
      </c>
      <c r="E107"/>
      <c r="F107"/>
      <c r="G107"/>
      <c r="H107"/>
    </row>
    <row r="108" spans="1:8" ht="12.75" x14ac:dyDescent="0.2">
      <c r="A108" s="4" t="s">
        <v>382</v>
      </c>
      <c r="B108" s="238">
        <v>0</v>
      </c>
      <c r="C108" s="238">
        <v>0</v>
      </c>
      <c r="D108" s="238">
        <v>0</v>
      </c>
      <c r="E108"/>
      <c r="F108"/>
      <c r="G108"/>
      <c r="H108"/>
    </row>
    <row r="109" spans="1:8" ht="12.75" x14ac:dyDescent="0.2">
      <c r="A109" s="4" t="s">
        <v>383</v>
      </c>
      <c r="B109" s="238">
        <v>3</v>
      </c>
      <c r="C109" s="238">
        <v>3</v>
      </c>
      <c r="D109" s="238">
        <v>3</v>
      </c>
      <c r="E109"/>
      <c r="F109"/>
      <c r="G109"/>
      <c r="H109"/>
    </row>
    <row r="110" spans="1:8" ht="12.75" x14ac:dyDescent="0.2">
      <c r="A110" s="4" t="s">
        <v>206</v>
      </c>
      <c r="B110" s="238">
        <v>0</v>
      </c>
      <c r="C110" s="238">
        <v>0</v>
      </c>
      <c r="D110" s="238">
        <v>0</v>
      </c>
      <c r="E110"/>
      <c r="F110"/>
      <c r="G110"/>
      <c r="H110"/>
    </row>
    <row r="111" spans="1:8" ht="12.75" x14ac:dyDescent="0.2">
      <c r="A111" s="4" t="s">
        <v>384</v>
      </c>
      <c r="B111" s="238">
        <v>0</v>
      </c>
      <c r="C111" s="238">
        <v>1</v>
      </c>
      <c r="D111" s="238">
        <v>0</v>
      </c>
      <c r="E111"/>
      <c r="F111"/>
      <c r="G111"/>
      <c r="H111"/>
    </row>
    <row r="112" spans="1:8" ht="12.75" x14ac:dyDescent="0.2">
      <c r="A112" s="4" t="s">
        <v>385</v>
      </c>
      <c r="B112" s="238">
        <v>0</v>
      </c>
      <c r="C112" s="238">
        <v>0</v>
      </c>
      <c r="D112" s="238">
        <v>0</v>
      </c>
      <c r="E112"/>
      <c r="F112"/>
      <c r="G112"/>
      <c r="H112"/>
    </row>
    <row r="113" spans="1:8" ht="12.75" x14ac:dyDescent="0.2">
      <c r="A113" s="4" t="s">
        <v>386</v>
      </c>
      <c r="B113" s="238">
        <v>120</v>
      </c>
      <c r="C113" s="238">
        <v>89</v>
      </c>
      <c r="D113" s="238">
        <v>76</v>
      </c>
      <c r="E113"/>
      <c r="F113"/>
      <c r="G113"/>
      <c r="H113"/>
    </row>
    <row r="114" spans="1:8" ht="12.75" x14ac:dyDescent="0.2">
      <c r="A114" s="4" t="s">
        <v>387</v>
      </c>
      <c r="B114" s="238">
        <v>7</v>
      </c>
      <c r="C114" s="238">
        <v>3</v>
      </c>
      <c r="D114" s="238">
        <v>4</v>
      </c>
      <c r="E114"/>
      <c r="F114"/>
      <c r="G114"/>
      <c r="H114"/>
    </row>
    <row r="115" spans="1:8" ht="12.75" x14ac:dyDescent="0.2">
      <c r="A115" s="4" t="s">
        <v>388</v>
      </c>
      <c r="B115" s="238">
        <v>0</v>
      </c>
      <c r="C115" s="238">
        <v>1</v>
      </c>
      <c r="D115" s="238">
        <v>1</v>
      </c>
      <c r="E115"/>
      <c r="F115"/>
      <c r="G115"/>
      <c r="H115"/>
    </row>
    <row r="116" spans="1:8" ht="12.75" x14ac:dyDescent="0.2">
      <c r="A116" s="4" t="s">
        <v>419</v>
      </c>
      <c r="B116" s="238">
        <v>0</v>
      </c>
      <c r="C116" s="238">
        <v>0</v>
      </c>
      <c r="D116" s="238">
        <v>1</v>
      </c>
      <c r="E116"/>
      <c r="F116"/>
      <c r="G116"/>
      <c r="H116"/>
    </row>
    <row r="117" spans="1:8" ht="12.75" x14ac:dyDescent="0.2">
      <c r="A117" s="4" t="s">
        <v>390</v>
      </c>
      <c r="B117" s="238">
        <v>0</v>
      </c>
      <c r="C117" s="238">
        <v>2</v>
      </c>
      <c r="D117" s="238">
        <v>4</v>
      </c>
      <c r="E117"/>
      <c r="F117"/>
      <c r="G117"/>
      <c r="H117"/>
    </row>
    <row r="118" spans="1:8" ht="12.75" x14ac:dyDescent="0.2">
      <c r="A118" s="4" t="s">
        <v>391</v>
      </c>
      <c r="B118" s="238">
        <v>2</v>
      </c>
      <c r="C118" s="238">
        <v>3</v>
      </c>
      <c r="D118" s="238">
        <v>4</v>
      </c>
      <c r="E118"/>
      <c r="F118"/>
      <c r="G118"/>
      <c r="H118"/>
    </row>
    <row r="119" spans="1:8" ht="12.75" x14ac:dyDescent="0.2">
      <c r="A119" s="4" t="s">
        <v>392</v>
      </c>
      <c r="B119" s="238">
        <v>3</v>
      </c>
      <c r="C119" s="238">
        <v>1</v>
      </c>
      <c r="D119" s="238">
        <v>3</v>
      </c>
      <c r="E119"/>
      <c r="F119"/>
      <c r="G119"/>
      <c r="H119"/>
    </row>
    <row r="120" spans="1:8" ht="12.75" x14ac:dyDescent="0.2">
      <c r="A120" s="4" t="s">
        <v>220</v>
      </c>
      <c r="B120" s="238">
        <v>3</v>
      </c>
      <c r="C120" s="238">
        <v>2</v>
      </c>
      <c r="D120" s="238">
        <v>4</v>
      </c>
      <c r="E120"/>
      <c r="F120"/>
      <c r="G120"/>
      <c r="H120"/>
    </row>
    <row r="121" spans="1:8" ht="12.75" x14ac:dyDescent="0.2">
      <c r="A121" s="4" t="s">
        <v>393</v>
      </c>
      <c r="B121" s="238">
        <v>6</v>
      </c>
      <c r="C121" s="238">
        <v>6</v>
      </c>
      <c r="D121" s="238">
        <v>3</v>
      </c>
      <c r="E121"/>
      <c r="F121"/>
      <c r="G121"/>
      <c r="H121"/>
    </row>
    <row r="122" spans="1:8" ht="12.75" x14ac:dyDescent="0.2">
      <c r="A122" s="4" t="s">
        <v>394</v>
      </c>
      <c r="B122" s="238">
        <v>3</v>
      </c>
      <c r="C122" s="238">
        <v>6</v>
      </c>
      <c r="D122" s="238">
        <v>4</v>
      </c>
      <c r="E122"/>
      <c r="F122"/>
      <c r="G122"/>
      <c r="H122"/>
    </row>
    <row r="123" spans="1:8" ht="12.75" x14ac:dyDescent="0.2">
      <c r="A123" s="4" t="s">
        <v>395</v>
      </c>
      <c r="B123" s="238">
        <v>1</v>
      </c>
      <c r="C123" s="238">
        <v>0</v>
      </c>
      <c r="D123" s="238">
        <v>0</v>
      </c>
      <c r="E123"/>
      <c r="F123"/>
      <c r="G123"/>
      <c r="H123"/>
    </row>
    <row r="124" spans="1:8" ht="12.75" x14ac:dyDescent="0.2">
      <c r="A124" s="4" t="s">
        <v>396</v>
      </c>
      <c r="B124" s="238">
        <v>3</v>
      </c>
      <c r="C124" s="238">
        <v>1</v>
      </c>
      <c r="D124" s="238">
        <v>2</v>
      </c>
      <c r="E124"/>
      <c r="F124"/>
      <c r="G124"/>
      <c r="H124"/>
    </row>
    <row r="125" spans="1:8" ht="12.75" x14ac:dyDescent="0.2">
      <c r="A125" s="4" t="s">
        <v>397</v>
      </c>
      <c r="B125" s="238">
        <v>5</v>
      </c>
      <c r="C125" s="238">
        <v>5</v>
      </c>
      <c r="D125" s="238">
        <v>5</v>
      </c>
      <c r="E125"/>
      <c r="F125"/>
      <c r="G125"/>
      <c r="H125"/>
    </row>
    <row r="126" spans="1:8" ht="12.75" x14ac:dyDescent="0.2">
      <c r="A126" s="4" t="s">
        <v>398</v>
      </c>
      <c r="B126" s="238">
        <v>4</v>
      </c>
      <c r="C126" s="238">
        <v>2</v>
      </c>
      <c r="D126" s="238">
        <v>1</v>
      </c>
      <c r="E126"/>
      <c r="F126"/>
      <c r="G126"/>
      <c r="H126"/>
    </row>
    <row r="127" spans="1:8" ht="12.75" x14ac:dyDescent="0.2">
      <c r="A127" s="4" t="s">
        <v>399</v>
      </c>
      <c r="B127" s="238">
        <v>6</v>
      </c>
      <c r="C127" s="238">
        <v>2</v>
      </c>
      <c r="D127" s="238">
        <v>6</v>
      </c>
      <c r="E127"/>
      <c r="F127"/>
      <c r="G127"/>
      <c r="H127"/>
    </row>
    <row r="128" spans="1:8" ht="12.75" x14ac:dyDescent="0.2">
      <c r="A128" s="4" t="s">
        <v>400</v>
      </c>
      <c r="B128" s="238">
        <v>1</v>
      </c>
      <c r="C128" s="238">
        <v>0</v>
      </c>
      <c r="D128" s="238">
        <v>1</v>
      </c>
      <c r="E128"/>
      <c r="F128"/>
      <c r="G128"/>
      <c r="H128"/>
    </row>
    <row r="129" spans="1:8" ht="12.75" x14ac:dyDescent="0.2">
      <c r="A129" s="4" t="s">
        <v>401</v>
      </c>
      <c r="B129" s="238">
        <v>6</v>
      </c>
      <c r="C129" s="238">
        <v>3</v>
      </c>
      <c r="D129" s="238">
        <v>3</v>
      </c>
      <c r="E129"/>
      <c r="F129"/>
      <c r="G129"/>
      <c r="H129"/>
    </row>
    <row r="130" spans="1:8" ht="12.75" x14ac:dyDescent="0.2">
      <c r="A130" s="4" t="s">
        <v>402</v>
      </c>
      <c r="B130" s="238">
        <v>1</v>
      </c>
      <c r="C130" s="238">
        <v>1</v>
      </c>
      <c r="D130" s="238">
        <v>0</v>
      </c>
      <c r="E130"/>
      <c r="F130"/>
      <c r="G130"/>
      <c r="H130"/>
    </row>
    <row r="131" spans="1:8" ht="12.75" x14ac:dyDescent="0.2">
      <c r="A131" s="4" t="s">
        <v>403</v>
      </c>
      <c r="B131" s="238">
        <v>2</v>
      </c>
      <c r="C131" s="238">
        <v>0</v>
      </c>
      <c r="D131" s="238">
        <v>1</v>
      </c>
      <c r="E131"/>
      <c r="F131"/>
      <c r="G131"/>
      <c r="H131"/>
    </row>
    <row r="132" spans="1:8" ht="12.75" x14ac:dyDescent="0.2">
      <c r="A132" s="4" t="s">
        <v>404</v>
      </c>
      <c r="B132" s="238">
        <v>1</v>
      </c>
      <c r="C132" s="238">
        <v>1</v>
      </c>
      <c r="D132" s="238">
        <v>1</v>
      </c>
      <c r="E132"/>
      <c r="F132"/>
      <c r="G132"/>
      <c r="H132"/>
    </row>
    <row r="133" spans="1:8" ht="12.75" x14ac:dyDescent="0.2">
      <c r="A133" s="4" t="s">
        <v>405</v>
      </c>
      <c r="B133" s="238">
        <v>9</v>
      </c>
      <c r="C133" s="238">
        <v>8</v>
      </c>
      <c r="D133" s="238">
        <v>5</v>
      </c>
      <c r="E133"/>
      <c r="F133"/>
      <c r="G133"/>
      <c r="H133"/>
    </row>
    <row r="134" spans="1:8" ht="12.75" x14ac:dyDescent="0.2">
      <c r="A134" s="4" t="s">
        <v>406</v>
      </c>
      <c r="B134" s="238">
        <v>4</v>
      </c>
      <c r="C134" s="238">
        <v>3</v>
      </c>
      <c r="D134" s="238">
        <v>2</v>
      </c>
      <c r="E134"/>
      <c r="F134"/>
      <c r="G134"/>
      <c r="H134"/>
    </row>
    <row r="135" spans="1:8" ht="12.75" x14ac:dyDescent="0.2">
      <c r="A135" s="4" t="s">
        <v>407</v>
      </c>
      <c r="B135" s="238">
        <v>2</v>
      </c>
      <c r="C135" s="238">
        <v>1</v>
      </c>
      <c r="D135" s="238">
        <v>3</v>
      </c>
      <c r="E135"/>
      <c r="F135"/>
      <c r="G135"/>
      <c r="H135"/>
    </row>
    <row r="136" spans="1:8" ht="12.75" x14ac:dyDescent="0.2">
      <c r="A136" s="4" t="s">
        <v>408</v>
      </c>
      <c r="B136" s="238">
        <v>1</v>
      </c>
      <c r="C136" s="238">
        <v>1</v>
      </c>
      <c r="D136" s="238">
        <v>0</v>
      </c>
      <c r="E136"/>
      <c r="F136"/>
      <c r="G136"/>
      <c r="H136"/>
    </row>
    <row r="137" spans="1:8" ht="12.75" x14ac:dyDescent="0.2">
      <c r="A137" s="4" t="s">
        <v>409</v>
      </c>
      <c r="B137" s="238">
        <v>6</v>
      </c>
      <c r="C137" s="238">
        <v>5</v>
      </c>
      <c r="D137" s="238">
        <v>4</v>
      </c>
      <c r="E137"/>
      <c r="F137"/>
      <c r="G137"/>
      <c r="H137"/>
    </row>
    <row r="138" spans="1:8" x14ac:dyDescent="0.2">
      <c r="A138" s="4" t="s">
        <v>410</v>
      </c>
      <c r="B138" s="238">
        <v>0</v>
      </c>
      <c r="C138" s="238">
        <v>2</v>
      </c>
      <c r="D138" s="238">
        <v>0</v>
      </c>
    </row>
    <row r="139" spans="1:8" x14ac:dyDescent="0.2">
      <c r="A139" s="4" t="s">
        <v>411</v>
      </c>
      <c r="B139" s="238">
        <v>1</v>
      </c>
      <c r="C139" s="238">
        <v>0</v>
      </c>
      <c r="D139" s="238">
        <v>0</v>
      </c>
    </row>
    <row r="140" spans="1:8" x14ac:dyDescent="0.2">
      <c r="A140" s="4" t="s">
        <v>412</v>
      </c>
      <c r="B140" s="61">
        <v>3</v>
      </c>
      <c r="C140" s="61">
        <v>5</v>
      </c>
      <c r="D140" s="61">
        <v>2</v>
      </c>
    </row>
    <row r="141" spans="1:8" ht="12.75" thickBot="1" x14ac:dyDescent="0.25">
      <c r="A141" s="8" t="s">
        <v>52</v>
      </c>
      <c r="B141" s="9">
        <f>SUM(B38:B140)</f>
        <v>356</v>
      </c>
      <c r="C141" s="9">
        <f>SUM(C38:C140)</f>
        <v>287</v>
      </c>
      <c r="D141" s="9">
        <f>SUM(D38:D140)</f>
        <v>248</v>
      </c>
    </row>
    <row r="142" spans="1:8" ht="13.5" thickTop="1" x14ac:dyDescent="0.2">
      <c r="A142" s="15" t="s">
        <v>5</v>
      </c>
      <c r="E142" s="65"/>
    </row>
    <row r="143" spans="1:8" ht="12.75" x14ac:dyDescent="0.2">
      <c r="E143"/>
    </row>
    <row r="144" spans="1:8" ht="18" x14ac:dyDescent="0.25">
      <c r="A144" s="16" t="s">
        <v>571</v>
      </c>
      <c r="E144"/>
    </row>
    <row r="145" spans="1:13" ht="13.5" thickBot="1" x14ac:dyDescent="0.25">
      <c r="A145" s="227" t="s">
        <v>308</v>
      </c>
      <c r="B145" s="28">
        <v>2017</v>
      </c>
      <c r="C145" s="28">
        <v>2018</v>
      </c>
      <c r="D145" s="28">
        <v>2019</v>
      </c>
      <c r="E145"/>
      <c r="F145" s="227" t="s">
        <v>309</v>
      </c>
      <c r="G145" s="28">
        <v>2017</v>
      </c>
      <c r="H145" s="28">
        <v>2018</v>
      </c>
      <c r="I145" s="28">
        <v>2019</v>
      </c>
    </row>
    <row r="146" spans="1:13" ht="13.5" thickTop="1" x14ac:dyDescent="0.2">
      <c r="A146" s="213" t="s">
        <v>310</v>
      </c>
      <c r="B146" s="239">
        <v>3</v>
      </c>
      <c r="C146" s="239">
        <v>1</v>
      </c>
      <c r="D146" s="239">
        <v>2</v>
      </c>
      <c r="E146"/>
      <c r="F146" s="207" t="s">
        <v>454</v>
      </c>
      <c r="G146" s="239">
        <v>66</v>
      </c>
      <c r="H146" s="208">
        <f>C146+C148+C160+C172+C184+C187+C196+C200+C225+C229+C232+C151</f>
        <v>58</v>
      </c>
      <c r="I146" s="208">
        <v>42</v>
      </c>
      <c r="J146" s="11" t="s">
        <v>579</v>
      </c>
    </row>
    <row r="147" spans="1:13" ht="12.75" x14ac:dyDescent="0.2">
      <c r="A147" s="215" t="s">
        <v>311</v>
      </c>
      <c r="B147" s="238">
        <v>2</v>
      </c>
      <c r="C147" s="238">
        <v>0</v>
      </c>
      <c r="D147" s="238">
        <v>0</v>
      </c>
      <c r="E147"/>
      <c r="F147" s="209" t="s">
        <v>456</v>
      </c>
      <c r="G147" s="238">
        <v>17</v>
      </c>
      <c r="H147" s="210">
        <f>C166+C171+C186+C197+C216+C239+C247+C230</f>
        <v>20</v>
      </c>
      <c r="I147" s="210">
        <v>12</v>
      </c>
      <c r="J147" s="11" t="s">
        <v>580</v>
      </c>
    </row>
    <row r="148" spans="1:13" ht="12.75" x14ac:dyDescent="0.2">
      <c r="A148" s="215" t="s">
        <v>312</v>
      </c>
      <c r="B148" s="238">
        <v>0</v>
      </c>
      <c r="C148" s="238">
        <v>2</v>
      </c>
      <c r="D148" s="238">
        <v>0</v>
      </c>
      <c r="E148"/>
      <c r="F148" s="209" t="s">
        <v>315</v>
      </c>
      <c r="G148" s="238">
        <v>23</v>
      </c>
      <c r="H148" s="210">
        <f>C167+C176+C193+C214</f>
        <v>18</v>
      </c>
      <c r="I148" s="210">
        <v>19</v>
      </c>
      <c r="J148" s="11" t="s">
        <v>581</v>
      </c>
    </row>
    <row r="149" spans="1:13" ht="12.75" x14ac:dyDescent="0.2">
      <c r="A149" s="215" t="s">
        <v>313</v>
      </c>
      <c r="B149" s="238">
        <v>14</v>
      </c>
      <c r="C149" s="238">
        <v>3</v>
      </c>
      <c r="D149" s="238">
        <v>0</v>
      </c>
      <c r="E149"/>
      <c r="F149" s="209" t="s">
        <v>457</v>
      </c>
      <c r="G149" s="238">
        <v>7</v>
      </c>
      <c r="H149" s="210">
        <f>C163+C175+C194+C195+C202+C199</f>
        <v>5</v>
      </c>
      <c r="I149" s="210">
        <v>10</v>
      </c>
      <c r="J149" s="11" t="s">
        <v>582</v>
      </c>
    </row>
    <row r="150" spans="1:13" ht="12.75" x14ac:dyDescent="0.2">
      <c r="A150" s="215" t="s">
        <v>314</v>
      </c>
      <c r="B150" s="238">
        <v>4</v>
      </c>
      <c r="C150" s="238">
        <v>1</v>
      </c>
      <c r="D150" s="238">
        <v>0</v>
      </c>
      <c r="E150"/>
      <c r="F150" s="209" t="s">
        <v>319</v>
      </c>
      <c r="G150" s="238">
        <v>3</v>
      </c>
      <c r="H150" s="210">
        <f>C165</f>
        <v>2</v>
      </c>
      <c r="I150" s="210">
        <v>2</v>
      </c>
      <c r="K150"/>
      <c r="M150"/>
    </row>
    <row r="151" spans="1:13" ht="12.75" x14ac:dyDescent="0.2">
      <c r="A151" s="215" t="s">
        <v>316</v>
      </c>
      <c r="B151" s="238">
        <v>3</v>
      </c>
      <c r="C151" s="238">
        <v>3</v>
      </c>
      <c r="D151" s="238">
        <v>2</v>
      </c>
      <c r="E151"/>
      <c r="F151" s="209" t="s">
        <v>466</v>
      </c>
      <c r="G151" s="238">
        <v>23</v>
      </c>
      <c r="H151" s="210">
        <f>C152+C154+C157+C185+C182+C212+C213+C215+C246+C208</f>
        <v>48</v>
      </c>
      <c r="I151" s="210">
        <v>13</v>
      </c>
      <c r="J151" s="11" t="s">
        <v>583</v>
      </c>
    </row>
    <row r="152" spans="1:13" ht="12.75" x14ac:dyDescent="0.2">
      <c r="A152" s="215" t="s">
        <v>317</v>
      </c>
      <c r="B152" s="238">
        <v>0</v>
      </c>
      <c r="C152" s="238">
        <v>0</v>
      </c>
      <c r="D152" s="238">
        <v>0</v>
      </c>
      <c r="E152"/>
      <c r="F152" s="209" t="s">
        <v>458</v>
      </c>
      <c r="G152" s="238">
        <v>6</v>
      </c>
      <c r="H152" s="210">
        <f>C217+C219+C223+C236+C147</f>
        <v>10</v>
      </c>
      <c r="I152" s="210">
        <v>9</v>
      </c>
      <c r="J152" s="11" t="s">
        <v>584</v>
      </c>
    </row>
    <row r="153" spans="1:13" ht="12.75" x14ac:dyDescent="0.2">
      <c r="A153" s="215" t="s">
        <v>318</v>
      </c>
      <c r="B153" s="238">
        <v>2</v>
      </c>
      <c r="C153" s="238">
        <v>1</v>
      </c>
      <c r="D153" s="238">
        <v>0</v>
      </c>
      <c r="E153"/>
      <c r="F153" s="209" t="s">
        <v>416</v>
      </c>
      <c r="G153" s="238">
        <v>669</v>
      </c>
      <c r="H153" s="210">
        <f>C173+C191+C221+C233+C235+C240+C241+C248</f>
        <v>469</v>
      </c>
      <c r="I153" s="210">
        <v>696</v>
      </c>
      <c r="J153" s="11" t="s">
        <v>585</v>
      </c>
    </row>
    <row r="154" spans="1:13" ht="12.75" x14ac:dyDescent="0.2">
      <c r="A154" s="215" t="s">
        <v>320</v>
      </c>
      <c r="B154" s="238">
        <v>0</v>
      </c>
      <c r="C154" s="238">
        <v>0</v>
      </c>
      <c r="D154" s="238">
        <v>1</v>
      </c>
      <c r="E154"/>
      <c r="F154" s="209" t="s">
        <v>455</v>
      </c>
      <c r="G154" s="238">
        <v>9</v>
      </c>
      <c r="H154" s="210">
        <f>C159+C174+C207+C220+C234</f>
        <v>4</v>
      </c>
      <c r="I154" s="210">
        <v>4</v>
      </c>
      <c r="J154" s="11" t="s">
        <v>586</v>
      </c>
    </row>
    <row r="155" spans="1:13" ht="12.75" x14ac:dyDescent="0.2">
      <c r="A155" s="215" t="s">
        <v>321</v>
      </c>
      <c r="B155" s="238">
        <v>3</v>
      </c>
      <c r="C155" s="238">
        <v>0</v>
      </c>
      <c r="D155" s="238">
        <v>0</v>
      </c>
      <c r="E155"/>
      <c r="F155" s="209" t="s">
        <v>467</v>
      </c>
      <c r="G155" s="238">
        <v>92</v>
      </c>
      <c r="H155" s="210">
        <f>C161+C162+C164+C168+C169+C170+C179+C188+C198+C204+C226+C245</f>
        <v>65</v>
      </c>
      <c r="I155" s="210">
        <v>55</v>
      </c>
      <c r="J155" s="11" t="s">
        <v>587</v>
      </c>
    </row>
    <row r="156" spans="1:13" ht="12.75" x14ac:dyDescent="0.2">
      <c r="A156" s="215" t="s">
        <v>322</v>
      </c>
      <c r="B156" s="238">
        <v>1</v>
      </c>
      <c r="C156" s="238">
        <v>1</v>
      </c>
      <c r="D156" s="238">
        <v>0</v>
      </c>
      <c r="E156"/>
      <c r="F156" s="209" t="s">
        <v>468</v>
      </c>
      <c r="G156" s="238">
        <v>55</v>
      </c>
      <c r="H156" s="210">
        <f>C153+C155+C156+C177+C178+C183+C190+C192+C203+C205+C227+C237+C238</f>
        <v>58</v>
      </c>
      <c r="I156" s="210">
        <v>34</v>
      </c>
      <c r="J156" s="11" t="s">
        <v>588</v>
      </c>
      <c r="K156"/>
      <c r="M156"/>
    </row>
    <row r="157" spans="1:13" ht="12.75" x14ac:dyDescent="0.2">
      <c r="A157" s="215" t="s">
        <v>323</v>
      </c>
      <c r="B157" s="238">
        <v>8</v>
      </c>
      <c r="C157" s="238">
        <v>17</v>
      </c>
      <c r="D157" s="238">
        <v>5</v>
      </c>
      <c r="E157"/>
      <c r="F157" s="209" t="s">
        <v>459</v>
      </c>
      <c r="G157" s="238">
        <v>8</v>
      </c>
      <c r="H157" s="210">
        <f>C180+C181+C209+C211+C218+C224+C228</f>
        <v>6</v>
      </c>
      <c r="I157" s="210">
        <v>10</v>
      </c>
      <c r="J157" s="11" t="s">
        <v>589</v>
      </c>
    </row>
    <row r="158" spans="1:13" ht="12.75" x14ac:dyDescent="0.2">
      <c r="A158" s="215" t="s">
        <v>324</v>
      </c>
      <c r="B158" s="238">
        <v>9</v>
      </c>
      <c r="C158" s="238">
        <v>15</v>
      </c>
      <c r="D158" s="238">
        <v>12</v>
      </c>
      <c r="E158"/>
      <c r="F158" s="209" t="s">
        <v>331</v>
      </c>
      <c r="G158" s="238">
        <v>11</v>
      </c>
      <c r="H158" s="210">
        <f>C201+C206+C210+C231+C244</f>
        <v>23</v>
      </c>
      <c r="I158" s="210">
        <v>12</v>
      </c>
      <c r="J158" s="11" t="s">
        <v>590</v>
      </c>
    </row>
    <row r="159" spans="1:13" ht="12.75" x14ac:dyDescent="0.2">
      <c r="A159" s="215" t="s">
        <v>325</v>
      </c>
      <c r="B159" s="238">
        <v>2</v>
      </c>
      <c r="C159" s="238">
        <v>1</v>
      </c>
      <c r="D159" s="238">
        <v>1</v>
      </c>
      <c r="E159"/>
      <c r="F159" s="209" t="s">
        <v>460</v>
      </c>
      <c r="G159" s="238">
        <v>42</v>
      </c>
      <c r="H159" s="210">
        <f>C149+C150+C158+C189+C242+C243</f>
        <v>25</v>
      </c>
      <c r="I159" s="210">
        <v>19</v>
      </c>
      <c r="J159" s="11" t="s">
        <v>591</v>
      </c>
    </row>
    <row r="160" spans="1:13" ht="12.75" x14ac:dyDescent="0.2">
      <c r="A160" s="215" t="s">
        <v>326</v>
      </c>
      <c r="B160" s="238">
        <v>11</v>
      </c>
      <c r="C160" s="238">
        <v>2</v>
      </c>
      <c r="D160" s="238">
        <v>3</v>
      </c>
      <c r="E160"/>
      <c r="F160" s="189" t="s">
        <v>336</v>
      </c>
      <c r="G160" s="61">
        <v>14</v>
      </c>
      <c r="H160" s="211">
        <f>C222</f>
        <v>6</v>
      </c>
      <c r="I160" s="211">
        <v>6</v>
      </c>
    </row>
    <row r="161" spans="1:10" ht="13.5" thickBot="1" x14ac:dyDescent="0.25">
      <c r="A161" s="215" t="s">
        <v>327</v>
      </c>
      <c r="B161" s="238">
        <v>1</v>
      </c>
      <c r="C161" s="238">
        <v>4</v>
      </c>
      <c r="D161" s="238">
        <v>0</v>
      </c>
      <c r="E161"/>
      <c r="F161" s="8" t="s">
        <v>52</v>
      </c>
      <c r="G161" s="9">
        <v>1045</v>
      </c>
      <c r="H161" s="8">
        <f>SUM(H146:H160)</f>
        <v>817</v>
      </c>
      <c r="I161" s="8">
        <f>SUM(I146:I160)</f>
        <v>943</v>
      </c>
    </row>
    <row r="162" spans="1:10" ht="13.5" thickTop="1" x14ac:dyDescent="0.2">
      <c r="A162" s="215" t="s">
        <v>328</v>
      </c>
      <c r="B162" s="238">
        <v>4</v>
      </c>
      <c r="C162" s="238">
        <v>3</v>
      </c>
      <c r="D162" s="238">
        <v>8</v>
      </c>
      <c r="E162"/>
    </row>
    <row r="163" spans="1:10" ht="12.75" x14ac:dyDescent="0.2">
      <c r="A163" s="215" t="s">
        <v>329</v>
      </c>
      <c r="B163" s="238">
        <v>1</v>
      </c>
      <c r="C163" s="238">
        <v>2</v>
      </c>
      <c r="D163" s="238">
        <v>0</v>
      </c>
      <c r="E163"/>
      <c r="F163" s="180"/>
      <c r="G163" s="181"/>
    </row>
    <row r="164" spans="1:10" ht="12.75" x14ac:dyDescent="0.2">
      <c r="A164" s="215" t="s">
        <v>330</v>
      </c>
      <c r="B164" s="238">
        <v>1</v>
      </c>
      <c r="C164" s="238">
        <v>1</v>
      </c>
      <c r="D164" s="238">
        <v>2</v>
      </c>
      <c r="E164"/>
      <c r="F164" s="180"/>
      <c r="G164" s="181"/>
    </row>
    <row r="165" spans="1:10" ht="12.75" x14ac:dyDescent="0.2">
      <c r="A165" s="215" t="s">
        <v>319</v>
      </c>
      <c r="B165" s="238">
        <v>3</v>
      </c>
      <c r="C165" s="238">
        <v>2</v>
      </c>
      <c r="D165" s="238">
        <v>2</v>
      </c>
      <c r="E165"/>
      <c r="F165" s="180"/>
      <c r="G165" s="181"/>
    </row>
    <row r="166" spans="1:10" ht="12.75" x14ac:dyDescent="0.2">
      <c r="A166" s="215" t="s">
        <v>332</v>
      </c>
      <c r="B166" s="238">
        <v>2</v>
      </c>
      <c r="C166" s="238">
        <v>0</v>
      </c>
      <c r="D166" s="238">
        <v>1</v>
      </c>
      <c r="E166"/>
      <c r="F166" s="180"/>
      <c r="G166" s="181"/>
    </row>
    <row r="167" spans="1:10" ht="12.75" x14ac:dyDescent="0.2">
      <c r="A167" s="215" t="s">
        <v>333</v>
      </c>
      <c r="B167" s="238">
        <v>6</v>
      </c>
      <c r="C167" s="238">
        <v>4</v>
      </c>
      <c r="D167" s="238">
        <v>2</v>
      </c>
      <c r="E167"/>
      <c r="F167" s="180"/>
      <c r="G167" s="181"/>
    </row>
    <row r="168" spans="1:10" ht="12.75" x14ac:dyDescent="0.2">
      <c r="A168" s="215" t="s">
        <v>334</v>
      </c>
      <c r="B168" s="238">
        <v>0</v>
      </c>
      <c r="C168" s="238">
        <v>1</v>
      </c>
      <c r="D168" s="238">
        <v>0</v>
      </c>
      <c r="E168"/>
      <c r="F168" s="180"/>
      <c r="G168" s="181"/>
    </row>
    <row r="169" spans="1:10" ht="12.75" x14ac:dyDescent="0.2">
      <c r="A169" s="215" t="s">
        <v>335</v>
      </c>
      <c r="B169" s="238">
        <v>5</v>
      </c>
      <c r="C169" s="238">
        <v>1</v>
      </c>
      <c r="D169" s="238">
        <v>0</v>
      </c>
      <c r="E169"/>
      <c r="F169" s="180"/>
      <c r="G169" s="181"/>
    </row>
    <row r="170" spans="1:10" ht="12.75" x14ac:dyDescent="0.2">
      <c r="A170" s="215" t="s">
        <v>337</v>
      </c>
      <c r="B170" s="238">
        <v>5</v>
      </c>
      <c r="C170" s="238">
        <v>2</v>
      </c>
      <c r="D170" s="238">
        <v>2</v>
      </c>
      <c r="E170"/>
      <c r="F170" s="180"/>
      <c r="G170" s="181"/>
    </row>
    <row r="171" spans="1:10" ht="12.75" x14ac:dyDescent="0.2">
      <c r="A171" s="215" t="s">
        <v>338</v>
      </c>
      <c r="B171" s="238">
        <v>2</v>
      </c>
      <c r="C171" s="238">
        <v>3</v>
      </c>
      <c r="D171" s="238">
        <v>4</v>
      </c>
      <c r="E171"/>
      <c r="F171" s="180"/>
      <c r="G171" s="181"/>
    </row>
    <row r="172" spans="1:10" ht="12.75" x14ac:dyDescent="0.2">
      <c r="A172" s="215" t="s">
        <v>339</v>
      </c>
      <c r="B172" s="238">
        <v>9</v>
      </c>
      <c r="C172" s="238">
        <v>2</v>
      </c>
      <c r="D172" s="238">
        <v>5</v>
      </c>
      <c r="E172"/>
      <c r="F172" s="180"/>
      <c r="G172" s="181"/>
      <c r="H172"/>
    </row>
    <row r="173" spans="1:10" ht="12.75" x14ac:dyDescent="0.2">
      <c r="A173" s="215" t="s">
        <v>340</v>
      </c>
      <c r="B173" s="238">
        <v>25</v>
      </c>
      <c r="C173" s="238">
        <v>55</v>
      </c>
      <c r="D173" s="238">
        <v>33</v>
      </c>
      <c r="E173"/>
      <c r="F173" s="180"/>
      <c r="G173" s="181"/>
      <c r="H173"/>
      <c r="J173"/>
    </row>
    <row r="174" spans="1:10" ht="12.75" x14ac:dyDescent="0.2">
      <c r="A174" s="215" t="s">
        <v>341</v>
      </c>
      <c r="B174" s="238">
        <v>1</v>
      </c>
      <c r="C174" s="238">
        <v>1</v>
      </c>
      <c r="D174" s="238">
        <v>0</v>
      </c>
      <c r="E174"/>
      <c r="F174" s="180"/>
      <c r="G174" s="181"/>
      <c r="H174"/>
      <c r="J174"/>
    </row>
    <row r="175" spans="1:10" ht="12.75" x14ac:dyDescent="0.2">
      <c r="A175" s="215" t="s">
        <v>342</v>
      </c>
      <c r="B175" s="238">
        <v>0</v>
      </c>
      <c r="C175" s="238">
        <v>0</v>
      </c>
      <c r="D175" s="238">
        <v>1</v>
      </c>
      <c r="E175"/>
      <c r="F175" s="180"/>
      <c r="G175" s="181"/>
      <c r="H175"/>
      <c r="J175"/>
    </row>
    <row r="176" spans="1:10" ht="12.75" x14ac:dyDescent="0.2">
      <c r="A176" s="215" t="s">
        <v>343</v>
      </c>
      <c r="B176" s="238">
        <v>7</v>
      </c>
      <c r="C176" s="238">
        <v>6</v>
      </c>
      <c r="D176" s="238">
        <v>6</v>
      </c>
      <c r="E176"/>
      <c r="F176" s="180"/>
      <c r="G176" s="181"/>
      <c r="H176"/>
      <c r="J176"/>
    </row>
    <row r="177" spans="1:10" ht="12.75" x14ac:dyDescent="0.2">
      <c r="A177" s="215" t="s">
        <v>344</v>
      </c>
      <c r="B177" s="238">
        <v>0</v>
      </c>
      <c r="C177" s="238">
        <v>1</v>
      </c>
      <c r="D177" s="238">
        <v>1</v>
      </c>
      <c r="E177"/>
      <c r="F177" s="180"/>
      <c r="G177" s="181"/>
      <c r="H177"/>
      <c r="J177"/>
    </row>
    <row r="178" spans="1:10" ht="12.75" x14ac:dyDescent="0.2">
      <c r="A178" s="215" t="s">
        <v>345</v>
      </c>
      <c r="B178" s="238">
        <v>0</v>
      </c>
      <c r="C178" s="238">
        <v>1</v>
      </c>
      <c r="D178" s="238">
        <v>0</v>
      </c>
      <c r="E178"/>
      <c r="F178" s="180"/>
      <c r="G178" s="181"/>
      <c r="H178"/>
      <c r="J178"/>
    </row>
    <row r="179" spans="1:10" ht="12.75" x14ac:dyDescent="0.2">
      <c r="A179" s="215" t="s">
        <v>346</v>
      </c>
      <c r="B179" s="238">
        <v>11</v>
      </c>
      <c r="C179" s="238">
        <v>6</v>
      </c>
      <c r="D179" s="238">
        <v>5</v>
      </c>
      <c r="E179"/>
      <c r="F179" s="180"/>
      <c r="G179" s="181"/>
      <c r="H179"/>
      <c r="J179"/>
    </row>
    <row r="180" spans="1:10" ht="12.75" x14ac:dyDescent="0.2">
      <c r="A180" s="215" t="s">
        <v>347</v>
      </c>
      <c r="B180" s="238">
        <v>4</v>
      </c>
      <c r="C180" s="238">
        <v>2</v>
      </c>
      <c r="D180" s="238">
        <v>0</v>
      </c>
      <c r="E180"/>
      <c r="F180" s="180"/>
      <c r="G180" s="181"/>
      <c r="H180"/>
      <c r="J180"/>
    </row>
    <row r="181" spans="1:10" ht="12.75" x14ac:dyDescent="0.2">
      <c r="A181" s="215" t="s">
        <v>414</v>
      </c>
      <c r="B181" s="238">
        <v>0</v>
      </c>
      <c r="C181" s="238">
        <v>0</v>
      </c>
      <c r="D181" s="238">
        <v>2</v>
      </c>
      <c r="E181"/>
      <c r="F181" s="180"/>
      <c r="G181" s="181"/>
      <c r="H181"/>
      <c r="J181"/>
    </row>
    <row r="182" spans="1:10" ht="12.75" x14ac:dyDescent="0.2">
      <c r="A182" s="215" t="s">
        <v>348</v>
      </c>
      <c r="B182" s="238">
        <v>9</v>
      </c>
      <c r="C182" s="238">
        <v>24</v>
      </c>
      <c r="D182" s="238">
        <v>0</v>
      </c>
      <c r="E182"/>
      <c r="F182" s="180"/>
      <c r="G182" s="181"/>
      <c r="H182"/>
      <c r="J182"/>
    </row>
    <row r="183" spans="1:10" ht="12.75" x14ac:dyDescent="0.2">
      <c r="A183" s="215" t="s">
        <v>349</v>
      </c>
      <c r="B183" s="238">
        <v>18</v>
      </c>
      <c r="C183" s="238">
        <v>29</v>
      </c>
      <c r="D183" s="238">
        <v>18</v>
      </c>
      <c r="E183"/>
      <c r="F183" s="180"/>
      <c r="G183" s="181"/>
      <c r="H183"/>
      <c r="J183"/>
    </row>
    <row r="184" spans="1:10" ht="12.75" x14ac:dyDescent="0.2">
      <c r="A184" s="215" t="s">
        <v>350</v>
      </c>
      <c r="B184" s="238">
        <v>1</v>
      </c>
      <c r="C184" s="238">
        <v>0</v>
      </c>
      <c r="D184" s="238">
        <v>1</v>
      </c>
      <c r="E184"/>
      <c r="F184" s="180"/>
      <c r="G184" s="181"/>
      <c r="H184"/>
      <c r="J184"/>
    </row>
    <row r="185" spans="1:10" ht="12.75" x14ac:dyDescent="0.2">
      <c r="A185" s="215" t="s">
        <v>351</v>
      </c>
      <c r="B185" s="238">
        <v>0</v>
      </c>
      <c r="C185" s="238">
        <v>0</v>
      </c>
      <c r="D185" s="238">
        <v>0</v>
      </c>
      <c r="E185"/>
      <c r="F185" s="180"/>
      <c r="G185" s="181"/>
      <c r="H185"/>
      <c r="J185"/>
    </row>
    <row r="186" spans="1:10" ht="12.75" x14ac:dyDescent="0.2">
      <c r="A186" s="215" t="s">
        <v>352</v>
      </c>
      <c r="B186" s="238">
        <v>1</v>
      </c>
      <c r="C186" s="238">
        <v>0</v>
      </c>
      <c r="D186" s="238">
        <v>1</v>
      </c>
      <c r="E186"/>
      <c r="F186" s="180"/>
      <c r="G186" s="181"/>
      <c r="H186"/>
      <c r="J186"/>
    </row>
    <row r="187" spans="1:10" ht="12.75" x14ac:dyDescent="0.2">
      <c r="A187" s="215" t="s">
        <v>353</v>
      </c>
      <c r="B187" s="238">
        <v>6</v>
      </c>
      <c r="C187" s="238">
        <v>4</v>
      </c>
      <c r="D187" s="238">
        <v>6</v>
      </c>
      <c r="E187"/>
      <c r="F187" s="180"/>
      <c r="G187" s="181"/>
      <c r="H187"/>
      <c r="J187"/>
    </row>
    <row r="188" spans="1:10" ht="12.75" x14ac:dyDescent="0.2">
      <c r="A188" s="215" t="s">
        <v>354</v>
      </c>
      <c r="B188" s="238">
        <v>0</v>
      </c>
      <c r="C188" s="238">
        <v>3</v>
      </c>
      <c r="D188" s="238">
        <v>1</v>
      </c>
      <c r="E188"/>
      <c r="F188" s="180"/>
      <c r="G188" s="181"/>
      <c r="H188"/>
      <c r="J188"/>
    </row>
    <row r="189" spans="1:10" ht="12.75" x14ac:dyDescent="0.2">
      <c r="A189" s="215" t="s">
        <v>355</v>
      </c>
      <c r="B189" s="238">
        <v>0</v>
      </c>
      <c r="C189" s="238">
        <v>0</v>
      </c>
      <c r="D189" s="238">
        <v>0</v>
      </c>
      <c r="E189"/>
      <c r="F189" s="180"/>
      <c r="G189" s="181"/>
      <c r="H189"/>
      <c r="J189"/>
    </row>
    <row r="190" spans="1:10" ht="12.75" x14ac:dyDescent="0.2">
      <c r="A190" s="215" t="s">
        <v>356</v>
      </c>
      <c r="B190" s="238">
        <v>1</v>
      </c>
      <c r="C190" s="238">
        <v>0</v>
      </c>
      <c r="D190" s="238">
        <v>1</v>
      </c>
      <c r="E190"/>
      <c r="F190" s="180"/>
      <c r="G190" s="181"/>
      <c r="H190"/>
      <c r="J190"/>
    </row>
    <row r="191" spans="1:10" ht="12.75" x14ac:dyDescent="0.2">
      <c r="A191" s="215" t="s">
        <v>357</v>
      </c>
      <c r="B191" s="238">
        <v>56</v>
      </c>
      <c r="C191" s="238">
        <v>53</v>
      </c>
      <c r="D191" s="238">
        <v>37</v>
      </c>
      <c r="E191"/>
      <c r="F191" s="180"/>
      <c r="G191" s="181"/>
      <c r="H191"/>
      <c r="J191"/>
    </row>
    <row r="192" spans="1:10" ht="12.75" x14ac:dyDescent="0.2">
      <c r="A192" s="215" t="s">
        <v>358</v>
      </c>
      <c r="B192" s="238">
        <v>14</v>
      </c>
      <c r="C192" s="238">
        <v>13</v>
      </c>
      <c r="D192" s="238">
        <v>8</v>
      </c>
      <c r="E192"/>
      <c r="F192" s="180"/>
      <c r="G192" s="181"/>
      <c r="H192"/>
      <c r="I192" s="17"/>
      <c r="J192"/>
    </row>
    <row r="193" spans="1:10" ht="12.75" x14ac:dyDescent="0.2">
      <c r="A193" s="215" t="s">
        <v>359</v>
      </c>
      <c r="B193" s="238">
        <v>9</v>
      </c>
      <c r="C193" s="238">
        <v>3</v>
      </c>
      <c r="D193" s="238">
        <v>6</v>
      </c>
      <c r="E193"/>
      <c r="F193" s="180"/>
      <c r="G193" s="181"/>
      <c r="H193"/>
      <c r="J193"/>
    </row>
    <row r="194" spans="1:10" ht="12.75" x14ac:dyDescent="0.2">
      <c r="A194" s="215" t="s">
        <v>360</v>
      </c>
      <c r="B194" s="238">
        <v>0</v>
      </c>
      <c r="C194" s="238">
        <v>0</v>
      </c>
      <c r="D194" s="238">
        <v>0</v>
      </c>
      <c r="E194"/>
      <c r="F194" s="180"/>
      <c r="G194" s="181"/>
      <c r="H194"/>
      <c r="J194"/>
    </row>
    <row r="195" spans="1:10" ht="12.75" x14ac:dyDescent="0.2">
      <c r="A195" s="215" t="s">
        <v>361</v>
      </c>
      <c r="B195" s="238">
        <v>5</v>
      </c>
      <c r="C195" s="238">
        <v>0</v>
      </c>
      <c r="D195" s="238">
        <v>8</v>
      </c>
      <c r="E195"/>
      <c r="F195" s="180"/>
      <c r="G195" s="181"/>
      <c r="H195"/>
      <c r="J195"/>
    </row>
    <row r="196" spans="1:10" ht="12.75" x14ac:dyDescent="0.2">
      <c r="A196" s="215" t="s">
        <v>362</v>
      </c>
      <c r="B196" s="238">
        <v>15</v>
      </c>
      <c r="C196" s="238">
        <v>26</v>
      </c>
      <c r="D196" s="238">
        <v>9</v>
      </c>
      <c r="E196"/>
      <c r="F196" s="180"/>
      <c r="G196" s="181"/>
      <c r="H196"/>
      <c r="J196"/>
    </row>
    <row r="197" spans="1:10" ht="12.75" x14ac:dyDescent="0.2">
      <c r="A197" s="215" t="s">
        <v>363</v>
      </c>
      <c r="B197" s="238">
        <v>1</v>
      </c>
      <c r="C197" s="238">
        <v>0</v>
      </c>
      <c r="D197" s="238">
        <v>0</v>
      </c>
      <c r="E197"/>
      <c r="F197" s="180"/>
      <c r="G197" s="181"/>
      <c r="H197"/>
      <c r="J197"/>
    </row>
    <row r="198" spans="1:10" ht="12.75" x14ac:dyDescent="0.2">
      <c r="A198" s="215" t="s">
        <v>364</v>
      </c>
      <c r="B198" s="238">
        <v>3</v>
      </c>
      <c r="C198" s="238">
        <v>2</v>
      </c>
      <c r="D198" s="238">
        <v>1</v>
      </c>
      <c r="E198"/>
      <c r="F198" s="180"/>
      <c r="G198" s="181"/>
      <c r="H198"/>
      <c r="J198"/>
    </row>
    <row r="199" spans="1:10" ht="12.75" x14ac:dyDescent="0.2">
      <c r="A199" s="215" t="s">
        <v>365</v>
      </c>
      <c r="B199" s="238">
        <v>1</v>
      </c>
      <c r="C199" s="238">
        <v>0</v>
      </c>
      <c r="D199" s="238">
        <v>0</v>
      </c>
      <c r="E199"/>
      <c r="F199" s="180"/>
      <c r="G199" s="181"/>
      <c r="H199"/>
      <c r="J199"/>
    </row>
    <row r="200" spans="1:10" ht="12.75" x14ac:dyDescent="0.2">
      <c r="A200" s="215" t="s">
        <v>366</v>
      </c>
      <c r="B200" s="238">
        <v>2</v>
      </c>
      <c r="C200" s="238">
        <v>1</v>
      </c>
      <c r="D200" s="238">
        <v>0</v>
      </c>
      <c r="E200"/>
      <c r="F200" s="180"/>
      <c r="G200" s="181"/>
      <c r="H200"/>
      <c r="J200"/>
    </row>
    <row r="201" spans="1:10" ht="12.75" x14ac:dyDescent="0.2">
      <c r="A201" s="215" t="s">
        <v>367</v>
      </c>
      <c r="B201" s="238">
        <v>7</v>
      </c>
      <c r="C201" s="238">
        <v>4</v>
      </c>
      <c r="D201" s="238">
        <v>3</v>
      </c>
      <c r="E201"/>
      <c r="F201" s="180"/>
      <c r="G201" s="181"/>
      <c r="H201"/>
      <c r="J201"/>
    </row>
    <row r="202" spans="1:10" ht="12.75" x14ac:dyDescent="0.2">
      <c r="A202" s="215" t="s">
        <v>368</v>
      </c>
      <c r="B202" s="238">
        <v>0</v>
      </c>
      <c r="C202" s="238">
        <v>3</v>
      </c>
      <c r="D202" s="238">
        <v>1</v>
      </c>
      <c r="E202"/>
      <c r="F202" s="180"/>
      <c r="G202" s="181"/>
      <c r="H202"/>
      <c r="I202" s="17"/>
      <c r="J202"/>
    </row>
    <row r="203" spans="1:10" ht="12.75" x14ac:dyDescent="0.2">
      <c r="A203" s="215" t="s">
        <v>369</v>
      </c>
      <c r="B203" s="238">
        <v>2</v>
      </c>
      <c r="C203" s="238">
        <v>2</v>
      </c>
      <c r="D203" s="238">
        <v>0</v>
      </c>
      <c r="E203"/>
      <c r="F203" s="180"/>
      <c r="G203" s="181"/>
      <c r="H203"/>
      <c r="J203"/>
    </row>
    <row r="204" spans="1:10" ht="12.75" x14ac:dyDescent="0.2">
      <c r="A204" s="215" t="s">
        <v>370</v>
      </c>
      <c r="B204" s="238">
        <v>0</v>
      </c>
      <c r="C204" s="238">
        <v>1</v>
      </c>
      <c r="D204" s="238">
        <v>0</v>
      </c>
      <c r="E204"/>
      <c r="F204" s="180"/>
      <c r="G204" s="181"/>
      <c r="H204"/>
      <c r="J204"/>
    </row>
    <row r="205" spans="1:10" ht="12.75" x14ac:dyDescent="0.2">
      <c r="A205" s="215" t="s">
        <v>371</v>
      </c>
      <c r="B205" s="238">
        <v>0</v>
      </c>
      <c r="C205" s="238">
        <v>1</v>
      </c>
      <c r="D205" s="238">
        <v>0</v>
      </c>
      <c r="E205"/>
      <c r="F205" s="180"/>
      <c r="G205" s="181"/>
      <c r="H205"/>
      <c r="J205"/>
    </row>
    <row r="206" spans="1:10" ht="12.75" x14ac:dyDescent="0.2">
      <c r="A206" s="215" t="s">
        <v>372</v>
      </c>
      <c r="B206" s="238">
        <v>1</v>
      </c>
      <c r="C206" s="238">
        <v>18</v>
      </c>
      <c r="D206" s="238">
        <v>9</v>
      </c>
      <c r="E206"/>
      <c r="F206" s="180"/>
      <c r="G206" s="181"/>
      <c r="H206"/>
      <c r="J206"/>
    </row>
    <row r="207" spans="1:10" ht="12.75" x14ac:dyDescent="0.2">
      <c r="A207" s="215" t="s">
        <v>373</v>
      </c>
      <c r="B207" s="238">
        <v>1</v>
      </c>
      <c r="C207" s="238">
        <v>0</v>
      </c>
      <c r="D207" s="238">
        <v>1</v>
      </c>
      <c r="E207"/>
      <c r="F207" s="180"/>
      <c r="G207" s="181"/>
      <c r="H207"/>
      <c r="J207"/>
    </row>
    <row r="208" spans="1:10" ht="12.75" x14ac:dyDescent="0.2">
      <c r="A208" s="215" t="s">
        <v>374</v>
      </c>
      <c r="B208" s="238">
        <v>1</v>
      </c>
      <c r="C208" s="238">
        <v>2</v>
      </c>
      <c r="D208" s="238">
        <v>1</v>
      </c>
      <c r="E208"/>
      <c r="F208" s="180"/>
      <c r="G208" s="181"/>
      <c r="H208"/>
      <c r="J208"/>
    </row>
    <row r="209" spans="1:10" ht="12.75" x14ac:dyDescent="0.2">
      <c r="A209" s="215" t="s">
        <v>375</v>
      </c>
      <c r="B209" s="238">
        <v>1</v>
      </c>
      <c r="C209" s="238">
        <v>2</v>
      </c>
      <c r="D209" s="238">
        <v>0</v>
      </c>
      <c r="E209"/>
      <c r="F209" s="180"/>
      <c r="G209" s="181"/>
      <c r="H209"/>
      <c r="J209"/>
    </row>
    <row r="210" spans="1:10" ht="12.75" x14ac:dyDescent="0.2">
      <c r="A210" s="215" t="s">
        <v>376</v>
      </c>
      <c r="B210" s="238">
        <v>1</v>
      </c>
      <c r="C210" s="238">
        <v>0</v>
      </c>
      <c r="D210" s="238">
        <v>0</v>
      </c>
      <c r="E210"/>
      <c r="F210" s="180"/>
      <c r="G210" s="181"/>
      <c r="H210"/>
      <c r="J210"/>
    </row>
    <row r="211" spans="1:10" ht="12.75" x14ac:dyDescent="0.2">
      <c r="A211" s="215" t="s">
        <v>377</v>
      </c>
      <c r="B211" s="238">
        <v>0</v>
      </c>
      <c r="C211" s="238">
        <v>0</v>
      </c>
      <c r="D211" s="238">
        <v>0</v>
      </c>
      <c r="E211"/>
      <c r="F211" s="180"/>
      <c r="G211" s="181"/>
      <c r="H211"/>
      <c r="J211"/>
    </row>
    <row r="212" spans="1:10" ht="12.75" x14ac:dyDescent="0.2">
      <c r="A212" s="215" t="s">
        <v>378</v>
      </c>
      <c r="B212" s="238">
        <v>3</v>
      </c>
      <c r="C212" s="238">
        <v>0</v>
      </c>
      <c r="D212" s="238">
        <v>1</v>
      </c>
      <c r="E212"/>
      <c r="F212" s="180"/>
      <c r="G212" s="181"/>
      <c r="H212"/>
      <c r="J212"/>
    </row>
    <row r="213" spans="1:10" ht="12.75" x14ac:dyDescent="0.2">
      <c r="A213" s="215" t="s">
        <v>379</v>
      </c>
      <c r="B213" s="238">
        <v>1</v>
      </c>
      <c r="C213" s="238">
        <v>0</v>
      </c>
      <c r="D213" s="238">
        <v>3</v>
      </c>
      <c r="E213"/>
      <c r="F213" s="180"/>
      <c r="G213" s="181"/>
      <c r="H213"/>
      <c r="J213"/>
    </row>
    <row r="214" spans="1:10" ht="12.75" x14ac:dyDescent="0.2">
      <c r="A214" s="215" t="s">
        <v>380</v>
      </c>
      <c r="B214" s="238">
        <v>1</v>
      </c>
      <c r="C214" s="238">
        <v>5</v>
      </c>
      <c r="D214" s="238">
        <v>5</v>
      </c>
      <c r="E214"/>
      <c r="F214" s="180"/>
      <c r="G214" s="181"/>
      <c r="H214"/>
      <c r="J214"/>
    </row>
    <row r="215" spans="1:10" ht="12.75" x14ac:dyDescent="0.2">
      <c r="A215" s="215" t="s">
        <v>381</v>
      </c>
      <c r="B215" s="238">
        <v>1</v>
      </c>
      <c r="C215" s="238">
        <v>0</v>
      </c>
      <c r="D215" s="238">
        <v>2</v>
      </c>
      <c r="E215"/>
      <c r="F215" s="180"/>
      <c r="G215" s="181"/>
      <c r="H215"/>
      <c r="J215"/>
    </row>
    <row r="216" spans="1:10" ht="12.75" x14ac:dyDescent="0.2">
      <c r="A216" s="215" t="s">
        <v>382</v>
      </c>
      <c r="B216" s="238">
        <v>0</v>
      </c>
      <c r="C216" s="238">
        <v>0</v>
      </c>
      <c r="D216" s="238">
        <v>0</v>
      </c>
      <c r="E216"/>
      <c r="F216" s="180"/>
      <c r="G216" s="181"/>
      <c r="H216"/>
      <c r="J216"/>
    </row>
    <row r="217" spans="1:10" ht="12.75" x14ac:dyDescent="0.2">
      <c r="A217" s="215" t="s">
        <v>383</v>
      </c>
      <c r="B217" s="238">
        <v>3</v>
      </c>
      <c r="C217" s="238">
        <v>7</v>
      </c>
      <c r="D217" s="238">
        <v>7</v>
      </c>
      <c r="E217"/>
      <c r="F217" s="180"/>
      <c r="G217" s="181"/>
      <c r="H217"/>
      <c r="J217"/>
    </row>
    <row r="218" spans="1:10" ht="12.75" x14ac:dyDescent="0.2">
      <c r="A218" s="215" t="s">
        <v>206</v>
      </c>
      <c r="B218" s="238">
        <v>0</v>
      </c>
      <c r="C218" s="238">
        <v>0</v>
      </c>
      <c r="D218" s="238">
        <v>0</v>
      </c>
      <c r="E218"/>
      <c r="F218" s="180"/>
      <c r="G218" s="181"/>
      <c r="H218"/>
      <c r="J218"/>
    </row>
    <row r="219" spans="1:10" ht="12.75" x14ac:dyDescent="0.2">
      <c r="A219" s="215" t="s">
        <v>384</v>
      </c>
      <c r="B219" s="238">
        <v>0</v>
      </c>
      <c r="C219" s="238">
        <v>1</v>
      </c>
      <c r="D219" s="238">
        <v>0</v>
      </c>
      <c r="E219"/>
      <c r="F219" s="180"/>
      <c r="G219" s="181"/>
      <c r="H219"/>
      <c r="J219"/>
    </row>
    <row r="220" spans="1:10" ht="12.75" x14ac:dyDescent="0.2">
      <c r="A220" s="215" t="s">
        <v>385</v>
      </c>
      <c r="B220" s="238">
        <v>0</v>
      </c>
      <c r="C220" s="238">
        <v>0</v>
      </c>
      <c r="D220" s="238">
        <v>0</v>
      </c>
      <c r="E220"/>
      <c r="F220" s="180"/>
      <c r="G220" s="181"/>
      <c r="H220"/>
      <c r="J220"/>
    </row>
    <row r="221" spans="1:10" ht="12.75" x14ac:dyDescent="0.2">
      <c r="A221" s="215" t="s">
        <v>386</v>
      </c>
      <c r="B221" s="238">
        <v>478</v>
      </c>
      <c r="C221" s="238">
        <v>297</v>
      </c>
      <c r="D221" s="238">
        <v>532</v>
      </c>
      <c r="E221"/>
      <c r="F221" s="180"/>
      <c r="G221" s="181"/>
      <c r="H221"/>
      <c r="J221"/>
    </row>
    <row r="222" spans="1:10" ht="12.75" x14ac:dyDescent="0.2">
      <c r="A222" s="215" t="s">
        <v>387</v>
      </c>
      <c r="B222" s="238">
        <v>14</v>
      </c>
      <c r="C222" s="238">
        <v>6</v>
      </c>
      <c r="D222" s="238">
        <v>6</v>
      </c>
      <c r="E222"/>
      <c r="F222" s="180"/>
      <c r="G222" s="181"/>
      <c r="H222"/>
      <c r="J222"/>
    </row>
    <row r="223" spans="1:10" ht="12.75" x14ac:dyDescent="0.2">
      <c r="A223" s="215" t="s">
        <v>388</v>
      </c>
      <c r="B223" s="238">
        <v>0</v>
      </c>
      <c r="C223" s="238">
        <v>2</v>
      </c>
      <c r="D223" s="238">
        <v>1</v>
      </c>
      <c r="E223"/>
      <c r="F223" s="180"/>
      <c r="G223" s="181"/>
      <c r="H223"/>
      <c r="J223"/>
    </row>
    <row r="224" spans="1:10" ht="12.75" x14ac:dyDescent="0.2">
      <c r="A224" s="215" t="s">
        <v>419</v>
      </c>
      <c r="B224" s="238">
        <v>0</v>
      </c>
      <c r="C224" s="238">
        <v>0</v>
      </c>
      <c r="D224" s="238">
        <v>3</v>
      </c>
      <c r="E224"/>
      <c r="F224" s="180"/>
      <c r="G224" s="181"/>
      <c r="H224"/>
      <c r="J224"/>
    </row>
    <row r="225" spans="1:10" ht="12.75" x14ac:dyDescent="0.2">
      <c r="A225" s="215" t="s">
        <v>390</v>
      </c>
      <c r="B225" s="238">
        <v>1</v>
      </c>
      <c r="C225" s="238">
        <v>2</v>
      </c>
      <c r="D225" s="238">
        <v>6</v>
      </c>
      <c r="E225"/>
      <c r="F225" s="180"/>
      <c r="G225" s="181"/>
      <c r="H225"/>
      <c r="J225"/>
    </row>
    <row r="226" spans="1:10" ht="12.75" x14ac:dyDescent="0.2">
      <c r="A226" s="215" t="s">
        <v>391</v>
      </c>
      <c r="B226" s="238">
        <v>1</v>
      </c>
      <c r="C226" s="238">
        <v>4</v>
      </c>
      <c r="D226" s="238">
        <v>4</v>
      </c>
      <c r="E226"/>
      <c r="F226" s="180"/>
      <c r="G226" s="181"/>
      <c r="H226"/>
      <c r="J226"/>
    </row>
    <row r="227" spans="1:10" ht="12.75" x14ac:dyDescent="0.2">
      <c r="A227" s="215" t="s">
        <v>392</v>
      </c>
      <c r="B227" s="238">
        <v>3</v>
      </c>
      <c r="C227" s="238">
        <v>2</v>
      </c>
      <c r="D227" s="238">
        <v>3</v>
      </c>
      <c r="E227"/>
      <c r="F227" s="180"/>
      <c r="G227" s="181"/>
      <c r="H227"/>
      <c r="J227"/>
    </row>
    <row r="228" spans="1:10" ht="12.75" x14ac:dyDescent="0.2">
      <c r="A228" s="215" t="s">
        <v>220</v>
      </c>
      <c r="B228" s="238">
        <v>3</v>
      </c>
      <c r="C228" s="238">
        <v>2</v>
      </c>
      <c r="D228" s="238">
        <v>5</v>
      </c>
      <c r="E228"/>
      <c r="F228" s="180"/>
      <c r="G228" s="181"/>
      <c r="H228"/>
      <c r="J228"/>
    </row>
    <row r="229" spans="1:10" ht="12.75" x14ac:dyDescent="0.2">
      <c r="A229" s="215" t="s">
        <v>393</v>
      </c>
      <c r="B229" s="238">
        <v>12</v>
      </c>
      <c r="C229" s="238">
        <v>9</v>
      </c>
      <c r="D229" s="238">
        <v>4</v>
      </c>
      <c r="E229"/>
      <c r="F229"/>
      <c r="G229"/>
      <c r="H229"/>
      <c r="J229"/>
    </row>
    <row r="230" spans="1:10" ht="12.75" x14ac:dyDescent="0.2">
      <c r="A230" s="215" t="s">
        <v>394</v>
      </c>
      <c r="B230" s="238">
        <v>7</v>
      </c>
      <c r="C230" s="238">
        <v>17</v>
      </c>
      <c r="D230" s="238">
        <v>5</v>
      </c>
      <c r="E230"/>
      <c r="F230"/>
      <c r="G230"/>
      <c r="H230"/>
      <c r="J230"/>
    </row>
    <row r="231" spans="1:10" ht="12.75" x14ac:dyDescent="0.2">
      <c r="A231" s="215" t="s">
        <v>395</v>
      </c>
      <c r="B231" s="238">
        <v>1</v>
      </c>
      <c r="C231" s="238">
        <v>0</v>
      </c>
      <c r="D231" s="238">
        <v>0</v>
      </c>
      <c r="E231"/>
      <c r="F231"/>
      <c r="G231"/>
      <c r="H231"/>
      <c r="J231"/>
    </row>
    <row r="232" spans="1:10" ht="12.75" x14ac:dyDescent="0.2">
      <c r="A232" s="215" t="s">
        <v>396</v>
      </c>
      <c r="B232" s="238">
        <v>3</v>
      </c>
      <c r="C232" s="238">
        <v>6</v>
      </c>
      <c r="D232" s="238">
        <v>4</v>
      </c>
      <c r="E232"/>
      <c r="F232"/>
      <c r="G232"/>
      <c r="H232"/>
      <c r="J232"/>
    </row>
    <row r="233" spans="1:10" ht="12.75" x14ac:dyDescent="0.2">
      <c r="A233" s="215" t="s">
        <v>397</v>
      </c>
      <c r="B233" s="238">
        <v>51</v>
      </c>
      <c r="C233" s="238">
        <v>26</v>
      </c>
      <c r="D233" s="238">
        <v>44</v>
      </c>
      <c r="E233"/>
      <c r="F233"/>
      <c r="G233"/>
      <c r="H233"/>
      <c r="J233"/>
    </row>
    <row r="234" spans="1:10" ht="12.75" x14ac:dyDescent="0.2">
      <c r="A234" s="215" t="s">
        <v>398</v>
      </c>
      <c r="B234" s="238">
        <v>5</v>
      </c>
      <c r="C234" s="238">
        <v>2</v>
      </c>
      <c r="D234" s="238">
        <v>2</v>
      </c>
      <c r="E234"/>
      <c r="F234"/>
      <c r="G234"/>
      <c r="H234"/>
      <c r="J234"/>
    </row>
    <row r="235" spans="1:10" ht="12.75" x14ac:dyDescent="0.2">
      <c r="A235" s="215" t="s">
        <v>399</v>
      </c>
      <c r="B235" s="238">
        <v>11</v>
      </c>
      <c r="C235" s="238">
        <v>2</v>
      </c>
      <c r="D235" s="238">
        <v>17</v>
      </c>
      <c r="E235"/>
      <c r="F235"/>
      <c r="G235"/>
      <c r="H235"/>
      <c r="J235"/>
    </row>
    <row r="236" spans="1:10" ht="12.75" x14ac:dyDescent="0.2">
      <c r="A236" s="215" t="s">
        <v>400</v>
      </c>
      <c r="B236" s="238">
        <v>1</v>
      </c>
      <c r="C236" s="238">
        <v>0</v>
      </c>
      <c r="D236" s="238">
        <v>1</v>
      </c>
      <c r="E236"/>
      <c r="F236"/>
      <c r="G236"/>
      <c r="H236"/>
      <c r="J236"/>
    </row>
    <row r="237" spans="1:10" ht="12.75" x14ac:dyDescent="0.2">
      <c r="A237" s="215" t="s">
        <v>401</v>
      </c>
      <c r="B237" s="238">
        <v>8</v>
      </c>
      <c r="C237" s="238">
        <v>6</v>
      </c>
      <c r="D237" s="238">
        <v>3</v>
      </c>
      <c r="E237"/>
      <c r="F237"/>
      <c r="G237"/>
      <c r="H237"/>
      <c r="J237"/>
    </row>
    <row r="238" spans="1:10" ht="12.75" x14ac:dyDescent="0.2">
      <c r="A238" s="215" t="s">
        <v>402</v>
      </c>
      <c r="B238" s="238">
        <v>3</v>
      </c>
      <c r="C238" s="238">
        <v>1</v>
      </c>
      <c r="D238" s="238">
        <v>0</v>
      </c>
      <c r="E238"/>
      <c r="F238"/>
      <c r="G238"/>
      <c r="H238"/>
      <c r="J238"/>
    </row>
    <row r="239" spans="1:10" ht="12.75" x14ac:dyDescent="0.2">
      <c r="A239" s="215" t="s">
        <v>403</v>
      </c>
      <c r="B239" s="238">
        <v>2</v>
      </c>
      <c r="C239" s="238">
        <v>0</v>
      </c>
      <c r="D239" s="238">
        <v>1</v>
      </c>
      <c r="E239"/>
      <c r="F239"/>
      <c r="G239"/>
      <c r="H239"/>
      <c r="J239"/>
    </row>
    <row r="240" spans="1:10" ht="12.75" x14ac:dyDescent="0.2">
      <c r="A240" s="215" t="s">
        <v>404</v>
      </c>
      <c r="B240" s="238">
        <v>1</v>
      </c>
      <c r="C240" s="238">
        <v>1</v>
      </c>
      <c r="D240" s="238">
        <v>6</v>
      </c>
      <c r="E240"/>
      <c r="F240"/>
      <c r="G240"/>
      <c r="H240"/>
      <c r="J240"/>
    </row>
    <row r="241" spans="1:10" ht="12.75" x14ac:dyDescent="0.2">
      <c r="A241" s="215" t="s">
        <v>405</v>
      </c>
      <c r="B241" s="238">
        <v>44</v>
      </c>
      <c r="C241" s="238">
        <v>27</v>
      </c>
      <c r="D241" s="238">
        <v>25</v>
      </c>
      <c r="E241"/>
      <c r="F241"/>
      <c r="G241"/>
      <c r="H241"/>
      <c r="J241"/>
    </row>
    <row r="242" spans="1:10" ht="12.75" x14ac:dyDescent="0.2">
      <c r="A242" s="215" t="s">
        <v>406</v>
      </c>
      <c r="B242" s="238">
        <v>8</v>
      </c>
      <c r="C242" s="238">
        <v>5</v>
      </c>
      <c r="D242" s="238">
        <v>4</v>
      </c>
      <c r="E242"/>
      <c r="F242"/>
      <c r="G242"/>
      <c r="H242"/>
      <c r="J242"/>
    </row>
    <row r="243" spans="1:10" ht="12.75" x14ac:dyDescent="0.2">
      <c r="A243" s="215" t="s">
        <v>407</v>
      </c>
      <c r="B243" s="238">
        <v>7</v>
      </c>
      <c r="C243" s="238">
        <v>1</v>
      </c>
      <c r="D243" s="238">
        <v>3</v>
      </c>
      <c r="E243"/>
      <c r="F243"/>
      <c r="G243"/>
      <c r="H243"/>
      <c r="J243"/>
    </row>
    <row r="244" spans="1:10" ht="12.75" x14ac:dyDescent="0.2">
      <c r="A244" s="215" t="s">
        <v>408</v>
      </c>
      <c r="B244" s="238">
        <v>1</v>
      </c>
      <c r="C244" s="238">
        <v>1</v>
      </c>
      <c r="D244" s="238">
        <v>0</v>
      </c>
      <c r="E244"/>
      <c r="F244"/>
      <c r="G244"/>
      <c r="H244"/>
      <c r="J244"/>
    </row>
    <row r="245" spans="1:10" ht="12.75" x14ac:dyDescent="0.2">
      <c r="A245" s="215" t="s">
        <v>409</v>
      </c>
      <c r="B245" s="238">
        <v>61</v>
      </c>
      <c r="C245" s="238">
        <v>37</v>
      </c>
      <c r="D245" s="238">
        <v>32</v>
      </c>
      <c r="E245"/>
      <c r="F245"/>
      <c r="G245"/>
      <c r="H245"/>
      <c r="J245"/>
    </row>
    <row r="246" spans="1:10" ht="12.75" x14ac:dyDescent="0.2">
      <c r="A246" s="215" t="s">
        <v>410</v>
      </c>
      <c r="B246" s="238">
        <v>0</v>
      </c>
      <c r="C246" s="238">
        <v>5</v>
      </c>
      <c r="D246" s="238">
        <v>0</v>
      </c>
      <c r="E246"/>
      <c r="F246"/>
      <c r="G246"/>
      <c r="H246"/>
      <c r="J246"/>
    </row>
    <row r="247" spans="1:10" ht="12.75" x14ac:dyDescent="0.2">
      <c r="A247" s="215" t="s">
        <v>411</v>
      </c>
      <c r="B247" s="238">
        <v>2</v>
      </c>
      <c r="C247" s="238">
        <v>0</v>
      </c>
      <c r="D247" s="238">
        <v>0</v>
      </c>
      <c r="E247" s="18"/>
      <c r="F247"/>
      <c r="G247"/>
      <c r="H247"/>
      <c r="J247"/>
    </row>
    <row r="248" spans="1:10" ht="12.75" x14ac:dyDescent="0.2">
      <c r="A248" s="102" t="s">
        <v>412</v>
      </c>
      <c r="B248" s="61">
        <v>3</v>
      </c>
      <c r="C248" s="61">
        <v>8</v>
      </c>
      <c r="D248" s="61">
        <v>2</v>
      </c>
      <c r="F248"/>
      <c r="G248"/>
      <c r="H248"/>
      <c r="J248"/>
    </row>
    <row r="249" spans="1:10" ht="13.5" thickBot="1" x14ac:dyDescent="0.25">
      <c r="A249" s="8" t="s">
        <v>52</v>
      </c>
      <c r="B249" s="9">
        <f>SUM(B146:B248)</f>
        <v>1045</v>
      </c>
      <c r="C249" s="9">
        <f>SUM(C146:C248)</f>
        <v>817</v>
      </c>
      <c r="D249" s="9">
        <f>SUM(D146:D248)</f>
        <v>943</v>
      </c>
      <c r="F249"/>
      <c r="G249"/>
      <c r="H249"/>
      <c r="J249"/>
    </row>
    <row r="250" spans="1:10" ht="12.75" thickTop="1" x14ac:dyDescent="0.2">
      <c r="A250" s="15" t="s">
        <v>5</v>
      </c>
    </row>
    <row r="252" spans="1:10" ht="18" x14ac:dyDescent="0.2">
      <c r="A252" s="6" t="s">
        <v>431</v>
      </c>
      <c r="B252"/>
      <c r="C252"/>
      <c r="D252"/>
    </row>
    <row r="253" spans="1:10" ht="12.75" thickBot="1" x14ac:dyDescent="0.25">
      <c r="A253" s="227" t="s">
        <v>6</v>
      </c>
      <c r="B253" s="28">
        <v>2017</v>
      </c>
      <c r="C253" s="28">
        <v>2018</v>
      </c>
      <c r="D253" s="28">
        <v>2019</v>
      </c>
      <c r="F253" s="107"/>
      <c r="G253" s="108"/>
      <c r="H253" s="108"/>
      <c r="I253" s="108"/>
      <c r="J253" s="103"/>
    </row>
    <row r="254" spans="1:10" ht="12.75" thickTop="1" x14ac:dyDescent="0.2">
      <c r="A254" s="213" t="s">
        <v>9</v>
      </c>
      <c r="B254" s="239">
        <v>872</v>
      </c>
      <c r="C254" s="98">
        <v>643</v>
      </c>
      <c r="D254" s="98">
        <v>738</v>
      </c>
      <c r="F254" s="279"/>
      <c r="G254" s="280"/>
      <c r="H254" s="105"/>
      <c r="I254" s="103"/>
      <c r="J254" s="103"/>
    </row>
    <row r="255" spans="1:10" x14ac:dyDescent="0.2">
      <c r="A255" s="215" t="s">
        <v>7</v>
      </c>
      <c r="B255" s="238">
        <v>690</v>
      </c>
      <c r="C255" s="240">
        <v>508</v>
      </c>
      <c r="D255" s="240">
        <v>482</v>
      </c>
      <c r="F255" s="279"/>
      <c r="G255" s="280"/>
      <c r="H255" s="105"/>
      <c r="I255" s="103"/>
      <c r="J255" s="103"/>
    </row>
    <row r="256" spans="1:10" x14ac:dyDescent="0.2">
      <c r="A256" s="215" t="s">
        <v>14</v>
      </c>
      <c r="B256" s="238">
        <v>47</v>
      </c>
      <c r="C256" s="240">
        <v>76</v>
      </c>
      <c r="D256" s="240">
        <v>99</v>
      </c>
      <c r="F256" s="279"/>
      <c r="G256" s="280"/>
      <c r="H256" s="105"/>
      <c r="I256" s="103"/>
      <c r="J256" s="103"/>
    </row>
    <row r="257" spans="1:10" x14ac:dyDescent="0.2">
      <c r="A257" s="215" t="s">
        <v>25</v>
      </c>
      <c r="B257" s="238">
        <v>58</v>
      </c>
      <c r="C257" s="240">
        <v>48</v>
      </c>
      <c r="D257" s="240">
        <v>99</v>
      </c>
      <c r="F257" s="279"/>
      <c r="G257" s="280"/>
      <c r="H257" s="105"/>
      <c r="I257" s="103"/>
      <c r="J257" s="103"/>
    </row>
    <row r="258" spans="1:10" x14ac:dyDescent="0.2">
      <c r="A258" s="215" t="s">
        <v>8</v>
      </c>
      <c r="B258" s="238">
        <v>181</v>
      </c>
      <c r="C258" s="240">
        <v>124</v>
      </c>
      <c r="D258" s="240">
        <v>85</v>
      </c>
      <c r="F258" s="279"/>
      <c r="G258" s="280"/>
      <c r="H258" s="105"/>
      <c r="I258" s="103"/>
      <c r="J258" s="103"/>
    </row>
    <row r="259" spans="1:10" x14ac:dyDescent="0.2">
      <c r="A259" s="215" t="s">
        <v>10</v>
      </c>
      <c r="B259" s="238">
        <v>89</v>
      </c>
      <c r="C259" s="240">
        <v>57</v>
      </c>
      <c r="D259" s="240">
        <v>62</v>
      </c>
      <c r="F259" s="279"/>
      <c r="G259" s="280"/>
      <c r="H259" s="105"/>
      <c r="I259" s="103"/>
      <c r="J259" s="103"/>
    </row>
    <row r="260" spans="1:10" x14ac:dyDescent="0.2">
      <c r="A260" s="215" t="s">
        <v>18</v>
      </c>
      <c r="B260" s="238">
        <v>28</v>
      </c>
      <c r="C260" s="240">
        <v>36</v>
      </c>
      <c r="D260" s="240">
        <v>59</v>
      </c>
      <c r="F260" s="279"/>
      <c r="G260" s="280"/>
      <c r="H260" s="105"/>
      <c r="I260" s="103"/>
      <c r="J260" s="103"/>
    </row>
    <row r="261" spans="1:10" x14ac:dyDescent="0.2">
      <c r="A261" s="215" t="s">
        <v>24</v>
      </c>
      <c r="B261" s="238">
        <v>11</v>
      </c>
      <c r="C261" s="240">
        <v>8</v>
      </c>
      <c r="D261" s="240">
        <v>43</v>
      </c>
      <c r="F261" s="279"/>
      <c r="G261" s="280"/>
      <c r="H261" s="105"/>
      <c r="I261" s="103"/>
      <c r="J261" s="103"/>
    </row>
    <row r="262" spans="1:10" x14ac:dyDescent="0.2">
      <c r="A262" s="215" t="s">
        <v>13</v>
      </c>
      <c r="B262" s="238">
        <v>10</v>
      </c>
      <c r="C262" s="240">
        <v>3</v>
      </c>
      <c r="D262" s="240">
        <v>38</v>
      </c>
      <c r="F262" s="279"/>
      <c r="G262" s="280"/>
      <c r="H262" s="105"/>
      <c r="I262" s="103"/>
      <c r="J262" s="103"/>
    </row>
    <row r="263" spans="1:10" x14ac:dyDescent="0.2">
      <c r="A263" s="215" t="s">
        <v>33</v>
      </c>
      <c r="B263" s="238">
        <v>31</v>
      </c>
      <c r="C263" s="240">
        <v>45</v>
      </c>
      <c r="D263" s="240">
        <v>29</v>
      </c>
      <c r="F263" s="279"/>
      <c r="G263" s="280"/>
      <c r="H263" s="105"/>
      <c r="I263" s="103"/>
      <c r="J263" s="103"/>
    </row>
    <row r="264" spans="1:10" x14ac:dyDescent="0.2">
      <c r="A264" s="215" t="s">
        <v>40</v>
      </c>
      <c r="B264" s="238">
        <v>52</v>
      </c>
      <c r="C264" s="240">
        <v>22</v>
      </c>
      <c r="D264" s="240">
        <v>27</v>
      </c>
      <c r="F264" s="279"/>
      <c r="G264" s="280"/>
      <c r="H264" s="105"/>
      <c r="I264" s="103"/>
      <c r="J264" s="103"/>
    </row>
    <row r="265" spans="1:10" x14ac:dyDescent="0.2">
      <c r="A265" s="215" t="s">
        <v>22</v>
      </c>
      <c r="B265" s="238">
        <v>15</v>
      </c>
      <c r="C265" s="240">
        <v>9</v>
      </c>
      <c r="D265" s="240">
        <v>17</v>
      </c>
      <c r="F265" s="279"/>
      <c r="G265" s="280"/>
      <c r="H265" s="105"/>
      <c r="I265" s="103"/>
      <c r="J265" s="103"/>
    </row>
    <row r="266" spans="1:10" x14ac:dyDescent="0.2">
      <c r="A266" s="215" t="s">
        <v>34</v>
      </c>
      <c r="B266" s="238">
        <v>12</v>
      </c>
      <c r="C266" s="240">
        <v>10</v>
      </c>
      <c r="D266" s="240">
        <v>9</v>
      </c>
      <c r="F266" s="279"/>
      <c r="G266" s="280"/>
      <c r="H266" s="105"/>
      <c r="I266" s="103"/>
      <c r="J266" s="103"/>
    </row>
    <row r="267" spans="1:10" x14ac:dyDescent="0.2">
      <c r="A267" s="215" t="s">
        <v>36</v>
      </c>
      <c r="B267" s="238">
        <v>20</v>
      </c>
      <c r="C267" s="240">
        <v>9</v>
      </c>
      <c r="D267" s="240">
        <v>9</v>
      </c>
      <c r="F267" s="279"/>
      <c r="G267" s="280"/>
      <c r="H267" s="105"/>
      <c r="I267" s="103"/>
      <c r="J267" s="103"/>
    </row>
    <row r="268" spans="1:10" x14ac:dyDescent="0.2">
      <c r="A268" s="215" t="s">
        <v>11</v>
      </c>
      <c r="B268" s="238">
        <v>5</v>
      </c>
      <c r="C268" s="240">
        <v>1</v>
      </c>
      <c r="D268" s="240">
        <v>6</v>
      </c>
      <c r="F268" s="279"/>
      <c r="G268" s="280"/>
      <c r="H268" s="105"/>
      <c r="I268" s="103"/>
      <c r="J268" s="103"/>
    </row>
    <row r="269" spans="1:10" x14ac:dyDescent="0.2">
      <c r="A269" s="215" t="s">
        <v>16</v>
      </c>
      <c r="B269" s="238">
        <v>4</v>
      </c>
      <c r="C269" s="240">
        <v>1</v>
      </c>
      <c r="D269" s="240">
        <v>6</v>
      </c>
      <c r="F269" s="279"/>
      <c r="G269" s="280"/>
      <c r="H269" s="105"/>
      <c r="I269" s="103"/>
      <c r="J269" s="103"/>
    </row>
    <row r="270" spans="1:10" x14ac:dyDescent="0.2">
      <c r="A270" s="215" t="s">
        <v>42</v>
      </c>
      <c r="B270" s="238">
        <v>2</v>
      </c>
      <c r="C270" s="240">
        <v>0</v>
      </c>
      <c r="D270" s="240">
        <v>5</v>
      </c>
      <c r="F270" s="279"/>
      <c r="G270" s="280"/>
      <c r="H270" s="105"/>
      <c r="I270" s="103"/>
      <c r="J270" s="103"/>
    </row>
    <row r="271" spans="1:10" x14ac:dyDescent="0.2">
      <c r="A271" s="215" t="s">
        <v>44</v>
      </c>
      <c r="B271" s="238">
        <v>8</v>
      </c>
      <c r="C271" s="240">
        <v>8</v>
      </c>
      <c r="D271" s="240">
        <v>5</v>
      </c>
      <c r="F271" s="279"/>
      <c r="G271" s="280"/>
      <c r="H271" s="105"/>
      <c r="I271" s="103"/>
      <c r="J271" s="103"/>
    </row>
    <row r="272" spans="1:10" x14ac:dyDescent="0.2">
      <c r="A272" s="215" t="s">
        <v>21</v>
      </c>
      <c r="B272" s="238">
        <v>4</v>
      </c>
      <c r="C272" s="240">
        <v>4</v>
      </c>
      <c r="D272" s="240">
        <v>4</v>
      </c>
      <c r="F272" s="279"/>
      <c r="G272" s="280"/>
      <c r="H272" s="105"/>
      <c r="I272" s="103"/>
      <c r="J272" s="103"/>
    </row>
    <row r="273" spans="1:10" x14ac:dyDescent="0.2">
      <c r="A273" s="215" t="s">
        <v>37</v>
      </c>
      <c r="B273" s="238">
        <v>9</v>
      </c>
      <c r="C273" s="240">
        <v>6</v>
      </c>
      <c r="D273" s="240">
        <v>4</v>
      </c>
      <c r="F273" s="279"/>
      <c r="G273" s="280"/>
      <c r="H273" s="105"/>
      <c r="I273" s="103"/>
      <c r="J273" s="103"/>
    </row>
    <row r="274" spans="1:10" x14ac:dyDescent="0.2">
      <c r="A274" s="215" t="s">
        <v>19</v>
      </c>
      <c r="B274" s="238">
        <v>3</v>
      </c>
      <c r="C274" s="240">
        <v>3</v>
      </c>
      <c r="D274" s="240">
        <v>4</v>
      </c>
      <c r="F274" s="279"/>
      <c r="G274" s="280"/>
      <c r="H274" s="105"/>
      <c r="I274" s="103"/>
      <c r="J274" s="103"/>
    </row>
    <row r="275" spans="1:10" x14ac:dyDescent="0.2">
      <c r="A275" s="215" t="s">
        <v>26</v>
      </c>
      <c r="B275" s="238">
        <v>6</v>
      </c>
      <c r="C275" s="240">
        <v>5</v>
      </c>
      <c r="D275" s="240">
        <v>4</v>
      </c>
      <c r="F275" s="279"/>
      <c r="G275" s="280"/>
      <c r="H275" s="105"/>
      <c r="I275" s="103"/>
      <c r="J275" s="103"/>
    </row>
    <row r="276" spans="1:10" x14ac:dyDescent="0.2">
      <c r="A276" s="215" t="s">
        <v>17</v>
      </c>
      <c r="B276" s="238">
        <v>4</v>
      </c>
      <c r="C276" s="240">
        <v>2</v>
      </c>
      <c r="D276" s="240">
        <v>2</v>
      </c>
      <c r="F276" s="279"/>
      <c r="G276" s="280"/>
      <c r="H276" s="105"/>
      <c r="I276" s="103"/>
      <c r="J276" s="103"/>
    </row>
    <row r="277" spans="1:10" x14ac:dyDescent="0.2">
      <c r="A277" s="215" t="s">
        <v>38</v>
      </c>
      <c r="B277" s="238">
        <v>0</v>
      </c>
      <c r="C277" s="240">
        <v>4</v>
      </c>
      <c r="D277" s="240">
        <v>1</v>
      </c>
      <c r="F277" s="279"/>
      <c r="G277" s="280"/>
      <c r="H277" s="105"/>
      <c r="I277" s="103"/>
      <c r="J277" s="103"/>
    </row>
    <row r="278" spans="1:10" x14ac:dyDescent="0.2">
      <c r="A278" s="215" t="s">
        <v>422</v>
      </c>
      <c r="B278" s="238">
        <v>0</v>
      </c>
      <c r="C278" s="240">
        <v>0</v>
      </c>
      <c r="D278" s="240">
        <v>1</v>
      </c>
      <c r="F278" s="279"/>
      <c r="G278" s="280"/>
      <c r="H278" s="105"/>
      <c r="I278" s="103"/>
      <c r="J278" s="103"/>
    </row>
    <row r="279" spans="1:10" x14ac:dyDescent="0.2">
      <c r="A279" s="215" t="s">
        <v>39</v>
      </c>
      <c r="B279" s="238">
        <v>0</v>
      </c>
      <c r="C279" s="240">
        <v>1</v>
      </c>
      <c r="D279" s="240">
        <v>1</v>
      </c>
      <c r="F279" s="279"/>
      <c r="G279" s="280"/>
      <c r="H279" s="105"/>
      <c r="I279" s="103"/>
      <c r="J279" s="103"/>
    </row>
    <row r="280" spans="1:10" x14ac:dyDescent="0.2">
      <c r="A280" s="215" t="s">
        <v>43</v>
      </c>
      <c r="B280" s="238">
        <v>4</v>
      </c>
      <c r="C280" s="240">
        <v>1</v>
      </c>
      <c r="D280" s="240">
        <v>1</v>
      </c>
      <c r="F280" s="279"/>
      <c r="G280" s="280"/>
      <c r="H280" s="105"/>
      <c r="I280" s="103"/>
      <c r="J280" s="103"/>
    </row>
    <row r="281" spans="1:10" x14ac:dyDescent="0.2">
      <c r="A281" s="215" t="s">
        <v>663</v>
      </c>
      <c r="B281" s="238">
        <v>0</v>
      </c>
      <c r="C281" s="240">
        <v>0</v>
      </c>
      <c r="D281" s="240">
        <v>1</v>
      </c>
      <c r="F281" s="279"/>
      <c r="G281" s="280"/>
      <c r="H281" s="105"/>
      <c r="I281" s="103"/>
      <c r="J281" s="103"/>
    </row>
    <row r="282" spans="1:10" x14ac:dyDescent="0.2">
      <c r="A282" s="215" t="s">
        <v>15</v>
      </c>
      <c r="B282" s="238">
        <v>5</v>
      </c>
      <c r="C282" s="240">
        <v>3</v>
      </c>
      <c r="D282" s="240">
        <v>1</v>
      </c>
      <c r="F282" s="279"/>
      <c r="G282" s="280"/>
      <c r="H282" s="105"/>
      <c r="I282" s="103"/>
      <c r="J282" s="103"/>
    </row>
    <row r="283" spans="1:10" x14ac:dyDescent="0.2">
      <c r="A283" s="215" t="s">
        <v>505</v>
      </c>
      <c r="B283" s="238">
        <v>6</v>
      </c>
      <c r="C283" s="240">
        <v>2</v>
      </c>
      <c r="D283" s="240">
        <v>1</v>
      </c>
      <c r="F283" s="279"/>
      <c r="G283" s="280"/>
      <c r="H283" s="105"/>
      <c r="I283" s="103"/>
      <c r="J283" s="103"/>
    </row>
    <row r="284" spans="1:10" x14ac:dyDescent="0.2">
      <c r="A284" s="215" t="s">
        <v>32</v>
      </c>
      <c r="B284" s="238">
        <v>1</v>
      </c>
      <c r="C284" s="240">
        <v>0</v>
      </c>
      <c r="D284" s="240">
        <v>1</v>
      </c>
      <c r="F284" s="279"/>
      <c r="G284" s="280"/>
      <c r="H284" s="105"/>
      <c r="I284" s="103"/>
      <c r="J284" s="103"/>
    </row>
    <row r="285" spans="1:10" x14ac:dyDescent="0.2">
      <c r="A285" s="241" t="s">
        <v>614</v>
      </c>
      <c r="B285" s="240">
        <v>0</v>
      </c>
      <c r="C285" s="240">
        <v>1</v>
      </c>
      <c r="D285" s="240">
        <v>1</v>
      </c>
      <c r="F285" s="279"/>
      <c r="G285" s="280"/>
      <c r="H285" s="105"/>
      <c r="I285" s="103"/>
      <c r="J285" s="103"/>
    </row>
    <row r="286" spans="1:10" x14ac:dyDescent="0.2">
      <c r="A286" s="215" t="s">
        <v>12</v>
      </c>
      <c r="B286" s="238">
        <v>2</v>
      </c>
      <c r="C286" s="240">
        <v>1</v>
      </c>
      <c r="D286" s="240">
        <v>0</v>
      </c>
      <c r="F286" s="279"/>
      <c r="G286" s="280"/>
      <c r="H286" s="105"/>
      <c r="I286" s="103"/>
      <c r="J286" s="103"/>
    </row>
    <row r="287" spans="1:10" x14ac:dyDescent="0.2">
      <c r="A287" s="215" t="s">
        <v>30</v>
      </c>
      <c r="B287" s="238">
        <v>1</v>
      </c>
      <c r="C287" s="240">
        <v>0</v>
      </c>
      <c r="D287" s="240">
        <v>0</v>
      </c>
      <c r="F287" s="104"/>
      <c r="G287" s="105"/>
      <c r="H287" s="105"/>
      <c r="I287" s="103"/>
      <c r="J287" s="103"/>
    </row>
    <row r="288" spans="1:10" x14ac:dyDescent="0.2">
      <c r="A288" s="215" t="s">
        <v>35</v>
      </c>
      <c r="B288" s="238">
        <v>0</v>
      </c>
      <c r="C288" s="240">
        <v>1</v>
      </c>
      <c r="D288" s="240">
        <v>0</v>
      </c>
      <c r="F288" s="104"/>
      <c r="G288" s="105"/>
      <c r="H288" s="105"/>
      <c r="I288" s="103"/>
      <c r="J288" s="103"/>
    </row>
    <row r="289" spans="1:10" x14ac:dyDescent="0.2">
      <c r="A289" s="215" t="s">
        <v>20</v>
      </c>
      <c r="B289" s="238">
        <v>1</v>
      </c>
      <c r="C289" s="240">
        <v>0</v>
      </c>
      <c r="D289" s="240">
        <v>0</v>
      </c>
      <c r="F289" s="104"/>
      <c r="G289" s="105"/>
      <c r="H289" s="105"/>
      <c r="I289" s="103"/>
      <c r="J289" s="103"/>
    </row>
    <row r="290" spans="1:10" x14ac:dyDescent="0.2">
      <c r="A290" s="215" t="s">
        <v>28</v>
      </c>
      <c r="B290" s="238">
        <v>3</v>
      </c>
      <c r="C290" s="240">
        <v>1</v>
      </c>
      <c r="D290" s="240">
        <v>0</v>
      </c>
      <c r="F290" s="104"/>
      <c r="G290" s="105"/>
      <c r="H290" s="105"/>
      <c r="I290" s="103"/>
      <c r="J290" s="103"/>
    </row>
    <row r="291" spans="1:10" x14ac:dyDescent="0.2">
      <c r="A291" s="215" t="s">
        <v>47</v>
      </c>
      <c r="B291" s="238">
        <v>0</v>
      </c>
      <c r="C291" s="240">
        <v>1</v>
      </c>
      <c r="D291" s="240">
        <v>0</v>
      </c>
      <c r="F291" s="104"/>
      <c r="G291" s="105"/>
      <c r="H291" s="105"/>
      <c r="I291" s="103"/>
      <c r="J291" s="103"/>
    </row>
    <row r="292" spans="1:10" x14ac:dyDescent="0.2">
      <c r="A292" s="215" t="s">
        <v>420</v>
      </c>
      <c r="B292" s="238">
        <v>4</v>
      </c>
      <c r="C292" s="240">
        <v>2</v>
      </c>
      <c r="D292" s="240">
        <v>0</v>
      </c>
      <c r="F292" s="104"/>
      <c r="G292" s="105"/>
      <c r="H292" s="105"/>
      <c r="I292" s="103"/>
      <c r="J292" s="103"/>
    </row>
    <row r="293" spans="1:10" x14ac:dyDescent="0.2">
      <c r="A293" s="276" t="s">
        <v>504</v>
      </c>
      <c r="B293" s="277">
        <v>1</v>
      </c>
      <c r="C293" s="278">
        <v>0</v>
      </c>
      <c r="D293" s="278">
        <v>0</v>
      </c>
      <c r="F293" s="104"/>
      <c r="G293" s="105"/>
      <c r="H293" s="105"/>
      <c r="I293" s="105"/>
      <c r="J293" s="103"/>
    </row>
    <row r="294" spans="1:10" x14ac:dyDescent="0.2">
      <c r="A294" s="281" t="s">
        <v>48</v>
      </c>
      <c r="B294" s="101">
        <v>0</v>
      </c>
      <c r="C294" s="101">
        <v>1</v>
      </c>
      <c r="D294" s="101">
        <v>0</v>
      </c>
      <c r="F294" s="104"/>
      <c r="G294" s="105"/>
      <c r="H294" s="105"/>
      <c r="I294" s="105"/>
      <c r="J294" s="103"/>
    </row>
    <row r="295" spans="1:10" ht="12.75" thickBot="1" x14ac:dyDescent="0.25">
      <c r="A295" s="8" t="s">
        <v>52</v>
      </c>
      <c r="B295" s="9">
        <f>SUM(B254:B292)</f>
        <v>2188</v>
      </c>
      <c r="C295" s="9">
        <f>SUM(C254:C294)</f>
        <v>1647</v>
      </c>
      <c r="D295" s="9">
        <f>SUM(D254:D294)</f>
        <v>1845</v>
      </c>
      <c r="F295" s="103"/>
      <c r="G295" s="103"/>
      <c r="H295" s="103"/>
      <c r="I295" s="103"/>
      <c r="J295" s="103"/>
    </row>
    <row r="296" spans="1:10" ht="13.5" thickTop="1" x14ac:dyDescent="0.2">
      <c r="A296" s="15" t="s">
        <v>5</v>
      </c>
      <c r="B296"/>
      <c r="C296"/>
      <c r="D296"/>
      <c r="F296" s="103"/>
      <c r="G296" s="103"/>
      <c r="H296" s="103"/>
      <c r="I296" s="103"/>
      <c r="J296" s="103"/>
    </row>
    <row r="297" spans="1:10" x14ac:dyDescent="0.2">
      <c r="F297" s="109"/>
      <c r="G297" s="110"/>
      <c r="H297" s="110"/>
      <c r="I297" s="110"/>
      <c r="J297" s="58"/>
    </row>
    <row r="298" spans="1:10" ht="18" x14ac:dyDescent="0.25">
      <c r="A298" s="64" t="s">
        <v>689</v>
      </c>
      <c r="B298" s="65"/>
      <c r="C298" s="65"/>
      <c r="D298" s="65"/>
      <c r="F298" s="59"/>
    </row>
    <row r="299" spans="1:10" ht="12.75" x14ac:dyDescent="0.2">
      <c r="A299" s="343" t="s">
        <v>6</v>
      </c>
      <c r="B299" s="68">
        <v>2017</v>
      </c>
      <c r="C299" s="319">
        <v>2018</v>
      </c>
      <c r="D299" s="86">
        <v>2019</v>
      </c>
      <c r="F299" s="320"/>
    </row>
    <row r="300" spans="1:10" ht="36" x14ac:dyDescent="0.2">
      <c r="A300" s="344"/>
      <c r="B300" s="329" t="s">
        <v>593</v>
      </c>
      <c r="C300" s="90" t="s">
        <v>593</v>
      </c>
      <c r="D300" s="90" t="s">
        <v>593</v>
      </c>
    </row>
    <row r="301" spans="1:10" ht="15.75" x14ac:dyDescent="0.2">
      <c r="A301" s="215" t="s">
        <v>9</v>
      </c>
      <c r="B301" s="326">
        <v>872</v>
      </c>
      <c r="C301" s="323">
        <v>643</v>
      </c>
      <c r="D301" s="215">
        <v>738</v>
      </c>
      <c r="F301" s="321"/>
      <c r="G301" s="322"/>
      <c r="H301" s="317"/>
      <c r="I301" s="318"/>
    </row>
    <row r="302" spans="1:10" ht="15.75" x14ac:dyDescent="0.2">
      <c r="A302" s="215" t="s">
        <v>7</v>
      </c>
      <c r="B302" s="327">
        <v>690</v>
      </c>
      <c r="C302" s="324">
        <v>508</v>
      </c>
      <c r="D302" s="215">
        <v>482</v>
      </c>
      <c r="F302" s="321"/>
      <c r="G302" s="322"/>
      <c r="H302" s="317"/>
      <c r="I302" s="318"/>
    </row>
    <row r="303" spans="1:10" ht="15.75" x14ac:dyDescent="0.2">
      <c r="A303" s="215" t="s">
        <v>14</v>
      </c>
      <c r="B303" s="327">
        <v>47</v>
      </c>
      <c r="C303" s="324">
        <v>76</v>
      </c>
      <c r="D303" s="215">
        <v>99</v>
      </c>
      <c r="F303" s="321"/>
      <c r="G303" s="322"/>
      <c r="H303" s="317"/>
      <c r="I303" s="318"/>
    </row>
    <row r="304" spans="1:10" ht="15.75" x14ac:dyDescent="0.2">
      <c r="A304" s="215" t="s">
        <v>25</v>
      </c>
      <c r="B304" s="327">
        <v>58</v>
      </c>
      <c r="C304" s="324">
        <v>48</v>
      </c>
      <c r="D304" s="215">
        <v>99</v>
      </c>
      <c r="F304" s="321"/>
      <c r="G304" s="322"/>
      <c r="H304" s="317"/>
      <c r="I304" s="318"/>
    </row>
    <row r="305" spans="1:9" ht="15.75" x14ac:dyDescent="0.2">
      <c r="A305" s="215" t="s">
        <v>8</v>
      </c>
      <c r="B305" s="327">
        <v>181</v>
      </c>
      <c r="C305" s="324">
        <v>124</v>
      </c>
      <c r="D305" s="215">
        <v>85</v>
      </c>
      <c r="F305" s="321"/>
      <c r="G305" s="322"/>
      <c r="H305" s="317"/>
      <c r="I305" s="318"/>
    </row>
    <row r="306" spans="1:9" ht="15.75" x14ac:dyDescent="0.2">
      <c r="A306" s="215" t="s">
        <v>10</v>
      </c>
      <c r="B306" s="327">
        <v>89</v>
      </c>
      <c r="C306" s="324">
        <v>57</v>
      </c>
      <c r="D306" s="215">
        <v>62</v>
      </c>
      <c r="F306" s="321"/>
      <c r="G306" s="322"/>
      <c r="H306" s="317"/>
      <c r="I306" s="318"/>
    </row>
    <row r="307" spans="1:9" ht="15.75" x14ac:dyDescent="0.2">
      <c r="A307" s="215" t="s">
        <v>18</v>
      </c>
      <c r="B307" s="327">
        <v>28</v>
      </c>
      <c r="C307" s="324">
        <v>36</v>
      </c>
      <c r="D307" s="215">
        <v>59</v>
      </c>
      <c r="F307" s="321"/>
      <c r="G307" s="322"/>
      <c r="H307" s="317"/>
      <c r="I307" s="318"/>
    </row>
    <row r="308" spans="1:9" ht="15.75" x14ac:dyDescent="0.2">
      <c r="A308" s="215" t="s">
        <v>24</v>
      </c>
      <c r="B308" s="327">
        <v>11</v>
      </c>
      <c r="C308" s="324">
        <v>8</v>
      </c>
      <c r="D308" s="215">
        <v>43</v>
      </c>
      <c r="F308" s="321"/>
      <c r="G308" s="322"/>
      <c r="H308" s="317"/>
      <c r="I308" s="318"/>
    </row>
    <row r="309" spans="1:9" ht="15.75" x14ac:dyDescent="0.2">
      <c r="A309" s="215" t="s">
        <v>13</v>
      </c>
      <c r="B309" s="327">
        <v>10</v>
      </c>
      <c r="C309" s="324">
        <v>3</v>
      </c>
      <c r="D309" s="215">
        <v>38</v>
      </c>
      <c r="F309" s="321"/>
      <c r="G309" s="322"/>
      <c r="H309" s="317"/>
      <c r="I309" s="318"/>
    </row>
    <row r="310" spans="1:9" ht="15.75" x14ac:dyDescent="0.2">
      <c r="A310" s="215" t="s">
        <v>33</v>
      </c>
      <c r="B310" s="327">
        <v>31</v>
      </c>
      <c r="C310" s="324">
        <v>45</v>
      </c>
      <c r="D310" s="215">
        <v>29</v>
      </c>
      <c r="F310" s="321"/>
      <c r="G310" s="322"/>
      <c r="H310" s="317"/>
      <c r="I310" s="318"/>
    </row>
    <row r="311" spans="1:9" ht="15.75" x14ac:dyDescent="0.2">
      <c r="A311" s="215" t="s">
        <v>40</v>
      </c>
      <c r="B311" s="327">
        <v>52</v>
      </c>
      <c r="C311" s="324">
        <v>22</v>
      </c>
      <c r="D311" s="215">
        <v>27</v>
      </c>
      <c r="F311" s="321"/>
      <c r="G311" s="322"/>
      <c r="H311" s="317"/>
      <c r="I311" s="318"/>
    </row>
    <row r="312" spans="1:9" ht="15.75" x14ac:dyDescent="0.2">
      <c r="A312" s="215" t="s">
        <v>22</v>
      </c>
      <c r="B312" s="327">
        <v>15</v>
      </c>
      <c r="C312" s="324">
        <v>9</v>
      </c>
      <c r="D312" s="215">
        <v>17</v>
      </c>
      <c r="F312" s="321"/>
      <c r="G312" s="322"/>
      <c r="H312" s="317"/>
      <c r="I312" s="318"/>
    </row>
    <row r="313" spans="1:9" ht="15.75" x14ac:dyDescent="0.2">
      <c r="A313" s="215" t="s">
        <v>34</v>
      </c>
      <c r="B313" s="327">
        <v>12</v>
      </c>
      <c r="C313" s="324">
        <v>10</v>
      </c>
      <c r="D313" s="215">
        <v>9</v>
      </c>
      <c r="F313" s="321"/>
      <c r="G313" s="322"/>
      <c r="H313" s="317"/>
      <c r="I313" s="318"/>
    </row>
    <row r="314" spans="1:9" ht="15.75" x14ac:dyDescent="0.2">
      <c r="A314" s="215" t="s">
        <v>36</v>
      </c>
      <c r="B314" s="327">
        <v>20</v>
      </c>
      <c r="C314" s="324">
        <v>9</v>
      </c>
      <c r="D314" s="215">
        <v>9</v>
      </c>
      <c r="F314" s="321"/>
      <c r="G314" s="322"/>
      <c r="H314" s="317"/>
      <c r="I314" s="318"/>
    </row>
    <row r="315" spans="1:9" ht="15.75" x14ac:dyDescent="0.2">
      <c r="A315" s="215" t="s">
        <v>11</v>
      </c>
      <c r="B315" s="327">
        <v>5</v>
      </c>
      <c r="C315" s="324">
        <v>1</v>
      </c>
      <c r="D315" s="215">
        <v>6</v>
      </c>
      <c r="F315" s="321"/>
      <c r="G315" s="322"/>
      <c r="H315" s="317"/>
      <c r="I315" s="318"/>
    </row>
    <row r="316" spans="1:9" ht="15.75" x14ac:dyDescent="0.2">
      <c r="A316" s="215" t="s">
        <v>16</v>
      </c>
      <c r="B316" s="327">
        <v>4</v>
      </c>
      <c r="C316" s="324">
        <v>1</v>
      </c>
      <c r="D316" s="215">
        <v>6</v>
      </c>
      <c r="F316" s="321"/>
      <c r="G316" s="322"/>
      <c r="H316" s="317"/>
      <c r="I316" s="318"/>
    </row>
    <row r="317" spans="1:9" ht="15.75" x14ac:dyDescent="0.2">
      <c r="A317" s="215" t="s">
        <v>42</v>
      </c>
      <c r="B317" s="327">
        <v>2</v>
      </c>
      <c r="C317" s="324">
        <v>0</v>
      </c>
      <c r="D317" s="215">
        <v>5</v>
      </c>
      <c r="F317" s="321"/>
      <c r="G317" s="322"/>
      <c r="H317" s="317"/>
      <c r="I317" s="318"/>
    </row>
    <row r="318" spans="1:9" ht="15.75" x14ac:dyDescent="0.2">
      <c r="A318" s="215" t="s">
        <v>44</v>
      </c>
      <c r="B318" s="327">
        <v>8</v>
      </c>
      <c r="C318" s="324">
        <v>8</v>
      </c>
      <c r="D318" s="215">
        <v>5</v>
      </c>
      <c r="F318" s="321"/>
      <c r="G318" s="322"/>
      <c r="H318" s="317"/>
      <c r="I318" s="318"/>
    </row>
    <row r="319" spans="1:9" ht="15.75" x14ac:dyDescent="0.2">
      <c r="A319" s="215" t="s">
        <v>21</v>
      </c>
      <c r="B319" s="327">
        <v>4</v>
      </c>
      <c r="C319" s="325">
        <v>4</v>
      </c>
      <c r="D319" s="215">
        <v>4</v>
      </c>
      <c r="F319" s="321"/>
      <c r="G319" s="322"/>
      <c r="H319" s="317"/>
      <c r="I319" s="318"/>
    </row>
    <row r="320" spans="1:9" ht="15.75" x14ac:dyDescent="0.2">
      <c r="A320" s="215" t="s">
        <v>37</v>
      </c>
      <c r="B320" s="327">
        <v>9</v>
      </c>
      <c r="C320" s="65">
        <v>6</v>
      </c>
      <c r="D320" s="215">
        <v>4</v>
      </c>
      <c r="F320" s="321"/>
      <c r="G320" s="322"/>
      <c r="H320" s="317"/>
      <c r="I320" s="318"/>
    </row>
    <row r="321" spans="1:9" ht="15.75" x14ac:dyDescent="0.2">
      <c r="A321" s="215" t="s">
        <v>19</v>
      </c>
      <c r="B321" s="327">
        <v>3</v>
      </c>
      <c r="C321" s="11">
        <v>3</v>
      </c>
      <c r="D321" s="215">
        <v>4</v>
      </c>
      <c r="F321" s="321"/>
      <c r="G321" s="322"/>
      <c r="H321" s="317"/>
      <c r="I321" s="318"/>
    </row>
    <row r="322" spans="1:9" ht="15.75" x14ac:dyDescent="0.2">
      <c r="A322" s="215" t="s">
        <v>26</v>
      </c>
      <c r="B322" s="327">
        <v>6</v>
      </c>
      <c r="C322" s="11">
        <v>5</v>
      </c>
      <c r="D322" s="215">
        <v>4</v>
      </c>
      <c r="F322" s="321"/>
      <c r="G322" s="322"/>
      <c r="H322" s="317"/>
      <c r="I322" s="318"/>
    </row>
    <row r="323" spans="1:9" ht="15.75" x14ac:dyDescent="0.2">
      <c r="A323" s="215" t="s">
        <v>17</v>
      </c>
      <c r="B323" s="327">
        <v>4</v>
      </c>
      <c r="C323" s="11">
        <v>2</v>
      </c>
      <c r="D323" s="215">
        <v>2</v>
      </c>
      <c r="F323" s="321"/>
      <c r="G323" s="322"/>
      <c r="H323" s="317"/>
      <c r="I323" s="318"/>
    </row>
    <row r="324" spans="1:9" ht="15.75" x14ac:dyDescent="0.2">
      <c r="A324" s="276" t="s">
        <v>38</v>
      </c>
      <c r="B324" s="327">
        <v>0</v>
      </c>
      <c r="C324" s="11">
        <v>4</v>
      </c>
      <c r="D324" s="276">
        <v>1</v>
      </c>
      <c r="F324" s="321"/>
      <c r="G324" s="322"/>
      <c r="H324" s="317"/>
      <c r="I324" s="318"/>
    </row>
    <row r="325" spans="1:9" ht="15.75" x14ac:dyDescent="0.2">
      <c r="A325" s="276" t="s">
        <v>422</v>
      </c>
      <c r="B325" s="327">
        <v>0</v>
      </c>
      <c r="C325" s="11">
        <v>0</v>
      </c>
      <c r="D325" s="276">
        <v>1</v>
      </c>
      <c r="F325" s="321"/>
      <c r="G325" s="322"/>
      <c r="H325" s="317"/>
      <c r="I325" s="318"/>
    </row>
    <row r="326" spans="1:9" ht="15.75" x14ac:dyDescent="0.2">
      <c r="A326" s="276" t="s">
        <v>39</v>
      </c>
      <c r="B326" s="327">
        <v>0</v>
      </c>
      <c r="C326" s="11">
        <v>1</v>
      </c>
      <c r="D326" s="276">
        <v>1</v>
      </c>
      <c r="F326" s="321"/>
      <c r="G326" s="322"/>
      <c r="H326" s="317"/>
      <c r="I326" s="318"/>
    </row>
    <row r="327" spans="1:9" ht="15.75" x14ac:dyDescent="0.2">
      <c r="A327" s="276" t="s">
        <v>43</v>
      </c>
      <c r="B327" s="327">
        <v>4</v>
      </c>
      <c r="C327" s="11">
        <v>1</v>
      </c>
      <c r="D327" s="276">
        <v>1</v>
      </c>
      <c r="F327" s="321"/>
      <c r="G327" s="322"/>
      <c r="H327" s="317"/>
      <c r="I327" s="318"/>
    </row>
    <row r="328" spans="1:9" ht="15.75" x14ac:dyDescent="0.2">
      <c r="A328" s="276" t="s">
        <v>663</v>
      </c>
      <c r="B328" s="327">
        <v>0</v>
      </c>
      <c r="C328" s="11">
        <v>0</v>
      </c>
      <c r="D328" s="276">
        <v>1</v>
      </c>
      <c r="F328" s="321"/>
      <c r="G328" s="322"/>
      <c r="H328" s="317"/>
      <c r="I328" s="318"/>
    </row>
    <row r="329" spans="1:9" ht="15.75" x14ac:dyDescent="0.2">
      <c r="A329" s="276" t="s">
        <v>15</v>
      </c>
      <c r="B329" s="327">
        <v>5</v>
      </c>
      <c r="C329" s="11">
        <v>3</v>
      </c>
      <c r="D329" s="276">
        <v>1</v>
      </c>
      <c r="F329" s="321"/>
      <c r="G329" s="322"/>
      <c r="H329" s="317"/>
      <c r="I329" s="318"/>
    </row>
    <row r="330" spans="1:9" ht="15.75" x14ac:dyDescent="0.2">
      <c r="A330" s="276" t="s">
        <v>690</v>
      </c>
      <c r="B330" s="327">
        <v>6</v>
      </c>
      <c r="C330" s="11">
        <v>2</v>
      </c>
      <c r="D330" s="276">
        <v>1</v>
      </c>
      <c r="F330" s="321"/>
      <c r="G330" s="322"/>
      <c r="H330" s="317"/>
      <c r="I330" s="318"/>
    </row>
    <row r="331" spans="1:9" ht="15.75" x14ac:dyDescent="0.2">
      <c r="A331" s="276" t="s">
        <v>32</v>
      </c>
      <c r="B331" s="327">
        <v>1</v>
      </c>
      <c r="C331" s="11">
        <v>0</v>
      </c>
      <c r="D331" s="276">
        <v>1</v>
      </c>
      <c r="F331" s="321"/>
      <c r="G331" s="322"/>
      <c r="H331" s="317"/>
      <c r="I331" s="318"/>
    </row>
    <row r="332" spans="1:9" ht="15.75" x14ac:dyDescent="0.2">
      <c r="A332" s="276" t="s">
        <v>614</v>
      </c>
      <c r="B332" s="327">
        <v>0</v>
      </c>
      <c r="C332" s="11">
        <v>1</v>
      </c>
      <c r="D332" s="276">
        <v>1</v>
      </c>
      <c r="F332" s="321"/>
      <c r="G332" s="322"/>
      <c r="H332" s="317"/>
      <c r="I332" s="318"/>
    </row>
    <row r="333" spans="1:9" ht="15.75" x14ac:dyDescent="0.2">
      <c r="A333" s="276" t="s">
        <v>12</v>
      </c>
      <c r="B333" s="327">
        <v>2</v>
      </c>
      <c r="C333" s="11">
        <v>1</v>
      </c>
      <c r="D333" s="276">
        <v>0</v>
      </c>
      <c r="F333" s="321"/>
      <c r="G333" s="322"/>
      <c r="H333" s="317"/>
      <c r="I333" s="318"/>
    </row>
    <row r="334" spans="1:9" ht="14.25" x14ac:dyDescent="0.2">
      <c r="A334" s="276" t="s">
        <v>30</v>
      </c>
      <c r="B334" s="327">
        <v>1</v>
      </c>
      <c r="C334" s="11">
        <v>0</v>
      </c>
      <c r="D334" s="276">
        <v>0</v>
      </c>
      <c r="H334" s="317"/>
      <c r="I334" s="318"/>
    </row>
    <row r="335" spans="1:9" ht="14.25" x14ac:dyDescent="0.2">
      <c r="A335" s="276" t="s">
        <v>35</v>
      </c>
      <c r="B335" s="327">
        <v>0</v>
      </c>
      <c r="C335" s="11">
        <v>1</v>
      </c>
      <c r="D335" s="276">
        <v>0</v>
      </c>
      <c r="H335" s="317"/>
      <c r="I335" s="318"/>
    </row>
    <row r="336" spans="1:9" ht="14.25" x14ac:dyDescent="0.2">
      <c r="A336" s="276" t="s">
        <v>20</v>
      </c>
      <c r="B336" s="327">
        <v>1</v>
      </c>
      <c r="C336" s="11">
        <v>0</v>
      </c>
      <c r="D336" s="276">
        <v>0</v>
      </c>
      <c r="H336" s="317"/>
      <c r="I336" s="318"/>
    </row>
    <row r="337" spans="1:9" ht="14.25" x14ac:dyDescent="0.2">
      <c r="A337" s="276" t="s">
        <v>28</v>
      </c>
      <c r="B337" s="327">
        <v>3</v>
      </c>
      <c r="C337" s="11">
        <v>1</v>
      </c>
      <c r="D337" s="276">
        <v>0</v>
      </c>
      <c r="H337" s="317"/>
      <c r="I337" s="318"/>
    </row>
    <row r="338" spans="1:9" ht="14.25" x14ac:dyDescent="0.2">
      <c r="A338" s="276" t="s">
        <v>47</v>
      </c>
      <c r="B338" s="327">
        <v>0</v>
      </c>
      <c r="C338" s="11">
        <v>1</v>
      </c>
      <c r="D338" s="276">
        <v>0</v>
      </c>
      <c r="H338" s="317"/>
      <c r="I338" s="318"/>
    </row>
    <row r="339" spans="1:9" ht="14.25" x14ac:dyDescent="0.2">
      <c r="A339" s="276" t="s">
        <v>420</v>
      </c>
      <c r="B339" s="327">
        <v>4</v>
      </c>
      <c r="C339" s="11">
        <v>2</v>
      </c>
      <c r="D339" s="276">
        <v>0</v>
      </c>
      <c r="H339" s="317"/>
      <c r="I339" s="318"/>
    </row>
    <row r="340" spans="1:9" ht="14.25" x14ac:dyDescent="0.2">
      <c r="A340" s="276" t="s">
        <v>504</v>
      </c>
      <c r="B340" s="327">
        <v>1</v>
      </c>
      <c r="C340" s="11">
        <v>0</v>
      </c>
      <c r="D340" s="276">
        <v>0</v>
      </c>
      <c r="H340" s="317"/>
      <c r="I340" s="318"/>
    </row>
    <row r="341" spans="1:9" ht="14.25" x14ac:dyDescent="0.2">
      <c r="A341" s="276" t="s">
        <v>48</v>
      </c>
      <c r="B341" s="328">
        <v>0</v>
      </c>
      <c r="C341" s="11">
        <v>1</v>
      </c>
      <c r="D341" s="276">
        <v>0</v>
      </c>
      <c r="H341" s="317"/>
      <c r="I341" s="318"/>
    </row>
    <row r="342" spans="1:9" ht="14.25" x14ac:dyDescent="0.2">
      <c r="A342" s="23" t="s">
        <v>52</v>
      </c>
      <c r="B342" s="23">
        <f>SUM(B301:B341)</f>
        <v>2189</v>
      </c>
      <c r="C342" s="23">
        <f>SUM(C301:C341)</f>
        <v>1647</v>
      </c>
      <c r="D342" s="23">
        <f>SUM(D301:D341)</f>
        <v>1845</v>
      </c>
      <c r="H342" s="317"/>
      <c r="I342" s="318"/>
    </row>
    <row r="343" spans="1:9" ht="14.25" x14ac:dyDescent="0.2">
      <c r="H343" s="317"/>
      <c r="I343" s="318"/>
    </row>
    <row r="345" spans="1:9" ht="18" x14ac:dyDescent="0.2">
      <c r="A345" s="6" t="s">
        <v>432</v>
      </c>
      <c r="B345"/>
      <c r="C345"/>
      <c r="D345"/>
      <c r="F345" s="99"/>
      <c r="G345" s="106"/>
    </row>
    <row r="346" spans="1:9" ht="12.75" thickBot="1" x14ac:dyDescent="0.25">
      <c r="A346" s="227" t="s">
        <v>6</v>
      </c>
      <c r="B346" s="171">
        <v>2017</v>
      </c>
      <c r="C346" s="170"/>
      <c r="D346" s="347">
        <v>2018</v>
      </c>
      <c r="E346" s="347"/>
      <c r="F346" s="349">
        <v>2019</v>
      </c>
      <c r="G346" s="350"/>
    </row>
    <row r="347" spans="1:9" ht="12.75" thickTop="1" x14ac:dyDescent="0.2">
      <c r="A347" s="156"/>
      <c r="B347" s="33" t="s">
        <v>592</v>
      </c>
      <c r="C347" s="161" t="s">
        <v>662</v>
      </c>
      <c r="D347" s="236" t="s">
        <v>637</v>
      </c>
      <c r="E347" s="236" t="s">
        <v>658</v>
      </c>
      <c r="F347" s="275" t="s">
        <v>660</v>
      </c>
      <c r="G347" s="236" t="s">
        <v>658</v>
      </c>
    </row>
    <row r="348" spans="1:9" x14ac:dyDescent="0.2">
      <c r="A348" s="242" t="s">
        <v>14</v>
      </c>
      <c r="B348" s="243" t="s">
        <v>638</v>
      </c>
      <c r="C348" s="244"/>
      <c r="D348" s="245" t="s">
        <v>638</v>
      </c>
      <c r="E348" s="246">
        <v>324</v>
      </c>
      <c r="F348" s="243" t="s">
        <v>638</v>
      </c>
      <c r="G348" s="246">
        <v>359</v>
      </c>
    </row>
    <row r="349" spans="1:9" x14ac:dyDescent="0.2">
      <c r="A349" s="247" t="s">
        <v>7</v>
      </c>
      <c r="B349" s="248" t="s">
        <v>638</v>
      </c>
      <c r="C349" s="162"/>
      <c r="D349" s="160" t="s">
        <v>638</v>
      </c>
      <c r="E349" s="158">
        <v>142</v>
      </c>
      <c r="F349" s="248" t="s">
        <v>638</v>
      </c>
      <c r="G349" s="158">
        <v>210</v>
      </c>
    </row>
    <row r="350" spans="1:9" x14ac:dyDescent="0.2">
      <c r="A350" s="215" t="s">
        <v>24</v>
      </c>
      <c r="B350" s="248" t="s">
        <v>638</v>
      </c>
      <c r="C350" s="163"/>
      <c r="D350" s="160" t="s">
        <v>638</v>
      </c>
      <c r="E350" s="159">
        <v>3</v>
      </c>
      <c r="F350" s="248" t="s">
        <v>638</v>
      </c>
      <c r="G350" s="159">
        <v>62</v>
      </c>
    </row>
    <row r="351" spans="1:9" x14ac:dyDescent="0.2">
      <c r="A351" s="215" t="s">
        <v>9</v>
      </c>
      <c r="B351" s="248" t="s">
        <v>638</v>
      </c>
      <c r="C351" s="163"/>
      <c r="D351" s="160" t="s">
        <v>638</v>
      </c>
      <c r="E351" s="159">
        <v>41</v>
      </c>
      <c r="F351" s="248" t="s">
        <v>638</v>
      </c>
      <c r="G351" s="159">
        <v>61</v>
      </c>
    </row>
    <row r="352" spans="1:9" x14ac:dyDescent="0.2">
      <c r="A352" s="215" t="s">
        <v>8</v>
      </c>
      <c r="B352" s="248" t="s">
        <v>638</v>
      </c>
      <c r="C352" s="163"/>
      <c r="D352" s="160" t="s">
        <v>638</v>
      </c>
      <c r="E352" s="159">
        <v>32</v>
      </c>
      <c r="F352" s="248" t="s">
        <v>638</v>
      </c>
      <c r="G352" s="159">
        <v>55</v>
      </c>
    </row>
    <row r="353" spans="1:7" x14ac:dyDescent="0.2">
      <c r="A353" s="215" t="s">
        <v>13</v>
      </c>
      <c r="B353" s="248" t="s">
        <v>638</v>
      </c>
      <c r="C353" s="163"/>
      <c r="D353" s="160" t="s">
        <v>638</v>
      </c>
      <c r="E353" s="159">
        <v>1</v>
      </c>
      <c r="F353" s="248" t="s">
        <v>638</v>
      </c>
      <c r="G353" s="159">
        <v>34</v>
      </c>
    </row>
    <row r="354" spans="1:7" x14ac:dyDescent="0.2">
      <c r="A354" s="215" t="s">
        <v>17</v>
      </c>
      <c r="B354" s="248" t="s">
        <v>638</v>
      </c>
      <c r="C354" s="163"/>
      <c r="D354" s="160" t="s">
        <v>638</v>
      </c>
      <c r="E354" s="159">
        <v>12</v>
      </c>
      <c r="F354" s="248" t="s">
        <v>638</v>
      </c>
      <c r="G354" s="159">
        <v>21</v>
      </c>
    </row>
    <row r="355" spans="1:7" x14ac:dyDescent="0.2">
      <c r="A355" s="215" t="s">
        <v>10</v>
      </c>
      <c r="B355" s="248" t="s">
        <v>638</v>
      </c>
      <c r="C355" s="163"/>
      <c r="D355" s="160" t="s">
        <v>638</v>
      </c>
      <c r="E355" s="159">
        <v>7</v>
      </c>
      <c r="F355" s="248" t="s">
        <v>638</v>
      </c>
      <c r="G355" s="159">
        <v>8</v>
      </c>
    </row>
    <row r="356" spans="1:7" x14ac:dyDescent="0.2">
      <c r="A356" s="215" t="s">
        <v>40</v>
      </c>
      <c r="B356" s="248" t="s">
        <v>638</v>
      </c>
      <c r="C356" s="163"/>
      <c r="D356" s="160" t="s">
        <v>638</v>
      </c>
      <c r="E356" s="159">
        <v>7</v>
      </c>
      <c r="F356" s="248" t="s">
        <v>638</v>
      </c>
      <c r="G356" s="159">
        <v>6</v>
      </c>
    </row>
    <row r="357" spans="1:7" x14ac:dyDescent="0.2">
      <c r="A357" s="215" t="s">
        <v>33</v>
      </c>
      <c r="B357" s="248" t="s">
        <v>638</v>
      </c>
      <c r="C357" s="163"/>
      <c r="D357" s="160" t="s">
        <v>638</v>
      </c>
      <c r="E357" s="159">
        <v>6</v>
      </c>
      <c r="F357" s="248" t="s">
        <v>638</v>
      </c>
      <c r="G357" s="159">
        <v>4</v>
      </c>
    </row>
    <row r="358" spans="1:7" x14ac:dyDescent="0.2">
      <c r="A358" s="215" t="s">
        <v>26</v>
      </c>
      <c r="B358" s="248" t="s">
        <v>638</v>
      </c>
      <c r="C358" s="163"/>
      <c r="D358" s="160" t="s">
        <v>638</v>
      </c>
      <c r="E358" s="159">
        <v>1</v>
      </c>
      <c r="F358" s="248" t="s">
        <v>638</v>
      </c>
      <c r="G358" s="159">
        <v>1</v>
      </c>
    </row>
    <row r="359" spans="1:7" x14ac:dyDescent="0.2">
      <c r="A359" s="215" t="s">
        <v>18</v>
      </c>
      <c r="B359" s="248" t="s">
        <v>638</v>
      </c>
      <c r="C359" s="163"/>
      <c r="D359" s="160" t="s">
        <v>638</v>
      </c>
      <c r="E359" s="159">
        <v>0</v>
      </c>
      <c r="F359" s="248" t="s">
        <v>638</v>
      </c>
      <c r="G359" s="159">
        <v>1</v>
      </c>
    </row>
    <row r="360" spans="1:7" x14ac:dyDescent="0.2">
      <c r="A360" s="215" t="s">
        <v>22</v>
      </c>
      <c r="B360" s="248" t="s">
        <v>638</v>
      </c>
      <c r="C360" s="163"/>
      <c r="D360" s="160" t="s">
        <v>638</v>
      </c>
      <c r="E360" s="159">
        <v>0</v>
      </c>
      <c r="F360" s="248" t="s">
        <v>638</v>
      </c>
      <c r="G360" s="159">
        <v>1</v>
      </c>
    </row>
    <row r="361" spans="1:7" ht="12.75" thickBot="1" x14ac:dyDescent="0.25">
      <c r="A361" s="8" t="s">
        <v>52</v>
      </c>
      <c r="B361" s="164">
        <v>379</v>
      </c>
      <c r="C361" s="165"/>
      <c r="D361" s="9">
        <v>325</v>
      </c>
      <c r="E361" s="9">
        <f>SUM(E348:E360)</f>
        <v>576</v>
      </c>
      <c r="F361" s="274">
        <v>394</v>
      </c>
      <c r="G361" s="9">
        <v>823</v>
      </c>
    </row>
    <row r="362" spans="1:7" ht="12.75" thickTop="1" x14ac:dyDescent="0.2">
      <c r="A362" s="15" t="s">
        <v>661</v>
      </c>
    </row>
  </sheetData>
  <sheetProtection selectLockedCells="1" selectUnlockedCells="1"/>
  <sortState ref="A320:D360">
    <sortCondition descending="1" ref="D320:D360"/>
    <sortCondition ref="A320:A360"/>
  </sortState>
  <mergeCells count="7">
    <mergeCell ref="A299:A300"/>
    <mergeCell ref="D2:E2"/>
    <mergeCell ref="F2:G2"/>
    <mergeCell ref="D346:E346"/>
    <mergeCell ref="D12:E12"/>
    <mergeCell ref="F12:G12"/>
    <mergeCell ref="F346:G346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 alignWithMargins="0">
    <oddHeader>&amp;C&amp;14Observatoire du dépôt légal : données 2013-2015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5"/>
  <sheetViews>
    <sheetView workbookViewId="0">
      <selection activeCell="A20" sqref="A20"/>
    </sheetView>
  </sheetViews>
  <sheetFormatPr baseColWidth="10" defaultRowHeight="12" x14ac:dyDescent="0.2"/>
  <cols>
    <col min="1" max="1" width="31.42578125" style="11" customWidth="1"/>
    <col min="2" max="5" width="16.7109375" style="11" customWidth="1"/>
    <col min="6" max="6" width="22.7109375" style="11" customWidth="1"/>
    <col min="7" max="7" width="16.7109375" style="11" customWidth="1"/>
    <col min="8" max="8" width="19.5703125" style="11" bestFit="1" customWidth="1"/>
    <col min="9" max="9" width="16.7109375" style="11" customWidth="1"/>
    <col min="10" max="10" width="35.5703125" style="11" bestFit="1" customWidth="1"/>
    <col min="11" max="16384" width="11.42578125" style="11"/>
  </cols>
  <sheetData>
    <row r="1" spans="1:9" ht="18" x14ac:dyDescent="0.2">
      <c r="A1" s="41" t="s">
        <v>541</v>
      </c>
    </row>
    <row r="2" spans="1:9" ht="24.75" thickBot="1" x14ac:dyDescent="0.25">
      <c r="A2" s="227" t="s">
        <v>4</v>
      </c>
      <c r="B2" s="249">
        <v>2017</v>
      </c>
      <c r="C2" s="250"/>
      <c r="D2" s="355">
        <v>2018</v>
      </c>
      <c r="E2" s="356"/>
      <c r="F2" s="355">
        <v>2019</v>
      </c>
      <c r="G2" s="356"/>
    </row>
    <row r="3" spans="1:9" ht="12.75" thickTop="1" x14ac:dyDescent="0.2">
      <c r="A3" s="230" t="s">
        <v>301</v>
      </c>
      <c r="B3" s="251" t="s">
        <v>302</v>
      </c>
      <c r="C3" s="252" t="s">
        <v>303</v>
      </c>
      <c r="D3" s="251" t="s">
        <v>302</v>
      </c>
      <c r="E3" s="252" t="s">
        <v>303</v>
      </c>
      <c r="F3" s="251" t="s">
        <v>302</v>
      </c>
      <c r="G3" s="252" t="s">
        <v>303</v>
      </c>
    </row>
    <row r="4" spans="1:9" x14ac:dyDescent="0.2">
      <c r="A4" s="4" t="s">
        <v>304</v>
      </c>
      <c r="B4" s="202">
        <v>405</v>
      </c>
      <c r="C4" s="25">
        <v>3</v>
      </c>
      <c r="D4" s="202">
        <v>496</v>
      </c>
      <c r="E4" s="25">
        <v>3</v>
      </c>
      <c r="F4" s="202">
        <v>469</v>
      </c>
      <c r="G4" s="25">
        <v>2</v>
      </c>
    </row>
    <row r="5" spans="1:9" x14ac:dyDescent="0.2">
      <c r="A5" s="4" t="s">
        <v>305</v>
      </c>
      <c r="B5" s="202">
        <v>192</v>
      </c>
      <c r="C5" s="25">
        <v>11</v>
      </c>
      <c r="D5" s="202">
        <v>322</v>
      </c>
      <c r="E5" s="25">
        <v>16</v>
      </c>
      <c r="F5" s="202">
        <v>410</v>
      </c>
      <c r="G5" s="25">
        <v>20</v>
      </c>
    </row>
    <row r="6" spans="1:9" x14ac:dyDescent="0.2">
      <c r="A6" s="4" t="s">
        <v>306</v>
      </c>
      <c r="B6" s="202">
        <v>106</v>
      </c>
      <c r="C6" s="25">
        <v>26</v>
      </c>
      <c r="D6" s="202">
        <v>100</v>
      </c>
      <c r="E6" s="25">
        <v>26</v>
      </c>
      <c r="F6" s="202">
        <v>81</v>
      </c>
      <c r="G6" s="25">
        <v>22</v>
      </c>
    </row>
    <row r="7" spans="1:9" x14ac:dyDescent="0.2">
      <c r="A7" s="4">
        <v>1</v>
      </c>
      <c r="B7" s="202">
        <v>36</v>
      </c>
      <c r="C7" s="25">
        <v>36</v>
      </c>
      <c r="D7" s="202">
        <v>27</v>
      </c>
      <c r="E7" s="25">
        <v>27</v>
      </c>
      <c r="F7" s="202">
        <v>12</v>
      </c>
      <c r="G7" s="25">
        <v>12</v>
      </c>
    </row>
    <row r="8" spans="1:9" ht="12.75" thickBot="1" x14ac:dyDescent="0.25">
      <c r="A8" s="43" t="s">
        <v>52</v>
      </c>
      <c r="B8" s="9">
        <f t="shared" ref="B8:C8" si="0">SUM(B4:B7)</f>
        <v>739</v>
      </c>
      <c r="C8" s="53">
        <f t="shared" si="0"/>
        <v>76</v>
      </c>
      <c r="D8" s="9">
        <f>SUM(D4:D7)</f>
        <v>945</v>
      </c>
      <c r="E8" s="53">
        <f>SUM(E4:E7)</f>
        <v>72</v>
      </c>
      <c r="F8" s="9">
        <f>SUM(F4:F7)</f>
        <v>972</v>
      </c>
      <c r="G8" s="53">
        <f>SUM(G4:G7)</f>
        <v>56</v>
      </c>
    </row>
    <row r="9" spans="1:9" ht="13.5" thickTop="1" x14ac:dyDescent="0.2">
      <c r="A9" s="44" t="s">
        <v>5</v>
      </c>
      <c r="B9" s="3"/>
      <c r="C9" s="3"/>
      <c r="D9" s="3"/>
      <c r="E9" s="3"/>
      <c r="F9" s="3"/>
      <c r="G9" s="3"/>
    </row>
    <row r="10" spans="1:9" ht="12.75" x14ac:dyDescent="0.2">
      <c r="A10" s="44"/>
      <c r="B10" s="3"/>
      <c r="C10" s="3"/>
      <c r="D10" s="3"/>
      <c r="E10" s="3"/>
      <c r="F10" s="3"/>
      <c r="G10" s="3"/>
    </row>
    <row r="11" spans="1:9" ht="18" x14ac:dyDescent="0.2">
      <c r="A11" s="148" t="s">
        <v>545</v>
      </c>
      <c r="B11" s="149"/>
      <c r="C11" s="149"/>
      <c r="D11" s="149"/>
      <c r="E11" s="149"/>
      <c r="F11" s="149"/>
      <c r="G11" s="149"/>
      <c r="H11" s="57"/>
    </row>
    <row r="12" spans="1:9" ht="24.75" thickBot="1" x14ac:dyDescent="0.25">
      <c r="A12" s="253" t="s">
        <v>4</v>
      </c>
      <c r="B12" s="174">
        <v>2017</v>
      </c>
      <c r="C12" s="175"/>
      <c r="D12" s="348">
        <v>2018</v>
      </c>
      <c r="E12" s="348"/>
      <c r="F12" s="348">
        <v>2019</v>
      </c>
      <c r="G12" s="348"/>
      <c r="I12" s="166"/>
    </row>
    <row r="13" spans="1:9" ht="15.75" thickTop="1" x14ac:dyDescent="0.2">
      <c r="A13" s="254" t="s">
        <v>301</v>
      </c>
      <c r="B13" s="150" t="s">
        <v>549</v>
      </c>
      <c r="C13" s="151" t="s">
        <v>303</v>
      </c>
      <c r="D13" s="150" t="s">
        <v>549</v>
      </c>
      <c r="E13" s="151" t="s">
        <v>303</v>
      </c>
      <c r="F13" s="150" t="s">
        <v>549</v>
      </c>
      <c r="G13" s="151" t="s">
        <v>303</v>
      </c>
      <c r="I13" s="167"/>
    </row>
    <row r="14" spans="1:9" ht="15" x14ac:dyDescent="0.2">
      <c r="A14" s="66" t="s">
        <v>546</v>
      </c>
      <c r="B14" s="255">
        <v>83</v>
      </c>
      <c r="C14" s="81">
        <v>3</v>
      </c>
      <c r="D14" s="255">
        <v>80</v>
      </c>
      <c r="E14" s="81">
        <v>3</v>
      </c>
      <c r="F14" s="330">
        <v>80</v>
      </c>
      <c r="G14" s="81">
        <v>3</v>
      </c>
      <c r="I14" s="166"/>
    </row>
    <row r="15" spans="1:9" ht="15" x14ac:dyDescent="0.2">
      <c r="A15" s="66" t="s">
        <v>547</v>
      </c>
      <c r="B15" s="255">
        <v>6</v>
      </c>
      <c r="C15" s="81">
        <v>1</v>
      </c>
      <c r="D15" s="255">
        <v>0</v>
      </c>
      <c r="E15" s="81">
        <v>0</v>
      </c>
      <c r="F15" s="330">
        <v>0</v>
      </c>
      <c r="G15" s="81">
        <v>0</v>
      </c>
      <c r="I15" s="166"/>
    </row>
    <row r="16" spans="1:9" ht="15" x14ac:dyDescent="0.2">
      <c r="A16" s="66" t="s">
        <v>548</v>
      </c>
      <c r="B16" s="255">
        <v>45</v>
      </c>
      <c r="C16" s="81">
        <v>18</v>
      </c>
      <c r="D16" s="255">
        <v>30</v>
      </c>
      <c r="E16" s="81">
        <v>10</v>
      </c>
      <c r="F16" s="330">
        <v>4</v>
      </c>
      <c r="G16" s="81">
        <v>2</v>
      </c>
      <c r="I16" s="168"/>
    </row>
    <row r="17" spans="1:19" x14ac:dyDescent="0.2">
      <c r="A17" s="66">
        <v>1</v>
      </c>
      <c r="B17" s="255">
        <v>31</v>
      </c>
      <c r="C17" s="81">
        <v>31</v>
      </c>
      <c r="D17" s="255">
        <v>29</v>
      </c>
      <c r="E17" s="81">
        <v>29</v>
      </c>
      <c r="F17" s="330">
        <v>22</v>
      </c>
      <c r="G17" s="81">
        <v>22</v>
      </c>
    </row>
    <row r="18" spans="1:19" ht="12.75" thickBot="1" x14ac:dyDescent="0.25">
      <c r="A18" s="43" t="s">
        <v>52</v>
      </c>
      <c r="B18" s="9">
        <f>SUM(B14:B17)</f>
        <v>165</v>
      </c>
      <c r="C18" s="53">
        <f>SUM(C14:C17)</f>
        <v>53</v>
      </c>
      <c r="D18" s="9">
        <f>SUM(D14:D17)</f>
        <v>139</v>
      </c>
      <c r="E18" s="53">
        <f>SUM(E14:E17)</f>
        <v>42</v>
      </c>
      <c r="F18" s="9">
        <v>106</v>
      </c>
      <c r="G18" s="53">
        <f>SUM(G14:G17)</f>
        <v>27</v>
      </c>
    </row>
    <row r="19" spans="1:19" ht="13.5" thickTop="1" x14ac:dyDescent="0.2">
      <c r="A19" s="152" t="s">
        <v>691</v>
      </c>
      <c r="B19" s="149"/>
      <c r="C19" s="149"/>
      <c r="D19" s="149"/>
      <c r="E19" s="149"/>
      <c r="F19" s="149"/>
      <c r="G19" s="57"/>
    </row>
    <row r="21" spans="1:19" ht="18" x14ac:dyDescent="0.2">
      <c r="A21" s="13" t="s">
        <v>542</v>
      </c>
    </row>
    <row r="22" spans="1:19" ht="12.75" x14ac:dyDescent="0.2">
      <c r="B22" s="235" t="s">
        <v>307</v>
      </c>
      <c r="C22" s="236">
        <v>2017</v>
      </c>
      <c r="E22" s="235" t="s">
        <v>307</v>
      </c>
      <c r="F22" s="236">
        <v>2018</v>
      </c>
      <c r="H22" s="235" t="s">
        <v>307</v>
      </c>
      <c r="I22" s="236">
        <v>2019</v>
      </c>
      <c r="M22" s="56"/>
      <c r="N22" s="56"/>
      <c r="O22" s="56"/>
      <c r="P22" s="56"/>
      <c r="Q22" s="56"/>
      <c r="R22" s="56"/>
      <c r="S22" s="56"/>
    </row>
    <row r="23" spans="1:19" ht="12.75" x14ac:dyDescent="0.2">
      <c r="B23" s="50" t="s">
        <v>447</v>
      </c>
      <c r="C23" s="47">
        <v>261</v>
      </c>
      <c r="E23" s="256" t="s">
        <v>447</v>
      </c>
      <c r="F23" s="257">
        <v>318</v>
      </c>
      <c r="H23" s="256" t="s">
        <v>447</v>
      </c>
      <c r="I23" s="257">
        <v>374</v>
      </c>
      <c r="M23" s="56"/>
      <c r="N23" s="56"/>
      <c r="O23" s="56"/>
      <c r="P23" s="56"/>
      <c r="Q23" s="56"/>
      <c r="R23" s="56"/>
      <c r="S23" s="56"/>
    </row>
    <row r="24" spans="1:19" ht="25.5" x14ac:dyDescent="0.2">
      <c r="B24" s="51" t="s">
        <v>506</v>
      </c>
      <c r="C24" s="48">
        <v>92</v>
      </c>
      <c r="E24" s="94" t="s">
        <v>506</v>
      </c>
      <c r="F24" s="92">
        <v>118</v>
      </c>
      <c r="H24" s="94" t="s">
        <v>506</v>
      </c>
      <c r="I24" s="92">
        <v>95</v>
      </c>
      <c r="M24" s="56"/>
      <c r="N24" s="56"/>
      <c r="O24" s="56"/>
      <c r="P24" s="56"/>
      <c r="Q24" s="56"/>
      <c r="R24" s="56"/>
      <c r="S24" s="56"/>
    </row>
    <row r="25" spans="1:19" ht="25.5" x14ac:dyDescent="0.2">
      <c r="B25" s="51" t="s">
        <v>507</v>
      </c>
      <c r="C25" s="48">
        <v>52</v>
      </c>
      <c r="E25" s="94" t="s">
        <v>607</v>
      </c>
      <c r="F25" s="92">
        <v>60</v>
      </c>
      <c r="H25" s="94" t="s">
        <v>513</v>
      </c>
      <c r="I25" s="92">
        <v>44</v>
      </c>
      <c r="M25" s="56"/>
      <c r="N25" s="56"/>
      <c r="O25" s="56"/>
      <c r="P25" s="56"/>
      <c r="Q25" s="56"/>
      <c r="R25" s="56"/>
      <c r="S25" s="56"/>
    </row>
    <row r="26" spans="1:19" ht="25.5" x14ac:dyDescent="0.2">
      <c r="B26" s="51" t="s">
        <v>508</v>
      </c>
      <c r="C26" s="48">
        <v>33</v>
      </c>
      <c r="E26" s="94" t="s">
        <v>608</v>
      </c>
      <c r="F26" s="92">
        <v>32</v>
      </c>
      <c r="H26" s="94" t="s">
        <v>509</v>
      </c>
      <c r="I26" s="92">
        <v>41</v>
      </c>
      <c r="M26" s="56"/>
      <c r="N26" s="56"/>
      <c r="O26" s="56"/>
      <c r="P26" s="56"/>
      <c r="Q26" s="56"/>
      <c r="R26" s="56"/>
      <c r="S26" s="56"/>
    </row>
    <row r="27" spans="1:19" ht="51" x14ac:dyDescent="0.2">
      <c r="B27" s="51" t="s">
        <v>509</v>
      </c>
      <c r="C27" s="48">
        <v>24</v>
      </c>
      <c r="E27" s="94" t="s">
        <v>514</v>
      </c>
      <c r="F27" s="92">
        <v>28</v>
      </c>
      <c r="H27" s="94" t="s">
        <v>654</v>
      </c>
      <c r="I27" s="92">
        <v>40</v>
      </c>
      <c r="M27" s="56"/>
      <c r="N27" s="56"/>
      <c r="O27" s="56"/>
      <c r="P27" s="56"/>
      <c r="Q27" s="56"/>
      <c r="R27" s="56"/>
      <c r="S27" s="56"/>
    </row>
    <row r="28" spans="1:19" ht="25.5" x14ac:dyDescent="0.2">
      <c r="B28" s="51" t="s">
        <v>510</v>
      </c>
      <c r="C28" s="48">
        <v>22</v>
      </c>
      <c r="E28" s="94" t="s">
        <v>609</v>
      </c>
      <c r="F28" s="92">
        <v>25</v>
      </c>
      <c r="H28" s="94" t="s">
        <v>611</v>
      </c>
      <c r="I28" s="92">
        <v>30</v>
      </c>
      <c r="M28" s="56"/>
      <c r="N28" s="56"/>
      <c r="O28" s="56"/>
      <c r="P28" s="56"/>
      <c r="Q28" s="56"/>
      <c r="R28" s="56"/>
      <c r="S28" s="56"/>
    </row>
    <row r="29" spans="1:19" ht="38.25" x14ac:dyDescent="0.2">
      <c r="B29" s="51" t="s">
        <v>511</v>
      </c>
      <c r="C29" s="48">
        <v>19</v>
      </c>
      <c r="E29" s="94" t="s">
        <v>509</v>
      </c>
      <c r="F29" s="92">
        <v>25</v>
      </c>
      <c r="H29" s="94" t="s">
        <v>655</v>
      </c>
      <c r="I29" s="92">
        <v>29</v>
      </c>
      <c r="M29" s="56"/>
      <c r="N29" s="56"/>
      <c r="O29" s="56"/>
      <c r="P29" s="56"/>
      <c r="Q29" s="56"/>
      <c r="R29" s="56"/>
      <c r="S29" s="56"/>
    </row>
    <row r="30" spans="1:19" ht="25.5" x14ac:dyDescent="0.2">
      <c r="B30" s="51" t="s">
        <v>512</v>
      </c>
      <c r="C30" s="48">
        <v>17</v>
      </c>
      <c r="E30" s="94" t="s">
        <v>610</v>
      </c>
      <c r="F30" s="92">
        <v>25</v>
      </c>
      <c r="H30" s="94" t="s">
        <v>656</v>
      </c>
      <c r="I30" s="92">
        <v>28</v>
      </c>
      <c r="M30" s="56"/>
      <c r="N30" s="56"/>
      <c r="O30" s="56"/>
      <c r="P30" s="56"/>
      <c r="Q30" s="56"/>
      <c r="R30" s="56"/>
      <c r="S30" s="56"/>
    </row>
    <row r="31" spans="1:19" ht="12.75" x14ac:dyDescent="0.2">
      <c r="B31" s="51" t="s">
        <v>513</v>
      </c>
      <c r="C31" s="48">
        <v>15</v>
      </c>
      <c r="E31" s="94" t="s">
        <v>611</v>
      </c>
      <c r="F31" s="92">
        <v>24</v>
      </c>
      <c r="H31" s="94" t="s">
        <v>657</v>
      </c>
      <c r="I31" s="92">
        <v>24</v>
      </c>
      <c r="M31" s="56"/>
      <c r="N31" s="56"/>
      <c r="O31" s="56"/>
      <c r="P31" s="56"/>
      <c r="Q31" s="56"/>
      <c r="R31" s="56"/>
      <c r="S31" s="56"/>
    </row>
    <row r="32" spans="1:19" ht="51" x14ac:dyDescent="0.2">
      <c r="A32" s="14"/>
      <c r="B32" s="52" t="s">
        <v>514</v>
      </c>
      <c r="C32" s="49">
        <v>15</v>
      </c>
      <c r="E32" s="95" t="s">
        <v>507</v>
      </c>
      <c r="F32" s="93">
        <v>22</v>
      </c>
      <c r="H32" s="95" t="s">
        <v>608</v>
      </c>
      <c r="I32" s="93">
        <v>19</v>
      </c>
    </row>
    <row r="33" spans="1:10" ht="12.75" thickBot="1" x14ac:dyDescent="0.25">
      <c r="B33" s="8" t="s">
        <v>52</v>
      </c>
      <c r="C33" s="9">
        <f>SUM(C23:C32)</f>
        <v>550</v>
      </c>
      <c r="E33" s="8" t="s">
        <v>52</v>
      </c>
      <c r="F33" s="9">
        <f>SUM(F23:F32)</f>
        <v>677</v>
      </c>
      <c r="H33" s="8" t="s">
        <v>52</v>
      </c>
      <c r="I33" s="9">
        <f>SUM(I23:I32)</f>
        <v>724</v>
      </c>
    </row>
    <row r="34" spans="1:10" ht="12.75" thickTop="1" x14ac:dyDescent="0.2">
      <c r="A34" s="45" t="s">
        <v>5</v>
      </c>
    </row>
    <row r="36" spans="1:10" ht="18" x14ac:dyDescent="0.25">
      <c r="A36" s="16" t="s">
        <v>543</v>
      </c>
    </row>
    <row r="37" spans="1:10" ht="13.5" thickBot="1" x14ac:dyDescent="0.25">
      <c r="A37" s="227" t="s">
        <v>308</v>
      </c>
      <c r="B37" s="28">
        <v>2017</v>
      </c>
      <c r="C37" s="28">
        <v>2018</v>
      </c>
      <c r="D37" s="28">
        <v>2019</v>
      </c>
      <c r="E37" s="46"/>
      <c r="F37" s="227" t="s">
        <v>309</v>
      </c>
      <c r="G37" s="31">
        <v>2017</v>
      </c>
      <c r="H37" s="28">
        <v>2018</v>
      </c>
      <c r="I37" s="28">
        <v>2019</v>
      </c>
    </row>
    <row r="38" spans="1:10" ht="13.5" thickTop="1" x14ac:dyDescent="0.2">
      <c r="A38" s="100" t="s">
        <v>310</v>
      </c>
      <c r="B38" s="127">
        <v>1</v>
      </c>
      <c r="C38" s="127">
        <v>0</v>
      </c>
      <c r="D38" s="127">
        <v>0</v>
      </c>
      <c r="E38" s="46"/>
      <c r="F38" s="258" t="s">
        <v>454</v>
      </c>
      <c r="G38" s="96">
        <v>6</v>
      </c>
      <c r="H38" s="96">
        <v>4</v>
      </c>
      <c r="I38" s="96">
        <f>D38+D40+D43+D52+D64+D76+D79+D88+D92+D115+D119+D122</f>
        <v>6</v>
      </c>
      <c r="J38" s="11" t="s">
        <v>579</v>
      </c>
    </row>
    <row r="39" spans="1:10" ht="12.75" x14ac:dyDescent="0.2">
      <c r="A39" s="100" t="s">
        <v>311</v>
      </c>
      <c r="B39" s="127">
        <v>0</v>
      </c>
      <c r="C39" s="127">
        <v>0</v>
      </c>
      <c r="D39" s="127">
        <v>0</v>
      </c>
      <c r="E39" s="46"/>
      <c r="F39" s="258" t="s">
        <v>456</v>
      </c>
      <c r="G39" s="96">
        <v>1</v>
      </c>
      <c r="H39" s="96">
        <v>1</v>
      </c>
      <c r="I39" s="96">
        <f>D58+D63+D78+D89+D107+D120+D129+D137</f>
        <v>1</v>
      </c>
      <c r="J39" s="11" t="s">
        <v>580</v>
      </c>
    </row>
    <row r="40" spans="1:10" ht="12.75" x14ac:dyDescent="0.2">
      <c r="A40" s="100" t="s">
        <v>312</v>
      </c>
      <c r="B40" s="127">
        <v>0</v>
      </c>
      <c r="C40" s="127">
        <v>0</v>
      </c>
      <c r="D40" s="127">
        <v>0</v>
      </c>
      <c r="E40" s="46"/>
      <c r="F40" s="258" t="s">
        <v>315</v>
      </c>
      <c r="G40" s="96">
        <v>1</v>
      </c>
      <c r="H40" s="96">
        <v>1</v>
      </c>
      <c r="I40" s="96">
        <f>D59+D68+D85+D105</f>
        <v>1</v>
      </c>
      <c r="J40" s="11" t="s">
        <v>581</v>
      </c>
    </row>
    <row r="41" spans="1:10" ht="12.75" x14ac:dyDescent="0.2">
      <c r="A41" s="100" t="s">
        <v>426</v>
      </c>
      <c r="B41" s="127">
        <v>0</v>
      </c>
      <c r="C41" s="127">
        <v>0</v>
      </c>
      <c r="D41" s="127">
        <v>0</v>
      </c>
      <c r="E41" s="46"/>
      <c r="F41" s="258" t="s">
        <v>457</v>
      </c>
      <c r="G41" s="96">
        <v>1</v>
      </c>
      <c r="H41" s="96">
        <v>0</v>
      </c>
      <c r="I41" s="96">
        <f>D55+D67+D86+D87+D94+D91</f>
        <v>0</v>
      </c>
      <c r="J41" s="11" t="s">
        <v>582</v>
      </c>
    </row>
    <row r="42" spans="1:10" ht="12.75" x14ac:dyDescent="0.2">
      <c r="A42" s="100" t="s">
        <v>314</v>
      </c>
      <c r="B42" s="127">
        <v>1</v>
      </c>
      <c r="C42" s="127">
        <v>1</v>
      </c>
      <c r="D42" s="127">
        <v>0</v>
      </c>
      <c r="E42" s="46"/>
      <c r="F42" s="258" t="s">
        <v>319</v>
      </c>
      <c r="G42" s="96">
        <v>0</v>
      </c>
      <c r="H42" s="96">
        <v>0</v>
      </c>
      <c r="I42" s="96">
        <f>D57</f>
        <v>0</v>
      </c>
    </row>
    <row r="43" spans="1:10" ht="12.75" x14ac:dyDescent="0.2">
      <c r="A43" s="100" t="s">
        <v>316</v>
      </c>
      <c r="B43" s="127">
        <v>0</v>
      </c>
      <c r="C43" s="127">
        <v>0</v>
      </c>
      <c r="D43" s="127">
        <v>0</v>
      </c>
      <c r="E43" s="46"/>
      <c r="F43" s="258" t="s">
        <v>466</v>
      </c>
      <c r="G43" s="96">
        <v>2</v>
      </c>
      <c r="H43" s="96">
        <v>2</v>
      </c>
      <c r="I43" s="96">
        <f>D44+D46+D49+D77+D74+D100+D103+D104+D106+D136</f>
        <v>0</v>
      </c>
      <c r="J43" s="11" t="s">
        <v>583</v>
      </c>
    </row>
    <row r="44" spans="1:10" ht="12.75" x14ac:dyDescent="0.2">
      <c r="A44" s="100" t="s">
        <v>317</v>
      </c>
      <c r="B44" s="127">
        <v>0</v>
      </c>
      <c r="C44" s="127">
        <v>0</v>
      </c>
      <c r="D44" s="127">
        <v>0</v>
      </c>
      <c r="E44" s="46"/>
      <c r="F44" s="258" t="s">
        <v>458</v>
      </c>
      <c r="G44" s="96">
        <v>5</v>
      </c>
      <c r="H44" s="96">
        <v>4</v>
      </c>
      <c r="I44" s="96">
        <f>D39+D108+D110+D114+D126</f>
        <v>1</v>
      </c>
      <c r="J44" s="11" t="s">
        <v>584</v>
      </c>
    </row>
    <row r="45" spans="1:10" ht="12.75" x14ac:dyDescent="0.2">
      <c r="A45" s="100" t="s">
        <v>318</v>
      </c>
      <c r="B45" s="127">
        <v>0</v>
      </c>
      <c r="C45" s="127">
        <v>0</v>
      </c>
      <c r="D45" s="127">
        <v>0</v>
      </c>
      <c r="E45" s="46"/>
      <c r="F45" s="258" t="s">
        <v>416</v>
      </c>
      <c r="G45" s="96">
        <v>39</v>
      </c>
      <c r="H45" s="96">
        <v>37</v>
      </c>
      <c r="I45" s="96">
        <f>D65+D83+D112+D123+D125+D138+D130+D131</f>
        <v>29</v>
      </c>
      <c r="J45" s="11" t="s">
        <v>612</v>
      </c>
    </row>
    <row r="46" spans="1:10" ht="12.75" x14ac:dyDescent="0.2">
      <c r="A46" s="100" t="s">
        <v>320</v>
      </c>
      <c r="B46" s="127">
        <v>0</v>
      </c>
      <c r="C46" s="127">
        <v>0</v>
      </c>
      <c r="D46" s="127">
        <v>0</v>
      </c>
      <c r="E46" s="46"/>
      <c r="F46" s="258" t="s">
        <v>455</v>
      </c>
      <c r="G46" s="96">
        <v>3</v>
      </c>
      <c r="H46" s="96">
        <v>1</v>
      </c>
      <c r="I46" s="96">
        <f>D51+D66+D99+D111+D124</f>
        <v>3</v>
      </c>
      <c r="J46" s="11" t="s">
        <v>586</v>
      </c>
    </row>
    <row r="47" spans="1:10" ht="12.75" x14ac:dyDescent="0.2">
      <c r="A47" s="100" t="s">
        <v>321</v>
      </c>
      <c r="B47" s="127">
        <v>0</v>
      </c>
      <c r="C47" s="127">
        <v>0</v>
      </c>
      <c r="D47" s="127">
        <v>0</v>
      </c>
      <c r="E47" s="46"/>
      <c r="F47" s="258" t="s">
        <v>467</v>
      </c>
      <c r="G47" s="96">
        <v>2</v>
      </c>
      <c r="H47" s="96">
        <v>5</v>
      </c>
      <c r="I47" s="96">
        <f>D53+D54+D56+D60+D61+D62+D71+D80+D90+D96+D116+D135</f>
        <v>1</v>
      </c>
      <c r="J47" s="11" t="s">
        <v>587</v>
      </c>
    </row>
    <row r="48" spans="1:10" ht="12.75" x14ac:dyDescent="0.2">
      <c r="A48" s="100" t="s">
        <v>322</v>
      </c>
      <c r="B48" s="127">
        <v>0</v>
      </c>
      <c r="C48" s="127">
        <v>0</v>
      </c>
      <c r="D48" s="127">
        <v>0</v>
      </c>
      <c r="E48" s="46"/>
      <c r="F48" s="258" t="s">
        <v>468</v>
      </c>
      <c r="G48" s="96">
        <v>3</v>
      </c>
      <c r="H48" s="96">
        <v>4</v>
      </c>
      <c r="I48" s="96">
        <f>D45+D47+D48+D69+D70+D84+D95+D97+D75+D117+D127+D128+D82</f>
        <v>4</v>
      </c>
      <c r="J48" s="11" t="s">
        <v>588</v>
      </c>
    </row>
    <row r="49" spans="1:10" ht="12.75" x14ac:dyDescent="0.2">
      <c r="A49" s="100" t="s">
        <v>323</v>
      </c>
      <c r="B49" s="127">
        <v>0</v>
      </c>
      <c r="C49" s="127">
        <v>1</v>
      </c>
      <c r="D49" s="127">
        <v>0</v>
      </c>
      <c r="E49" s="46"/>
      <c r="F49" s="258" t="s">
        <v>459</v>
      </c>
      <c r="G49" s="96">
        <v>1</v>
      </c>
      <c r="H49" s="96">
        <v>0</v>
      </c>
      <c r="I49" s="96">
        <f>D72+D73+D101+D109+D118</f>
        <v>1</v>
      </c>
      <c r="J49" s="11" t="s">
        <v>589</v>
      </c>
    </row>
    <row r="50" spans="1:10" ht="12.75" x14ac:dyDescent="0.2">
      <c r="A50" s="100" t="s">
        <v>324</v>
      </c>
      <c r="B50" s="127">
        <v>6</v>
      </c>
      <c r="C50" s="127">
        <v>3</v>
      </c>
      <c r="D50" s="127">
        <v>2</v>
      </c>
      <c r="E50" s="46"/>
      <c r="F50" s="258" t="s">
        <v>331</v>
      </c>
      <c r="G50" s="96">
        <v>2</v>
      </c>
      <c r="H50" s="96">
        <v>4</v>
      </c>
      <c r="I50" s="96">
        <f>D93+D98+D102+D121+D134</f>
        <v>2</v>
      </c>
      <c r="J50" s="11" t="s">
        <v>590</v>
      </c>
    </row>
    <row r="51" spans="1:10" ht="12.75" x14ac:dyDescent="0.2">
      <c r="A51" s="100" t="s">
        <v>325</v>
      </c>
      <c r="B51" s="127">
        <v>1</v>
      </c>
      <c r="C51" s="127">
        <v>0</v>
      </c>
      <c r="D51" s="127">
        <v>0</v>
      </c>
      <c r="E51" s="46"/>
      <c r="F51" s="258" t="s">
        <v>460</v>
      </c>
      <c r="G51" s="96">
        <v>7</v>
      </c>
      <c r="H51" s="96">
        <v>4</v>
      </c>
      <c r="I51" s="96">
        <f>D41+D42+D50+D81+D132+D133</f>
        <v>2</v>
      </c>
      <c r="J51" s="11" t="s">
        <v>591</v>
      </c>
    </row>
    <row r="52" spans="1:10" ht="12.75" x14ac:dyDescent="0.2">
      <c r="A52" s="100" t="s">
        <v>326</v>
      </c>
      <c r="B52" s="127">
        <v>0</v>
      </c>
      <c r="C52" s="127">
        <v>0</v>
      </c>
      <c r="D52" s="127">
        <v>0</v>
      </c>
      <c r="E52" s="46"/>
      <c r="F52" s="259" t="s">
        <v>336</v>
      </c>
      <c r="G52" s="61">
        <v>3</v>
      </c>
      <c r="H52" s="61">
        <v>5</v>
      </c>
      <c r="I52" s="61">
        <f>D113</f>
        <v>5</v>
      </c>
    </row>
    <row r="53" spans="1:10" ht="13.5" thickBot="1" x14ac:dyDescent="0.25">
      <c r="A53" s="100" t="s">
        <v>327</v>
      </c>
      <c r="B53" s="127">
        <v>0</v>
      </c>
      <c r="C53" s="127">
        <v>0</v>
      </c>
      <c r="D53" s="127">
        <v>0</v>
      </c>
      <c r="E53" s="46"/>
      <c r="F53" s="8" t="s">
        <v>52</v>
      </c>
      <c r="G53" s="9">
        <v>76</v>
      </c>
      <c r="H53" s="9">
        <v>72</v>
      </c>
      <c r="I53" s="9">
        <f>SUM(I38:I52)</f>
        <v>56</v>
      </c>
    </row>
    <row r="54" spans="1:10" ht="13.5" thickTop="1" x14ac:dyDescent="0.2">
      <c r="A54" s="100" t="s">
        <v>328</v>
      </c>
      <c r="B54" s="127">
        <v>1</v>
      </c>
      <c r="C54" s="127">
        <v>1</v>
      </c>
      <c r="D54" s="127">
        <v>0</v>
      </c>
      <c r="E54" s="46"/>
    </row>
    <row r="55" spans="1:10" ht="12.75" x14ac:dyDescent="0.2">
      <c r="A55" s="100" t="s">
        <v>329</v>
      </c>
      <c r="B55" s="127">
        <v>0</v>
      </c>
      <c r="C55" s="127">
        <v>0</v>
      </c>
      <c r="D55" s="127">
        <v>0</v>
      </c>
      <c r="E55" s="46"/>
    </row>
    <row r="56" spans="1:10" ht="12.75" x14ac:dyDescent="0.2">
      <c r="A56" s="100" t="s">
        <v>330</v>
      </c>
      <c r="B56" s="127">
        <v>0</v>
      </c>
      <c r="C56" s="127">
        <v>0</v>
      </c>
      <c r="D56" s="127">
        <v>0</v>
      </c>
      <c r="E56" s="46"/>
    </row>
    <row r="57" spans="1:10" ht="12.75" x14ac:dyDescent="0.2">
      <c r="A57" s="100" t="s">
        <v>319</v>
      </c>
      <c r="B57" s="127">
        <v>0</v>
      </c>
      <c r="C57" s="127">
        <v>0</v>
      </c>
      <c r="D57" s="127">
        <v>0</v>
      </c>
      <c r="E57" s="46"/>
    </row>
    <row r="58" spans="1:10" ht="12.75" x14ac:dyDescent="0.2">
      <c r="A58" s="100" t="s">
        <v>417</v>
      </c>
      <c r="B58" s="127">
        <v>1</v>
      </c>
      <c r="C58" s="127">
        <v>1</v>
      </c>
      <c r="D58" s="127">
        <v>1</v>
      </c>
      <c r="E58" s="46"/>
    </row>
    <row r="59" spans="1:10" ht="12.75" x14ac:dyDescent="0.2">
      <c r="A59" s="100" t="s">
        <v>333</v>
      </c>
      <c r="B59" s="127">
        <v>0</v>
      </c>
      <c r="C59" s="127">
        <v>0</v>
      </c>
      <c r="D59" s="127">
        <v>0</v>
      </c>
      <c r="E59" s="46"/>
    </row>
    <row r="60" spans="1:10" ht="12.75" x14ac:dyDescent="0.2">
      <c r="A60" s="100" t="s">
        <v>334</v>
      </c>
      <c r="B60" s="127">
        <v>0</v>
      </c>
      <c r="C60" s="127">
        <v>0</v>
      </c>
      <c r="D60" s="127">
        <v>0</v>
      </c>
      <c r="E60" s="46"/>
    </row>
    <row r="61" spans="1:10" ht="12.75" x14ac:dyDescent="0.2">
      <c r="A61" s="100" t="s">
        <v>335</v>
      </c>
      <c r="B61" s="127">
        <v>0</v>
      </c>
      <c r="C61" s="127">
        <v>0</v>
      </c>
      <c r="D61" s="127">
        <v>0</v>
      </c>
      <c r="E61" s="46"/>
    </row>
    <row r="62" spans="1:10" ht="12.75" x14ac:dyDescent="0.2">
      <c r="A62" s="100" t="s">
        <v>337</v>
      </c>
      <c r="B62" s="127">
        <v>0</v>
      </c>
      <c r="C62" s="127">
        <v>0</v>
      </c>
      <c r="D62" s="127">
        <v>0</v>
      </c>
      <c r="E62" s="46"/>
    </row>
    <row r="63" spans="1:10" ht="12.75" x14ac:dyDescent="0.2">
      <c r="A63" s="100" t="s">
        <v>338</v>
      </c>
      <c r="B63" s="127">
        <v>0</v>
      </c>
      <c r="C63" s="127">
        <v>0</v>
      </c>
      <c r="D63" s="127">
        <v>0</v>
      </c>
      <c r="E63" s="46"/>
      <c r="G63" s="46"/>
      <c r="H63" s="46"/>
    </row>
    <row r="64" spans="1:10" ht="12.75" x14ac:dyDescent="0.2">
      <c r="A64" s="100" t="s">
        <v>418</v>
      </c>
      <c r="B64" s="127">
        <v>0</v>
      </c>
      <c r="C64" s="127">
        <v>0</v>
      </c>
      <c r="D64" s="127">
        <v>1</v>
      </c>
      <c r="E64" s="46"/>
      <c r="G64" s="46"/>
      <c r="H64" s="46"/>
    </row>
    <row r="65" spans="1:8" ht="12.75" x14ac:dyDescent="0.2">
      <c r="A65" s="100" t="s">
        <v>340</v>
      </c>
      <c r="B65" s="127">
        <v>0</v>
      </c>
      <c r="C65" s="127">
        <v>0</v>
      </c>
      <c r="D65" s="127">
        <v>0</v>
      </c>
      <c r="E65" s="46"/>
      <c r="F65" s="46"/>
      <c r="G65" s="46"/>
      <c r="H65" s="46"/>
    </row>
    <row r="66" spans="1:8" ht="12.75" x14ac:dyDescent="0.2">
      <c r="A66" s="100" t="s">
        <v>341</v>
      </c>
      <c r="B66" s="127">
        <v>1</v>
      </c>
      <c r="C66" s="127">
        <v>1</v>
      </c>
      <c r="D66" s="127">
        <v>1</v>
      </c>
      <c r="E66" s="46"/>
      <c r="F66" s="46"/>
      <c r="G66" s="46"/>
      <c r="H66" s="46"/>
    </row>
    <row r="67" spans="1:8" ht="12.75" x14ac:dyDescent="0.2">
      <c r="A67" s="100" t="s">
        <v>613</v>
      </c>
      <c r="B67" s="127">
        <v>0</v>
      </c>
      <c r="C67" s="127">
        <v>0</v>
      </c>
      <c r="D67" s="127">
        <v>0</v>
      </c>
      <c r="E67" s="46"/>
      <c r="F67" s="46"/>
      <c r="G67" s="46"/>
      <c r="H67" s="46"/>
    </row>
    <row r="68" spans="1:8" ht="12.75" x14ac:dyDescent="0.2">
      <c r="A68" s="100" t="s">
        <v>343</v>
      </c>
      <c r="B68" s="127">
        <v>0</v>
      </c>
      <c r="C68" s="127">
        <v>0</v>
      </c>
      <c r="D68" s="127">
        <v>0</v>
      </c>
      <c r="E68" s="46"/>
      <c r="F68" s="46"/>
      <c r="G68" s="46"/>
      <c r="H68" s="46"/>
    </row>
    <row r="69" spans="1:8" ht="12.75" x14ac:dyDescent="0.2">
      <c r="A69" s="100" t="s">
        <v>344</v>
      </c>
      <c r="B69" s="127">
        <v>0</v>
      </c>
      <c r="C69" s="127">
        <v>0</v>
      </c>
      <c r="D69" s="127">
        <v>1</v>
      </c>
      <c r="E69" s="46"/>
      <c r="F69" s="46"/>
      <c r="G69" s="46"/>
      <c r="H69" s="46"/>
    </row>
    <row r="70" spans="1:8" ht="12.75" x14ac:dyDescent="0.2">
      <c r="A70" s="100" t="s">
        <v>345</v>
      </c>
      <c r="B70" s="127">
        <v>1</v>
      </c>
      <c r="C70" s="127">
        <v>1</v>
      </c>
      <c r="D70" s="127">
        <v>0</v>
      </c>
      <c r="E70" s="46"/>
      <c r="F70" s="46"/>
      <c r="G70" s="46"/>
      <c r="H70" s="46"/>
    </row>
    <row r="71" spans="1:8" ht="12.75" x14ac:dyDescent="0.2">
      <c r="A71" s="100" t="s">
        <v>346</v>
      </c>
      <c r="B71" s="127">
        <v>1</v>
      </c>
      <c r="C71" s="127">
        <v>2</v>
      </c>
      <c r="D71" s="127">
        <v>0</v>
      </c>
      <c r="E71" s="46"/>
      <c r="F71" s="46"/>
      <c r="G71" s="46"/>
      <c r="H71" s="46"/>
    </row>
    <row r="72" spans="1:8" ht="12.75" x14ac:dyDescent="0.2">
      <c r="A72" s="100" t="s">
        <v>347</v>
      </c>
      <c r="B72" s="127">
        <v>0</v>
      </c>
      <c r="C72" s="127">
        <v>0</v>
      </c>
      <c r="D72" s="127">
        <v>1</v>
      </c>
      <c r="E72" s="46"/>
      <c r="F72" s="46"/>
      <c r="G72" s="46"/>
      <c r="H72" s="46"/>
    </row>
    <row r="73" spans="1:8" ht="12.75" x14ac:dyDescent="0.2">
      <c r="A73" s="100" t="s">
        <v>414</v>
      </c>
      <c r="B73" s="127">
        <v>0</v>
      </c>
      <c r="C73" s="127">
        <v>0</v>
      </c>
      <c r="D73" s="127">
        <v>0</v>
      </c>
      <c r="E73" s="46"/>
      <c r="F73" s="46"/>
      <c r="G73" s="46"/>
      <c r="H73" s="46"/>
    </row>
    <row r="74" spans="1:8" ht="12.75" x14ac:dyDescent="0.2">
      <c r="A74" s="100" t="s">
        <v>348</v>
      </c>
      <c r="B74" s="127">
        <v>0</v>
      </c>
      <c r="C74" s="127">
        <v>0</v>
      </c>
      <c r="D74" s="127">
        <v>0</v>
      </c>
      <c r="E74" s="46"/>
      <c r="F74" s="46"/>
      <c r="G74" s="46"/>
      <c r="H74" s="46"/>
    </row>
    <row r="75" spans="1:8" ht="12.75" x14ac:dyDescent="0.2">
      <c r="A75" s="100" t="s">
        <v>349</v>
      </c>
      <c r="B75" s="127">
        <v>1</v>
      </c>
      <c r="C75" s="127">
        <v>0</v>
      </c>
      <c r="D75" s="127">
        <v>1</v>
      </c>
      <c r="E75" s="46"/>
      <c r="F75" s="46"/>
      <c r="G75" s="46"/>
      <c r="H75" s="46"/>
    </row>
    <row r="76" spans="1:8" ht="12.75" x14ac:dyDescent="0.2">
      <c r="A76" s="100" t="s">
        <v>350</v>
      </c>
      <c r="B76" s="127">
        <v>0</v>
      </c>
      <c r="C76" s="127">
        <v>0</v>
      </c>
      <c r="D76" s="127">
        <v>0</v>
      </c>
      <c r="E76" s="46"/>
      <c r="F76" s="46"/>
      <c r="G76" s="46"/>
      <c r="H76" s="46"/>
    </row>
    <row r="77" spans="1:8" ht="12.75" x14ac:dyDescent="0.2">
      <c r="A77" s="100" t="s">
        <v>351</v>
      </c>
      <c r="B77" s="127">
        <v>0</v>
      </c>
      <c r="C77" s="127">
        <v>0</v>
      </c>
      <c r="D77" s="127">
        <v>0</v>
      </c>
      <c r="E77" s="46"/>
      <c r="F77" s="46"/>
      <c r="G77" s="46"/>
      <c r="H77" s="46"/>
    </row>
    <row r="78" spans="1:8" ht="12.75" x14ac:dyDescent="0.2">
      <c r="A78" s="100" t="s">
        <v>352</v>
      </c>
      <c r="B78" s="127">
        <v>0</v>
      </c>
      <c r="C78" s="127">
        <v>0</v>
      </c>
      <c r="D78" s="127">
        <v>0</v>
      </c>
      <c r="E78" s="46"/>
      <c r="F78" s="46"/>
      <c r="G78" s="46"/>
      <c r="H78" s="46"/>
    </row>
    <row r="79" spans="1:8" ht="12.75" x14ac:dyDescent="0.2">
      <c r="A79" s="100" t="s">
        <v>353</v>
      </c>
      <c r="B79" s="127">
        <v>0</v>
      </c>
      <c r="C79" s="127">
        <v>0</v>
      </c>
      <c r="D79" s="127">
        <v>0</v>
      </c>
      <c r="E79" s="46"/>
      <c r="F79" s="46"/>
      <c r="G79" s="46"/>
      <c r="H79" s="46"/>
    </row>
    <row r="80" spans="1:8" ht="12.75" x14ac:dyDescent="0.2">
      <c r="A80" s="100" t="s">
        <v>354</v>
      </c>
      <c r="B80" s="127">
        <v>0</v>
      </c>
      <c r="C80" s="127">
        <v>0</v>
      </c>
      <c r="D80" s="127">
        <v>0</v>
      </c>
      <c r="E80" s="46"/>
      <c r="F80" s="46"/>
      <c r="G80" s="46"/>
      <c r="H80" s="46"/>
    </row>
    <row r="81" spans="1:9" ht="12.75" x14ac:dyDescent="0.2">
      <c r="A81" s="100" t="s">
        <v>355</v>
      </c>
      <c r="B81" s="127">
        <v>0</v>
      </c>
      <c r="C81" s="127">
        <v>0</v>
      </c>
      <c r="D81" s="127">
        <v>0</v>
      </c>
      <c r="E81" s="46"/>
      <c r="F81" s="46"/>
      <c r="G81" s="46"/>
      <c r="H81" s="46"/>
    </row>
    <row r="82" spans="1:9" ht="12.75" x14ac:dyDescent="0.2">
      <c r="A82" s="100" t="s">
        <v>356</v>
      </c>
      <c r="B82" s="127">
        <v>0</v>
      </c>
      <c r="C82" s="127">
        <v>0</v>
      </c>
      <c r="D82" s="127">
        <v>0</v>
      </c>
      <c r="E82" s="46"/>
      <c r="F82" s="46"/>
      <c r="G82" s="46"/>
      <c r="H82" s="46"/>
    </row>
    <row r="83" spans="1:9" ht="12.75" x14ac:dyDescent="0.2">
      <c r="A83" s="100" t="s">
        <v>357</v>
      </c>
      <c r="B83" s="96">
        <v>5</v>
      </c>
      <c r="C83" s="96">
        <v>9</v>
      </c>
      <c r="D83" s="96">
        <v>8</v>
      </c>
      <c r="E83" s="46"/>
      <c r="F83" s="46"/>
      <c r="G83" s="46"/>
      <c r="H83" s="46"/>
    </row>
    <row r="84" spans="1:9" ht="12.75" x14ac:dyDescent="0.2">
      <c r="A84" s="100" t="s">
        <v>358</v>
      </c>
      <c r="B84" s="96">
        <v>1</v>
      </c>
      <c r="C84" s="96">
        <v>2</v>
      </c>
      <c r="D84" s="96">
        <v>2</v>
      </c>
      <c r="E84" s="46"/>
      <c r="F84" s="46"/>
      <c r="G84" s="46"/>
      <c r="H84" s="46"/>
    </row>
    <row r="85" spans="1:9" ht="12.75" x14ac:dyDescent="0.2">
      <c r="A85" s="100" t="s">
        <v>359</v>
      </c>
      <c r="B85" s="96">
        <v>1</v>
      </c>
      <c r="C85" s="96">
        <v>1</v>
      </c>
      <c r="D85" s="96">
        <v>1</v>
      </c>
      <c r="E85" s="46"/>
      <c r="F85" s="46"/>
      <c r="G85" s="46"/>
      <c r="H85" s="46"/>
      <c r="I85" s="17"/>
    </row>
    <row r="86" spans="1:9" ht="12.75" x14ac:dyDescent="0.2">
      <c r="A86" s="100" t="s">
        <v>360</v>
      </c>
      <c r="B86" s="96">
        <v>0</v>
      </c>
      <c r="C86" s="96">
        <v>0</v>
      </c>
      <c r="D86" s="96">
        <v>0</v>
      </c>
      <c r="E86" s="46"/>
      <c r="F86" s="46"/>
      <c r="G86" s="46"/>
      <c r="H86" s="46"/>
    </row>
    <row r="87" spans="1:9" s="17" customFormat="1" ht="12.75" x14ac:dyDescent="0.2">
      <c r="A87" s="100" t="s">
        <v>361</v>
      </c>
      <c r="B87" s="96">
        <v>0</v>
      </c>
      <c r="C87" s="96">
        <v>0</v>
      </c>
      <c r="D87" s="96">
        <v>0</v>
      </c>
      <c r="E87" s="46"/>
      <c r="F87" s="46"/>
      <c r="G87" s="46"/>
      <c r="H87" s="46"/>
      <c r="I87" s="11"/>
    </row>
    <row r="88" spans="1:9" ht="12.75" x14ac:dyDescent="0.2">
      <c r="A88" s="100" t="s">
        <v>362</v>
      </c>
      <c r="B88" s="96">
        <v>1</v>
      </c>
      <c r="C88" s="96">
        <v>0</v>
      </c>
      <c r="D88" s="96">
        <v>0</v>
      </c>
      <c r="E88" s="46"/>
      <c r="F88" s="46"/>
      <c r="G88" s="46"/>
      <c r="H88" s="46"/>
    </row>
    <row r="89" spans="1:9" ht="12.75" x14ac:dyDescent="0.2">
      <c r="A89" s="100" t="s">
        <v>363</v>
      </c>
      <c r="B89" s="96">
        <v>0</v>
      </c>
      <c r="C89" s="96">
        <v>0</v>
      </c>
      <c r="D89" s="96">
        <v>0</v>
      </c>
      <c r="E89" s="46"/>
      <c r="F89" s="46"/>
      <c r="G89" s="46"/>
      <c r="H89" s="46"/>
    </row>
    <row r="90" spans="1:9" ht="12.75" x14ac:dyDescent="0.2">
      <c r="A90" s="100" t="s">
        <v>364</v>
      </c>
      <c r="B90" s="96">
        <v>0</v>
      </c>
      <c r="C90" s="96">
        <v>0</v>
      </c>
      <c r="D90" s="96">
        <v>0</v>
      </c>
      <c r="E90" s="46"/>
      <c r="F90" s="46"/>
      <c r="G90" s="46"/>
      <c r="H90" s="46"/>
    </row>
    <row r="91" spans="1:9" ht="12.75" x14ac:dyDescent="0.2">
      <c r="A91" s="100" t="s">
        <v>365</v>
      </c>
      <c r="B91" s="96">
        <v>1</v>
      </c>
      <c r="C91" s="96">
        <v>0</v>
      </c>
      <c r="D91" s="96">
        <v>0</v>
      </c>
      <c r="E91" s="46"/>
      <c r="F91" s="46"/>
      <c r="G91" s="46"/>
      <c r="H91" s="46"/>
    </row>
    <row r="92" spans="1:9" ht="12.75" x14ac:dyDescent="0.2">
      <c r="A92" s="100" t="s">
        <v>366</v>
      </c>
      <c r="B92" s="96">
        <v>1</v>
      </c>
      <c r="C92" s="96">
        <v>1</v>
      </c>
      <c r="D92" s="96">
        <v>1</v>
      </c>
      <c r="E92" s="46"/>
      <c r="F92" s="46"/>
      <c r="G92" s="46"/>
      <c r="H92" s="46"/>
    </row>
    <row r="93" spans="1:9" ht="12.75" x14ac:dyDescent="0.2">
      <c r="A93" s="100" t="s">
        <v>367</v>
      </c>
      <c r="B93" s="96">
        <v>1</v>
      </c>
      <c r="C93" s="96">
        <v>0</v>
      </c>
      <c r="D93" s="96">
        <v>1</v>
      </c>
      <c r="E93" s="46"/>
      <c r="F93" s="46"/>
      <c r="G93" s="46"/>
      <c r="H93" s="46"/>
    </row>
    <row r="94" spans="1:9" ht="12.75" x14ac:dyDescent="0.2">
      <c r="A94" s="100" t="s">
        <v>368</v>
      </c>
      <c r="B94" s="96">
        <v>0</v>
      </c>
      <c r="C94" s="96">
        <v>0</v>
      </c>
      <c r="D94" s="96">
        <v>0</v>
      </c>
      <c r="E94" s="46"/>
      <c r="F94" s="46"/>
      <c r="G94" s="46"/>
      <c r="H94" s="46"/>
    </row>
    <row r="95" spans="1:9" ht="12.75" x14ac:dyDescent="0.2">
      <c r="A95" s="100" t="s">
        <v>369</v>
      </c>
      <c r="B95" s="96">
        <v>0</v>
      </c>
      <c r="C95" s="96">
        <v>0</v>
      </c>
      <c r="D95" s="96">
        <v>0</v>
      </c>
      <c r="E95" s="46"/>
      <c r="F95" s="46"/>
      <c r="G95" s="46"/>
      <c r="H95" s="46"/>
      <c r="I95" s="17"/>
    </row>
    <row r="96" spans="1:9" ht="12.75" x14ac:dyDescent="0.2">
      <c r="A96" s="100" t="s">
        <v>370</v>
      </c>
      <c r="B96" s="96">
        <v>0</v>
      </c>
      <c r="C96" s="96">
        <v>0</v>
      </c>
      <c r="D96" s="96">
        <v>0</v>
      </c>
      <c r="E96" s="46"/>
      <c r="F96" s="46"/>
      <c r="G96" s="46"/>
      <c r="H96" s="46"/>
    </row>
    <row r="97" spans="1:9" s="17" customFormat="1" ht="12.75" x14ac:dyDescent="0.2">
      <c r="A97" s="100" t="s">
        <v>371</v>
      </c>
      <c r="B97" s="96">
        <v>0</v>
      </c>
      <c r="C97" s="96">
        <v>0</v>
      </c>
      <c r="D97" s="96">
        <v>0</v>
      </c>
      <c r="E97" s="46"/>
      <c r="F97" s="46"/>
      <c r="G97" s="46"/>
      <c r="H97" s="46"/>
      <c r="I97" s="11"/>
    </row>
    <row r="98" spans="1:9" ht="12.75" x14ac:dyDescent="0.2">
      <c r="A98" s="100" t="s">
        <v>372</v>
      </c>
      <c r="B98" s="96">
        <v>0</v>
      </c>
      <c r="C98" s="96">
        <v>1</v>
      </c>
      <c r="D98" s="96">
        <v>0</v>
      </c>
      <c r="E98" s="46"/>
      <c r="F98" s="46"/>
      <c r="G98" s="46"/>
      <c r="H98" s="46"/>
    </row>
    <row r="99" spans="1:9" ht="12.75" x14ac:dyDescent="0.2">
      <c r="A99" s="100" t="s">
        <v>373</v>
      </c>
      <c r="B99" s="96">
        <v>0</v>
      </c>
      <c r="C99" s="96">
        <v>0</v>
      </c>
      <c r="D99" s="96">
        <v>0</v>
      </c>
      <c r="E99" s="46"/>
      <c r="F99" s="46"/>
      <c r="G99" s="46"/>
      <c r="H99" s="46"/>
    </row>
    <row r="100" spans="1:9" ht="12.75" x14ac:dyDescent="0.2">
      <c r="A100" s="100" t="s">
        <v>374</v>
      </c>
      <c r="B100" s="96">
        <v>0</v>
      </c>
      <c r="C100" s="96">
        <v>0</v>
      </c>
      <c r="D100" s="96">
        <v>0</v>
      </c>
      <c r="E100" s="46"/>
      <c r="F100" s="46"/>
      <c r="G100" s="46"/>
      <c r="H100" s="46"/>
    </row>
    <row r="101" spans="1:9" ht="12.75" x14ac:dyDescent="0.2">
      <c r="A101" s="100" t="s">
        <v>375</v>
      </c>
      <c r="B101" s="96">
        <v>0</v>
      </c>
      <c r="C101" s="96">
        <v>0</v>
      </c>
      <c r="D101" s="96">
        <v>0</v>
      </c>
      <c r="E101" s="46"/>
      <c r="F101" s="46"/>
      <c r="G101" s="46"/>
      <c r="H101" s="46"/>
    </row>
    <row r="102" spans="1:9" ht="12.75" x14ac:dyDescent="0.2">
      <c r="A102" s="100" t="s">
        <v>376</v>
      </c>
      <c r="B102" s="96">
        <v>0</v>
      </c>
      <c r="C102" s="96">
        <v>0</v>
      </c>
      <c r="D102" s="96">
        <v>0</v>
      </c>
      <c r="E102" s="46"/>
      <c r="F102" s="46"/>
      <c r="G102" s="46"/>
      <c r="H102" s="46"/>
    </row>
    <row r="103" spans="1:9" ht="12.75" x14ac:dyDescent="0.2">
      <c r="A103" s="100" t="s">
        <v>378</v>
      </c>
      <c r="B103" s="96">
        <v>1</v>
      </c>
      <c r="C103" s="96">
        <v>1</v>
      </c>
      <c r="D103" s="96">
        <v>0</v>
      </c>
      <c r="E103" s="46"/>
      <c r="F103" s="46"/>
      <c r="G103" s="46"/>
      <c r="H103" s="46"/>
    </row>
    <row r="104" spans="1:9" ht="12.75" x14ac:dyDescent="0.2">
      <c r="A104" s="100" t="s">
        <v>379</v>
      </c>
      <c r="B104" s="96">
        <v>0</v>
      </c>
      <c r="C104" s="96">
        <v>0</v>
      </c>
      <c r="D104" s="96">
        <v>0</v>
      </c>
      <c r="E104" s="46"/>
      <c r="F104" s="46"/>
      <c r="G104" s="46"/>
      <c r="H104" s="46"/>
    </row>
    <row r="105" spans="1:9" ht="12.75" x14ac:dyDescent="0.2">
      <c r="A105" s="100" t="s">
        <v>380</v>
      </c>
      <c r="B105" s="96">
        <v>0</v>
      </c>
      <c r="C105" s="96">
        <v>0</v>
      </c>
      <c r="D105" s="96">
        <v>0</v>
      </c>
      <c r="E105" s="46"/>
      <c r="F105" s="46"/>
      <c r="G105" s="46"/>
      <c r="H105" s="46"/>
    </row>
    <row r="106" spans="1:9" ht="12.75" x14ac:dyDescent="0.2">
      <c r="A106" s="100" t="s">
        <v>381</v>
      </c>
      <c r="B106" s="96">
        <v>1</v>
      </c>
      <c r="C106" s="96">
        <v>0</v>
      </c>
      <c r="D106" s="96">
        <v>0</v>
      </c>
      <c r="E106" s="46"/>
      <c r="F106" s="46"/>
      <c r="G106" s="46"/>
      <c r="H106" s="46"/>
    </row>
    <row r="107" spans="1:9" ht="12.75" x14ac:dyDescent="0.2">
      <c r="A107" s="100" t="s">
        <v>382</v>
      </c>
      <c r="B107" s="96">
        <v>0</v>
      </c>
      <c r="C107" s="96">
        <v>0</v>
      </c>
      <c r="D107" s="96">
        <v>0</v>
      </c>
      <c r="E107" s="46"/>
      <c r="F107" s="46"/>
      <c r="G107" s="46"/>
      <c r="H107" s="46"/>
    </row>
    <row r="108" spans="1:9" ht="12.75" x14ac:dyDescent="0.2">
      <c r="A108" s="100" t="s">
        <v>383</v>
      </c>
      <c r="B108" s="96">
        <v>3</v>
      </c>
      <c r="C108" s="96">
        <v>2</v>
      </c>
      <c r="D108" s="96">
        <v>1</v>
      </c>
      <c r="E108" s="46"/>
      <c r="F108" s="46"/>
      <c r="G108" s="46"/>
      <c r="H108" s="46"/>
    </row>
    <row r="109" spans="1:9" ht="12.75" x14ac:dyDescent="0.2">
      <c r="A109" s="100" t="s">
        <v>206</v>
      </c>
      <c r="B109" s="96">
        <v>0</v>
      </c>
      <c r="C109" s="96">
        <v>0</v>
      </c>
      <c r="D109" s="96">
        <v>0</v>
      </c>
      <c r="E109" s="46"/>
      <c r="F109" s="46"/>
      <c r="G109" s="46"/>
      <c r="H109" s="46"/>
    </row>
    <row r="110" spans="1:9" ht="12.75" x14ac:dyDescent="0.2">
      <c r="A110" s="100" t="s">
        <v>384</v>
      </c>
      <c r="B110" s="96">
        <v>1</v>
      </c>
      <c r="C110" s="96">
        <v>0</v>
      </c>
      <c r="D110" s="96">
        <v>0</v>
      </c>
      <c r="E110" s="46"/>
      <c r="F110" s="46"/>
      <c r="G110" s="46"/>
      <c r="H110" s="46"/>
    </row>
    <row r="111" spans="1:9" ht="12.75" x14ac:dyDescent="0.2">
      <c r="A111" s="100" t="s">
        <v>385</v>
      </c>
      <c r="B111" s="96">
        <v>0</v>
      </c>
      <c r="C111" s="96">
        <v>0</v>
      </c>
      <c r="D111" s="96">
        <v>0</v>
      </c>
      <c r="E111" s="46"/>
      <c r="F111" s="46"/>
      <c r="G111" s="46"/>
      <c r="H111" s="46"/>
    </row>
    <row r="112" spans="1:9" ht="12.75" x14ac:dyDescent="0.2">
      <c r="A112" s="100" t="s">
        <v>386</v>
      </c>
      <c r="B112" s="96">
        <v>21</v>
      </c>
      <c r="C112" s="96">
        <v>15</v>
      </c>
      <c r="D112" s="96">
        <v>15</v>
      </c>
      <c r="E112" s="46"/>
      <c r="F112" s="46"/>
      <c r="G112" s="46"/>
      <c r="H112" s="46"/>
    </row>
    <row r="113" spans="1:8" ht="12.75" x14ac:dyDescent="0.2">
      <c r="A113" s="100" t="s">
        <v>387</v>
      </c>
      <c r="B113" s="96">
        <v>3</v>
      </c>
      <c r="C113" s="96">
        <v>5</v>
      </c>
      <c r="D113" s="96">
        <v>5</v>
      </c>
      <c r="E113" s="46"/>
      <c r="F113" s="46"/>
      <c r="G113" s="46"/>
      <c r="H113" s="46"/>
    </row>
    <row r="114" spans="1:8" ht="12.75" x14ac:dyDescent="0.2">
      <c r="A114" s="100" t="s">
        <v>388</v>
      </c>
      <c r="B114" s="96">
        <v>1</v>
      </c>
      <c r="C114" s="96">
        <v>2</v>
      </c>
      <c r="D114" s="96">
        <v>0</v>
      </c>
      <c r="E114" s="46"/>
      <c r="F114" s="46"/>
      <c r="G114" s="46"/>
      <c r="H114" s="46"/>
    </row>
    <row r="115" spans="1:8" ht="12.75" x14ac:dyDescent="0.2">
      <c r="A115" s="100" t="s">
        <v>390</v>
      </c>
      <c r="B115" s="96">
        <v>0</v>
      </c>
      <c r="C115" s="96">
        <v>0</v>
      </c>
      <c r="D115" s="96">
        <v>0</v>
      </c>
      <c r="E115" s="46"/>
      <c r="F115" s="46"/>
      <c r="G115" s="46"/>
      <c r="H115" s="46"/>
    </row>
    <row r="116" spans="1:8" ht="12.75" x14ac:dyDescent="0.2">
      <c r="A116" s="100" t="s">
        <v>391</v>
      </c>
      <c r="B116" s="96">
        <v>0</v>
      </c>
      <c r="C116" s="96">
        <v>0</v>
      </c>
      <c r="D116" s="96">
        <v>0</v>
      </c>
      <c r="E116" s="46"/>
      <c r="F116" s="46"/>
      <c r="G116" s="46"/>
      <c r="H116" s="46"/>
    </row>
    <row r="117" spans="1:8" ht="12.75" x14ac:dyDescent="0.2">
      <c r="A117" s="100" t="s">
        <v>392</v>
      </c>
      <c r="B117" s="96">
        <v>0</v>
      </c>
      <c r="C117" s="96">
        <v>0</v>
      </c>
      <c r="D117" s="96">
        <v>0</v>
      </c>
      <c r="E117" s="46"/>
      <c r="F117" s="46"/>
      <c r="G117" s="46"/>
      <c r="H117" s="46"/>
    </row>
    <row r="118" spans="1:8" ht="12.75" x14ac:dyDescent="0.2">
      <c r="A118" s="100" t="s">
        <v>220</v>
      </c>
      <c r="B118" s="96">
        <v>1</v>
      </c>
      <c r="C118" s="96">
        <v>0</v>
      </c>
      <c r="D118" s="96">
        <v>0</v>
      </c>
      <c r="E118" s="46"/>
      <c r="F118" s="46"/>
      <c r="G118" s="46"/>
      <c r="H118" s="46"/>
    </row>
    <row r="119" spans="1:8" ht="12.75" x14ac:dyDescent="0.2">
      <c r="A119" s="100" t="s">
        <v>393</v>
      </c>
      <c r="B119" s="96">
        <v>3</v>
      </c>
      <c r="C119" s="96">
        <v>2</v>
      </c>
      <c r="D119" s="96">
        <v>2</v>
      </c>
      <c r="E119" s="46"/>
      <c r="F119" s="46"/>
      <c r="G119" s="46"/>
      <c r="H119" s="46"/>
    </row>
    <row r="120" spans="1:8" ht="12.75" x14ac:dyDescent="0.2">
      <c r="A120" s="100" t="s">
        <v>394</v>
      </c>
      <c r="B120" s="96">
        <v>0</v>
      </c>
      <c r="C120" s="96">
        <v>0</v>
      </c>
      <c r="D120" s="96">
        <v>0</v>
      </c>
      <c r="E120" s="46"/>
      <c r="F120" s="46"/>
      <c r="G120" s="46"/>
      <c r="H120" s="46"/>
    </row>
    <row r="121" spans="1:8" ht="12.75" x14ac:dyDescent="0.2">
      <c r="A121" s="100" t="s">
        <v>395</v>
      </c>
      <c r="B121" s="96">
        <v>0</v>
      </c>
      <c r="C121" s="96">
        <v>0</v>
      </c>
      <c r="D121" s="96">
        <v>0</v>
      </c>
      <c r="E121" s="46"/>
      <c r="F121" s="46"/>
      <c r="G121" s="46"/>
      <c r="H121" s="46"/>
    </row>
    <row r="122" spans="1:8" ht="12.75" x14ac:dyDescent="0.2">
      <c r="A122" s="100" t="s">
        <v>396</v>
      </c>
      <c r="B122" s="96">
        <v>0</v>
      </c>
      <c r="C122" s="96">
        <v>1</v>
      </c>
      <c r="D122" s="96">
        <v>2</v>
      </c>
      <c r="E122" s="46"/>
      <c r="F122" s="46"/>
      <c r="G122" s="46"/>
      <c r="H122" s="46"/>
    </row>
    <row r="123" spans="1:8" ht="12.75" x14ac:dyDescent="0.2">
      <c r="A123" s="100" t="s">
        <v>397</v>
      </c>
      <c r="B123" s="96">
        <v>1</v>
      </c>
      <c r="C123" s="96">
        <v>0</v>
      </c>
      <c r="D123" s="96">
        <v>1</v>
      </c>
      <c r="E123" s="46"/>
      <c r="F123" s="46"/>
      <c r="G123" s="46"/>
      <c r="H123" s="46"/>
    </row>
    <row r="124" spans="1:8" ht="12.75" x14ac:dyDescent="0.2">
      <c r="A124" s="100" t="s">
        <v>398</v>
      </c>
      <c r="B124" s="96">
        <v>1</v>
      </c>
      <c r="C124" s="96">
        <v>0</v>
      </c>
      <c r="D124" s="96">
        <v>2</v>
      </c>
      <c r="E124" s="46"/>
      <c r="F124" s="46"/>
      <c r="G124" s="46"/>
      <c r="H124" s="46"/>
    </row>
    <row r="125" spans="1:8" ht="12.75" x14ac:dyDescent="0.2">
      <c r="A125" s="100" t="s">
        <v>399</v>
      </c>
      <c r="B125" s="96">
        <v>6</v>
      </c>
      <c r="C125" s="96">
        <v>7</v>
      </c>
      <c r="D125" s="96">
        <v>3</v>
      </c>
      <c r="E125" s="46"/>
      <c r="F125" s="46"/>
      <c r="G125" s="46"/>
      <c r="H125" s="46"/>
    </row>
    <row r="126" spans="1:8" ht="12.75" x14ac:dyDescent="0.2">
      <c r="A126" s="100" t="s">
        <v>400</v>
      </c>
      <c r="B126" s="96">
        <v>0</v>
      </c>
      <c r="C126" s="96">
        <v>0</v>
      </c>
      <c r="D126" s="96">
        <v>0</v>
      </c>
      <c r="E126" s="46"/>
      <c r="F126" s="46"/>
      <c r="G126" s="46"/>
      <c r="H126" s="46"/>
    </row>
    <row r="127" spans="1:8" ht="12.75" x14ac:dyDescent="0.2">
      <c r="A127" s="100" t="s">
        <v>401</v>
      </c>
      <c r="B127" s="96">
        <v>0</v>
      </c>
      <c r="C127" s="96">
        <v>1</v>
      </c>
      <c r="D127" s="96">
        <v>0</v>
      </c>
      <c r="E127" s="46"/>
      <c r="F127" s="46"/>
      <c r="G127" s="46"/>
      <c r="H127" s="46"/>
    </row>
    <row r="128" spans="1:8" ht="12.75" x14ac:dyDescent="0.2">
      <c r="A128" s="100" t="s">
        <v>402</v>
      </c>
      <c r="B128" s="96">
        <v>0</v>
      </c>
      <c r="C128" s="96">
        <v>0</v>
      </c>
      <c r="D128" s="96">
        <v>0</v>
      </c>
      <c r="E128" s="46"/>
      <c r="F128" s="46"/>
      <c r="G128" s="46"/>
      <c r="H128" s="46"/>
    </row>
    <row r="129" spans="1:10" ht="12.75" x14ac:dyDescent="0.2">
      <c r="A129" s="100" t="s">
        <v>403</v>
      </c>
      <c r="B129" s="96">
        <v>0</v>
      </c>
      <c r="C129" s="96">
        <v>0</v>
      </c>
      <c r="D129" s="96">
        <v>0</v>
      </c>
      <c r="E129" s="46"/>
      <c r="F129" s="46"/>
      <c r="G129" s="46"/>
      <c r="H129" s="46"/>
    </row>
    <row r="130" spans="1:10" ht="12.75" x14ac:dyDescent="0.2">
      <c r="A130" s="100" t="s">
        <v>404</v>
      </c>
      <c r="B130" s="96">
        <v>2</v>
      </c>
      <c r="C130" s="96">
        <v>1</v>
      </c>
      <c r="D130" s="96">
        <v>1</v>
      </c>
      <c r="E130" s="46"/>
      <c r="F130" s="46"/>
      <c r="G130" s="46"/>
      <c r="H130" s="46"/>
    </row>
    <row r="131" spans="1:10" ht="12.75" x14ac:dyDescent="0.2">
      <c r="A131" s="100" t="s">
        <v>405</v>
      </c>
      <c r="B131" s="96">
        <v>1</v>
      </c>
      <c r="C131" s="96">
        <v>3</v>
      </c>
      <c r="D131" s="96">
        <v>0</v>
      </c>
      <c r="E131" s="46"/>
      <c r="F131" s="46"/>
      <c r="G131" s="46"/>
      <c r="H131" s="46"/>
    </row>
    <row r="132" spans="1:10" ht="12.75" x14ac:dyDescent="0.2">
      <c r="A132" s="100" t="s">
        <v>406</v>
      </c>
      <c r="B132" s="96">
        <v>0</v>
      </c>
      <c r="C132" s="96">
        <v>0</v>
      </c>
      <c r="D132" s="96">
        <v>0</v>
      </c>
      <c r="E132" s="46"/>
      <c r="F132" s="46"/>
      <c r="G132" s="46"/>
      <c r="H132" s="46"/>
    </row>
    <row r="133" spans="1:10" ht="12.75" x14ac:dyDescent="0.2">
      <c r="A133" s="100" t="s">
        <v>407</v>
      </c>
      <c r="B133" s="96">
        <v>0</v>
      </c>
      <c r="C133" s="96">
        <v>0</v>
      </c>
      <c r="D133" s="96">
        <v>0</v>
      </c>
      <c r="E133" s="46"/>
      <c r="F133" s="46"/>
      <c r="G133" s="46"/>
      <c r="H133" s="46"/>
    </row>
    <row r="134" spans="1:10" ht="12.75" x14ac:dyDescent="0.2">
      <c r="A134" s="100" t="s">
        <v>408</v>
      </c>
      <c r="B134" s="96">
        <v>1</v>
      </c>
      <c r="C134" s="96">
        <v>3</v>
      </c>
      <c r="D134" s="96">
        <v>1</v>
      </c>
      <c r="E134" s="46"/>
      <c r="F134" s="46"/>
      <c r="G134" s="46"/>
      <c r="H134" s="46"/>
    </row>
    <row r="135" spans="1:10" ht="12.75" x14ac:dyDescent="0.2">
      <c r="A135" s="100" t="s">
        <v>409</v>
      </c>
      <c r="B135" s="96">
        <v>0</v>
      </c>
      <c r="C135" s="96">
        <v>2</v>
      </c>
      <c r="D135" s="96">
        <v>1</v>
      </c>
      <c r="E135" s="46"/>
      <c r="F135" s="46"/>
      <c r="G135" s="46"/>
      <c r="H135" s="46"/>
    </row>
    <row r="136" spans="1:10" ht="12.75" x14ac:dyDescent="0.2">
      <c r="A136" s="100" t="s">
        <v>410</v>
      </c>
      <c r="B136" s="96">
        <v>0</v>
      </c>
      <c r="C136" s="96">
        <v>0</v>
      </c>
      <c r="D136" s="96">
        <v>0</v>
      </c>
      <c r="E136" s="46"/>
      <c r="F136" s="46"/>
    </row>
    <row r="137" spans="1:10" ht="12.75" x14ac:dyDescent="0.2">
      <c r="A137" s="100" t="s">
        <v>411</v>
      </c>
      <c r="B137" s="96">
        <v>0</v>
      </c>
      <c r="C137" s="96">
        <v>0</v>
      </c>
      <c r="D137" s="96">
        <v>0</v>
      </c>
      <c r="E137" s="46"/>
      <c r="F137" s="46"/>
    </row>
    <row r="138" spans="1:10" x14ac:dyDescent="0.2">
      <c r="A138" s="102" t="s">
        <v>412</v>
      </c>
      <c r="B138" s="61">
        <v>3</v>
      </c>
      <c r="C138" s="61">
        <v>2</v>
      </c>
      <c r="D138" s="61">
        <v>1</v>
      </c>
    </row>
    <row r="139" spans="1:10" ht="13.5" thickBot="1" x14ac:dyDescent="0.25">
      <c r="A139" s="8" t="s">
        <v>52</v>
      </c>
      <c r="B139" s="9">
        <f>SUM(B38:B138)</f>
        <v>76</v>
      </c>
      <c r="C139" s="9">
        <f>SUM(C38:C138)</f>
        <v>72</v>
      </c>
      <c r="D139" s="9">
        <f>SUM(D38:D138)</f>
        <v>56</v>
      </c>
      <c r="E139" s="65"/>
    </row>
    <row r="140" spans="1:10" ht="13.5" thickTop="1" x14ac:dyDescent="0.2">
      <c r="A140" s="45" t="s">
        <v>5</v>
      </c>
      <c r="E140" s="46"/>
    </row>
    <row r="141" spans="1:10" ht="12.75" x14ac:dyDescent="0.2">
      <c r="E141" s="46"/>
    </row>
    <row r="142" spans="1:10" ht="18" x14ac:dyDescent="0.25">
      <c r="A142" s="16" t="s">
        <v>544</v>
      </c>
      <c r="E142" s="46"/>
    </row>
    <row r="143" spans="1:10" ht="13.5" thickBot="1" x14ac:dyDescent="0.25">
      <c r="A143" s="227" t="s">
        <v>308</v>
      </c>
      <c r="B143" s="28">
        <v>2017</v>
      </c>
      <c r="C143" s="28">
        <v>2018</v>
      </c>
      <c r="D143" s="28">
        <v>2019</v>
      </c>
      <c r="E143" s="46"/>
      <c r="F143" s="227" t="s">
        <v>309</v>
      </c>
      <c r="G143" s="28">
        <v>2017</v>
      </c>
      <c r="H143" s="28">
        <v>2018</v>
      </c>
      <c r="I143" s="28">
        <v>2019</v>
      </c>
    </row>
    <row r="144" spans="1:10" ht="13.5" thickTop="1" x14ac:dyDescent="0.2">
      <c r="A144" s="213" t="s">
        <v>310</v>
      </c>
      <c r="B144" s="118">
        <v>1</v>
      </c>
      <c r="C144" s="118">
        <v>0</v>
      </c>
      <c r="D144" s="118">
        <v>0</v>
      </c>
      <c r="E144" s="46"/>
      <c r="F144" s="260" t="s">
        <v>454</v>
      </c>
      <c r="G144" s="239">
        <v>42</v>
      </c>
      <c r="H144" s="96">
        <f>C144+C146+C149+C158+C170+C182+C185+C194+C198+C221+C225+C228</f>
        <v>97</v>
      </c>
      <c r="I144" s="96">
        <f>D144+D146+D149+D158+D170+D182+D185+D194+D198+D221+D225+D228</f>
        <v>67</v>
      </c>
      <c r="J144" s="11" t="s">
        <v>579</v>
      </c>
    </row>
    <row r="145" spans="1:10" ht="12.75" x14ac:dyDescent="0.2">
      <c r="A145" s="100" t="s">
        <v>311</v>
      </c>
      <c r="B145" s="127">
        <v>0</v>
      </c>
      <c r="C145" s="127">
        <v>0</v>
      </c>
      <c r="D145" s="127">
        <v>0</v>
      </c>
      <c r="E145" s="46"/>
      <c r="F145" s="258" t="s">
        <v>456</v>
      </c>
      <c r="G145" s="96">
        <v>2</v>
      </c>
      <c r="H145" s="96">
        <f>C164+C169+C184+C195+C213+C226+C235+C243</f>
        <v>11</v>
      </c>
      <c r="I145" s="96">
        <f>D164+D169+D184+D195+D213+D226+D235+D243</f>
        <v>1</v>
      </c>
      <c r="J145" s="11" t="s">
        <v>580</v>
      </c>
    </row>
    <row r="146" spans="1:10" ht="12.75" x14ac:dyDescent="0.2">
      <c r="A146" s="100" t="s">
        <v>312</v>
      </c>
      <c r="B146" s="127">
        <v>0</v>
      </c>
      <c r="C146" s="127">
        <v>0</v>
      </c>
      <c r="D146" s="127">
        <v>0</v>
      </c>
      <c r="E146" s="46"/>
      <c r="F146" s="258" t="s">
        <v>315</v>
      </c>
      <c r="G146" s="96">
        <v>8</v>
      </c>
      <c r="H146" s="96">
        <f>C165+C174+C191+C211</f>
        <v>1</v>
      </c>
      <c r="I146" s="96">
        <f>D165+D174+D191+D211</f>
        <v>2</v>
      </c>
      <c r="J146" s="11" t="s">
        <v>581</v>
      </c>
    </row>
    <row r="147" spans="1:10" ht="12.75" x14ac:dyDescent="0.2">
      <c r="A147" s="100" t="s">
        <v>313</v>
      </c>
      <c r="B147" s="127">
        <v>0</v>
      </c>
      <c r="C147" s="127">
        <v>0</v>
      </c>
      <c r="D147" s="127">
        <v>0</v>
      </c>
      <c r="E147" s="46"/>
      <c r="F147" s="258" t="s">
        <v>457</v>
      </c>
      <c r="G147" s="96">
        <v>1</v>
      </c>
      <c r="H147" s="96">
        <f>C161+C173+C192+C193+C200+C197</f>
        <v>0</v>
      </c>
      <c r="I147" s="96">
        <f>D161+D173+D192+D193+D200+D197</f>
        <v>0</v>
      </c>
      <c r="J147" s="11" t="s">
        <v>582</v>
      </c>
    </row>
    <row r="148" spans="1:10" ht="12.75" x14ac:dyDescent="0.2">
      <c r="A148" s="100" t="s">
        <v>314</v>
      </c>
      <c r="B148" s="127">
        <v>1</v>
      </c>
      <c r="C148" s="127">
        <v>4</v>
      </c>
      <c r="D148" s="127">
        <v>0</v>
      </c>
      <c r="E148" s="46"/>
      <c r="F148" s="258" t="s">
        <v>319</v>
      </c>
      <c r="G148" s="96">
        <v>0</v>
      </c>
      <c r="H148" s="96">
        <f>C163</f>
        <v>0</v>
      </c>
      <c r="I148" s="96">
        <f>D163</f>
        <v>0</v>
      </c>
    </row>
    <row r="149" spans="1:10" ht="12.75" x14ac:dyDescent="0.2">
      <c r="A149" s="100" t="s">
        <v>316</v>
      </c>
      <c r="B149" s="127">
        <v>0</v>
      </c>
      <c r="C149" s="127">
        <v>0</v>
      </c>
      <c r="D149" s="127">
        <v>0</v>
      </c>
      <c r="E149" s="46"/>
      <c r="F149" s="258" t="s">
        <v>466</v>
      </c>
      <c r="G149" s="96">
        <v>2</v>
      </c>
      <c r="H149" s="96">
        <f>C150+C152+C155+C183+C180+C206+C209+C210+C212+C242</f>
        <v>2</v>
      </c>
      <c r="I149" s="96">
        <f>D150+D152+D155+D183+D180+D206+D209+D210+D212+D242</f>
        <v>0</v>
      </c>
      <c r="J149" s="11" t="s">
        <v>583</v>
      </c>
    </row>
    <row r="150" spans="1:10" ht="12.75" x14ac:dyDescent="0.2">
      <c r="A150" s="100" t="s">
        <v>317</v>
      </c>
      <c r="B150" s="127">
        <v>0</v>
      </c>
      <c r="C150" s="127">
        <v>0</v>
      </c>
      <c r="D150" s="127">
        <v>0</v>
      </c>
      <c r="E150" s="46"/>
      <c r="F150" s="258" t="s">
        <v>458</v>
      </c>
      <c r="G150" s="96">
        <v>27</v>
      </c>
      <c r="H150" s="96">
        <f>C145+C214+C216+C220+C232</f>
        <v>34</v>
      </c>
      <c r="I150" s="96">
        <f>D145+D214+D216+D220+D232</f>
        <v>2</v>
      </c>
      <c r="J150" s="11" t="s">
        <v>584</v>
      </c>
    </row>
    <row r="151" spans="1:10" ht="12.75" x14ac:dyDescent="0.2">
      <c r="A151" s="100" t="s">
        <v>318</v>
      </c>
      <c r="B151" s="127">
        <v>0</v>
      </c>
      <c r="C151" s="127">
        <v>0</v>
      </c>
      <c r="D151" s="127">
        <v>0</v>
      </c>
      <c r="E151" s="46"/>
      <c r="F151" s="258" t="s">
        <v>416</v>
      </c>
      <c r="G151" s="96">
        <v>612</v>
      </c>
      <c r="H151" s="96">
        <f>C171+C189+C218+C229+C231+C244+C236+C237</f>
        <v>741</v>
      </c>
      <c r="I151" s="96">
        <f>D171+D189+D218+D229+D231+D244+D236+D237</f>
        <v>784</v>
      </c>
      <c r="J151" s="11" t="s">
        <v>585</v>
      </c>
    </row>
    <row r="152" spans="1:10" ht="12.75" x14ac:dyDescent="0.2">
      <c r="A152" s="100" t="s">
        <v>320</v>
      </c>
      <c r="B152" s="127">
        <v>0</v>
      </c>
      <c r="C152" s="127">
        <v>0</v>
      </c>
      <c r="D152" s="127">
        <v>0</v>
      </c>
      <c r="E152" s="46"/>
      <c r="F152" s="258" t="s">
        <v>455</v>
      </c>
      <c r="G152" s="96">
        <v>3</v>
      </c>
      <c r="H152" s="96">
        <f>C157+C172+C205+C217+C230</f>
        <v>1</v>
      </c>
      <c r="I152" s="96">
        <f>D157+D172+D205+D217+D230</f>
        <v>5</v>
      </c>
      <c r="J152" s="11" t="s">
        <v>586</v>
      </c>
    </row>
    <row r="153" spans="1:10" ht="12.75" x14ac:dyDescent="0.2">
      <c r="A153" s="100" t="s">
        <v>321</v>
      </c>
      <c r="B153" s="127">
        <v>0</v>
      </c>
      <c r="C153" s="127">
        <v>0</v>
      </c>
      <c r="D153" s="127">
        <v>0</v>
      </c>
      <c r="E153" s="46"/>
      <c r="F153" s="258" t="s">
        <v>467</v>
      </c>
      <c r="G153" s="96">
        <v>2</v>
      </c>
      <c r="H153" s="96">
        <f>C159+C160+C162+C166+C167+C168+C177+C186+C196+C202+C222+C241</f>
        <v>29</v>
      </c>
      <c r="I153" s="96">
        <f>D159+D160+D162+D166+D167+D168+D177+D186+D196+D202+D222+D241</f>
        <v>10</v>
      </c>
      <c r="J153" s="11" t="s">
        <v>587</v>
      </c>
    </row>
    <row r="154" spans="1:10" ht="12.75" x14ac:dyDescent="0.2">
      <c r="A154" s="100" t="s">
        <v>322</v>
      </c>
      <c r="B154" s="127">
        <v>0</v>
      </c>
      <c r="C154" s="127">
        <v>0</v>
      </c>
      <c r="D154" s="127">
        <v>0</v>
      </c>
      <c r="E154" s="46"/>
      <c r="F154" s="258" t="s">
        <v>468</v>
      </c>
      <c r="G154" s="96">
        <v>4</v>
      </c>
      <c r="H154" s="96">
        <f>C151+C153+C154+C175+C176+C190+C201+C203+C181+C223+C233+C234+C188</f>
        <v>5</v>
      </c>
      <c r="I154" s="96">
        <f>D151+D153+D154+D175+D176+D190+D201+D203+D181+D223+D233+D234+D188</f>
        <v>8</v>
      </c>
      <c r="J154" s="11" t="s">
        <v>588</v>
      </c>
    </row>
    <row r="155" spans="1:10" ht="12.75" x14ac:dyDescent="0.2">
      <c r="A155" s="100" t="s">
        <v>323</v>
      </c>
      <c r="B155" s="96">
        <v>0</v>
      </c>
      <c r="C155" s="96">
        <v>1</v>
      </c>
      <c r="D155" s="96">
        <v>0</v>
      </c>
      <c r="E155" s="46"/>
      <c r="F155" s="258" t="s">
        <v>459</v>
      </c>
      <c r="G155" s="96">
        <v>6</v>
      </c>
      <c r="H155" s="96">
        <f>C178+C179+C207+C215+C224</f>
        <v>0</v>
      </c>
      <c r="I155" s="96">
        <f>D178+D179+D207+D215+D224</f>
        <v>1</v>
      </c>
      <c r="J155" s="11" t="s">
        <v>589</v>
      </c>
    </row>
    <row r="156" spans="1:10" ht="12.75" x14ac:dyDescent="0.2">
      <c r="A156" s="100" t="s">
        <v>324</v>
      </c>
      <c r="B156" s="96">
        <v>12</v>
      </c>
      <c r="C156" s="96">
        <v>6</v>
      </c>
      <c r="D156" s="96">
        <v>4</v>
      </c>
      <c r="E156" s="46"/>
      <c r="F156" s="258" t="s">
        <v>331</v>
      </c>
      <c r="G156" s="96">
        <v>8</v>
      </c>
      <c r="H156" s="96">
        <f>C199+C204+C208+C227+C240</f>
        <v>6</v>
      </c>
      <c r="I156" s="96">
        <f>D199+D204+D208+D227+D240</f>
        <v>5</v>
      </c>
      <c r="J156" s="11" t="s">
        <v>590</v>
      </c>
    </row>
    <row r="157" spans="1:10" ht="12.75" x14ac:dyDescent="0.2">
      <c r="A157" s="100" t="s">
        <v>325</v>
      </c>
      <c r="B157" s="96">
        <v>1</v>
      </c>
      <c r="C157" s="96">
        <v>0</v>
      </c>
      <c r="D157" s="96">
        <v>0</v>
      </c>
      <c r="E157" s="46"/>
      <c r="F157" s="258" t="s">
        <v>460</v>
      </c>
      <c r="G157" s="96">
        <v>13</v>
      </c>
      <c r="H157" s="96">
        <f>C147+C148+C156+C187+C238+C239</f>
        <v>10</v>
      </c>
      <c r="I157" s="96">
        <f>D147+D148+D156+D187+D238+D239</f>
        <v>4</v>
      </c>
      <c r="J157" s="11" t="s">
        <v>591</v>
      </c>
    </row>
    <row r="158" spans="1:10" ht="12.75" x14ac:dyDescent="0.2">
      <c r="A158" s="100" t="s">
        <v>326</v>
      </c>
      <c r="B158" s="96">
        <v>0</v>
      </c>
      <c r="C158" s="96">
        <v>0</v>
      </c>
      <c r="D158" s="96">
        <v>0</v>
      </c>
      <c r="E158" s="46"/>
      <c r="F158" s="259" t="s">
        <v>336</v>
      </c>
      <c r="G158" s="61">
        <v>9</v>
      </c>
      <c r="H158" s="61">
        <f>C219</f>
        <v>8</v>
      </c>
      <c r="I158" s="61">
        <f>D219</f>
        <v>83</v>
      </c>
    </row>
    <row r="159" spans="1:10" ht="13.5" thickBot="1" x14ac:dyDescent="0.25">
      <c r="A159" s="100" t="s">
        <v>327</v>
      </c>
      <c r="B159" s="96">
        <v>0</v>
      </c>
      <c r="C159" s="96">
        <v>0</v>
      </c>
      <c r="D159" s="96">
        <v>0</v>
      </c>
      <c r="E159" s="46"/>
      <c r="F159" s="8" t="s">
        <v>52</v>
      </c>
      <c r="G159" s="9">
        <v>739</v>
      </c>
      <c r="H159" s="9">
        <f>SUM(H144:H158)</f>
        <v>945</v>
      </c>
      <c r="I159" s="9">
        <f>SUM(I144:I158)</f>
        <v>972</v>
      </c>
    </row>
    <row r="160" spans="1:10" ht="13.5" thickTop="1" x14ac:dyDescent="0.2">
      <c r="A160" s="100" t="s">
        <v>328</v>
      </c>
      <c r="B160" s="96">
        <v>1</v>
      </c>
      <c r="C160" s="96">
        <v>1</v>
      </c>
      <c r="D160" s="96">
        <v>0</v>
      </c>
      <c r="E160" s="46"/>
    </row>
    <row r="161" spans="1:8" ht="12.75" x14ac:dyDescent="0.2">
      <c r="A161" s="100" t="s">
        <v>329</v>
      </c>
      <c r="B161" s="96">
        <v>0</v>
      </c>
      <c r="C161" s="96">
        <v>0</v>
      </c>
      <c r="D161" s="96">
        <v>0</v>
      </c>
      <c r="E161" s="46"/>
      <c r="F161" s="180"/>
      <c r="G161" s="181"/>
    </row>
    <row r="162" spans="1:8" ht="12.75" x14ac:dyDescent="0.2">
      <c r="A162" s="100" t="s">
        <v>330</v>
      </c>
      <c r="B162" s="96">
        <v>0</v>
      </c>
      <c r="C162" s="96">
        <v>0</v>
      </c>
      <c r="D162" s="96">
        <v>0</v>
      </c>
      <c r="E162" s="46"/>
      <c r="F162" s="180"/>
      <c r="G162" s="181"/>
    </row>
    <row r="163" spans="1:8" ht="12.75" x14ac:dyDescent="0.2">
      <c r="A163" s="100" t="s">
        <v>319</v>
      </c>
      <c r="B163" s="96">
        <v>0</v>
      </c>
      <c r="C163" s="96">
        <v>0</v>
      </c>
      <c r="D163" s="96">
        <v>0</v>
      </c>
      <c r="E163" s="46"/>
      <c r="F163" s="180"/>
      <c r="G163" s="181"/>
    </row>
    <row r="164" spans="1:8" ht="12.75" x14ac:dyDescent="0.2">
      <c r="A164" s="100" t="s">
        <v>332</v>
      </c>
      <c r="B164" s="96">
        <v>2</v>
      </c>
      <c r="C164" s="96">
        <v>11</v>
      </c>
      <c r="D164" s="96">
        <v>1</v>
      </c>
      <c r="E164" s="46"/>
      <c r="F164" s="180"/>
      <c r="G164" s="181"/>
    </row>
    <row r="165" spans="1:8" ht="12.75" x14ac:dyDescent="0.2">
      <c r="A165" s="100" t="s">
        <v>333</v>
      </c>
      <c r="B165" s="96">
        <v>0</v>
      </c>
      <c r="C165" s="96">
        <v>0</v>
      </c>
      <c r="D165" s="96">
        <v>0</v>
      </c>
      <c r="E165" s="46"/>
      <c r="F165" s="180"/>
      <c r="G165" s="181"/>
    </row>
    <row r="166" spans="1:8" ht="12.75" x14ac:dyDescent="0.2">
      <c r="A166" s="100" t="s">
        <v>334</v>
      </c>
      <c r="B166" s="96">
        <v>0</v>
      </c>
      <c r="C166" s="96">
        <v>0</v>
      </c>
      <c r="D166" s="96">
        <v>0</v>
      </c>
      <c r="E166" s="46"/>
      <c r="F166" s="180"/>
      <c r="G166" s="181"/>
    </row>
    <row r="167" spans="1:8" ht="12.75" x14ac:dyDescent="0.2">
      <c r="A167" s="100" t="s">
        <v>335</v>
      </c>
      <c r="B167" s="96">
        <v>0</v>
      </c>
      <c r="C167" s="96">
        <v>0</v>
      </c>
      <c r="D167" s="96">
        <v>0</v>
      </c>
      <c r="E167" s="46"/>
      <c r="F167" s="180"/>
      <c r="G167" s="181"/>
    </row>
    <row r="168" spans="1:8" ht="12.75" x14ac:dyDescent="0.2">
      <c r="A168" s="100" t="s">
        <v>337</v>
      </c>
      <c r="B168" s="96">
        <v>0</v>
      </c>
      <c r="C168" s="96">
        <v>0</v>
      </c>
      <c r="D168" s="96">
        <v>0</v>
      </c>
      <c r="E168" s="46"/>
      <c r="F168" s="180"/>
      <c r="G168" s="181"/>
    </row>
    <row r="169" spans="1:8" ht="12.75" x14ac:dyDescent="0.2">
      <c r="A169" s="100" t="s">
        <v>338</v>
      </c>
      <c r="B169" s="96">
        <v>0</v>
      </c>
      <c r="C169" s="96">
        <v>0</v>
      </c>
      <c r="D169" s="96">
        <v>0</v>
      </c>
      <c r="E169" s="46"/>
      <c r="F169" s="180"/>
      <c r="G169" s="181"/>
      <c r="H169" s="46"/>
    </row>
    <row r="170" spans="1:8" ht="12.75" x14ac:dyDescent="0.2">
      <c r="A170" s="100" t="s">
        <v>339</v>
      </c>
      <c r="B170" s="96">
        <v>0</v>
      </c>
      <c r="C170" s="96">
        <v>0</v>
      </c>
      <c r="D170" s="96">
        <v>7</v>
      </c>
      <c r="E170" s="46"/>
      <c r="F170" s="180"/>
      <c r="G170" s="181"/>
      <c r="H170" s="46"/>
    </row>
    <row r="171" spans="1:8" ht="12.75" x14ac:dyDescent="0.2">
      <c r="A171" s="100" t="s">
        <v>340</v>
      </c>
      <c r="B171" s="96">
        <v>0</v>
      </c>
      <c r="C171" s="96">
        <v>0</v>
      </c>
      <c r="D171" s="96">
        <v>0</v>
      </c>
      <c r="E171" s="46"/>
      <c r="F171" s="180"/>
      <c r="G171" s="181"/>
      <c r="H171" s="46"/>
    </row>
    <row r="172" spans="1:8" ht="12.75" x14ac:dyDescent="0.2">
      <c r="A172" s="100" t="s">
        <v>341</v>
      </c>
      <c r="B172" s="96">
        <v>1</v>
      </c>
      <c r="C172" s="96">
        <v>1</v>
      </c>
      <c r="D172" s="96">
        <v>2</v>
      </c>
      <c r="E172" s="46"/>
      <c r="F172" s="180"/>
      <c r="G172" s="181"/>
      <c r="H172" s="46"/>
    </row>
    <row r="173" spans="1:8" ht="12.75" x14ac:dyDescent="0.2">
      <c r="A173" s="100" t="s">
        <v>342</v>
      </c>
      <c r="B173" s="96">
        <v>0</v>
      </c>
      <c r="C173" s="96">
        <v>0</v>
      </c>
      <c r="D173" s="96">
        <v>0</v>
      </c>
      <c r="E173" s="46"/>
      <c r="H173" s="46"/>
    </row>
    <row r="174" spans="1:8" ht="12.75" x14ac:dyDescent="0.2">
      <c r="A174" s="100" t="s">
        <v>343</v>
      </c>
      <c r="B174" s="96">
        <v>0</v>
      </c>
      <c r="C174" s="96">
        <v>0</v>
      </c>
      <c r="D174" s="96">
        <v>0</v>
      </c>
      <c r="E174" s="46"/>
      <c r="H174" s="46"/>
    </row>
    <row r="175" spans="1:8" ht="12.75" x14ac:dyDescent="0.2">
      <c r="A175" s="100" t="s">
        <v>344</v>
      </c>
      <c r="B175" s="96">
        <v>0</v>
      </c>
      <c r="C175" s="96">
        <v>0</v>
      </c>
      <c r="D175" s="96">
        <v>1</v>
      </c>
      <c r="E175" s="46"/>
      <c r="H175" s="46"/>
    </row>
    <row r="176" spans="1:8" ht="12.75" x14ac:dyDescent="0.2">
      <c r="A176" s="100" t="s">
        <v>345</v>
      </c>
      <c r="B176" s="96">
        <v>1</v>
      </c>
      <c r="C176" s="96">
        <v>1</v>
      </c>
      <c r="D176" s="96">
        <v>0</v>
      </c>
      <c r="E176" s="46"/>
      <c r="H176" s="46"/>
    </row>
    <row r="177" spans="1:9" ht="12.75" x14ac:dyDescent="0.2">
      <c r="A177" s="100" t="s">
        <v>346</v>
      </c>
      <c r="B177" s="96">
        <v>1</v>
      </c>
      <c r="C177" s="96">
        <v>4</v>
      </c>
      <c r="D177" s="96">
        <v>0</v>
      </c>
      <c r="E177" s="46"/>
      <c r="H177" s="46"/>
    </row>
    <row r="178" spans="1:9" ht="12.75" x14ac:dyDescent="0.2">
      <c r="A178" s="100" t="s">
        <v>347</v>
      </c>
      <c r="B178" s="96">
        <v>0</v>
      </c>
      <c r="C178" s="96">
        <v>0</v>
      </c>
      <c r="D178" s="96">
        <v>1</v>
      </c>
      <c r="E178" s="46"/>
      <c r="H178" s="46"/>
    </row>
    <row r="179" spans="1:9" ht="12.75" x14ac:dyDescent="0.2">
      <c r="A179" s="100" t="s">
        <v>414</v>
      </c>
      <c r="B179" s="96">
        <v>0</v>
      </c>
      <c r="C179" s="96">
        <v>0</v>
      </c>
      <c r="D179" s="96">
        <v>0</v>
      </c>
      <c r="E179" s="46"/>
      <c r="H179" s="46"/>
    </row>
    <row r="180" spans="1:9" ht="12.75" x14ac:dyDescent="0.2">
      <c r="A180" s="100" t="s">
        <v>348</v>
      </c>
      <c r="B180" s="96">
        <v>0</v>
      </c>
      <c r="C180" s="96">
        <v>0</v>
      </c>
      <c r="D180" s="96">
        <v>0</v>
      </c>
      <c r="E180" s="46"/>
      <c r="H180" s="46"/>
    </row>
    <row r="181" spans="1:9" ht="12.75" x14ac:dyDescent="0.2">
      <c r="A181" s="100" t="s">
        <v>349</v>
      </c>
      <c r="B181" s="96">
        <v>2</v>
      </c>
      <c r="C181" s="96">
        <v>0</v>
      </c>
      <c r="D181" s="96">
        <v>1</v>
      </c>
      <c r="E181" s="46"/>
      <c r="H181" s="46"/>
    </row>
    <row r="182" spans="1:9" ht="12.75" x14ac:dyDescent="0.2">
      <c r="A182" s="100" t="s">
        <v>350</v>
      </c>
      <c r="B182" s="96">
        <v>0</v>
      </c>
      <c r="C182" s="96">
        <v>0</v>
      </c>
      <c r="D182" s="96">
        <v>0</v>
      </c>
      <c r="E182" s="46"/>
      <c r="H182" s="46"/>
    </row>
    <row r="183" spans="1:9" ht="12.75" x14ac:dyDescent="0.2">
      <c r="A183" s="100" t="s">
        <v>351</v>
      </c>
      <c r="B183" s="96">
        <v>0</v>
      </c>
      <c r="C183" s="96">
        <v>0</v>
      </c>
      <c r="D183" s="96">
        <v>0</v>
      </c>
      <c r="E183" s="46"/>
      <c r="H183" s="46"/>
    </row>
    <row r="184" spans="1:9" ht="12.75" x14ac:dyDescent="0.2">
      <c r="A184" s="100" t="s">
        <v>352</v>
      </c>
      <c r="B184" s="96">
        <v>0</v>
      </c>
      <c r="C184" s="96">
        <v>0</v>
      </c>
      <c r="D184" s="96">
        <v>0</v>
      </c>
      <c r="E184" s="46"/>
      <c r="H184" s="46"/>
    </row>
    <row r="185" spans="1:9" ht="12.75" x14ac:dyDescent="0.2">
      <c r="A185" s="100" t="s">
        <v>353</v>
      </c>
      <c r="B185" s="96">
        <v>0</v>
      </c>
      <c r="C185" s="96">
        <v>0</v>
      </c>
      <c r="D185" s="96">
        <v>0</v>
      </c>
      <c r="E185" s="46"/>
      <c r="H185" s="46"/>
    </row>
    <row r="186" spans="1:9" ht="12.75" x14ac:dyDescent="0.2">
      <c r="A186" s="100" t="s">
        <v>354</v>
      </c>
      <c r="B186" s="96">
        <v>0</v>
      </c>
      <c r="C186" s="96">
        <v>0</v>
      </c>
      <c r="D186" s="96">
        <v>0</v>
      </c>
      <c r="E186" s="46"/>
      <c r="F186" s="46"/>
      <c r="G186" s="46"/>
      <c r="H186" s="46"/>
    </row>
    <row r="187" spans="1:9" ht="12.75" x14ac:dyDescent="0.2">
      <c r="A187" s="100" t="s">
        <v>355</v>
      </c>
      <c r="B187" s="96">
        <v>0</v>
      </c>
      <c r="C187" s="96">
        <v>0</v>
      </c>
      <c r="D187" s="96">
        <v>0</v>
      </c>
      <c r="E187" s="46"/>
      <c r="F187" s="46"/>
      <c r="G187" s="46"/>
      <c r="H187" s="46"/>
      <c r="I187" s="17"/>
    </row>
    <row r="188" spans="1:9" ht="12.75" x14ac:dyDescent="0.2">
      <c r="A188" s="100" t="s">
        <v>356</v>
      </c>
      <c r="B188" s="96">
        <v>0</v>
      </c>
      <c r="C188" s="96">
        <v>0</v>
      </c>
      <c r="D188" s="96">
        <v>0</v>
      </c>
      <c r="E188" s="46"/>
      <c r="F188" s="46"/>
      <c r="G188" s="46"/>
      <c r="H188" s="46"/>
    </row>
    <row r="189" spans="1:9" ht="12.75" x14ac:dyDescent="0.2">
      <c r="A189" s="100" t="s">
        <v>357</v>
      </c>
      <c r="B189" s="96">
        <v>32</v>
      </c>
      <c r="C189" s="96">
        <v>64</v>
      </c>
      <c r="D189" s="96">
        <v>66</v>
      </c>
      <c r="E189" s="46"/>
      <c r="F189" s="46"/>
      <c r="G189" s="46"/>
      <c r="H189" s="46"/>
    </row>
    <row r="190" spans="1:9" ht="12.75" x14ac:dyDescent="0.2">
      <c r="A190" s="100" t="s">
        <v>358</v>
      </c>
      <c r="B190" s="96">
        <v>1</v>
      </c>
      <c r="C190" s="96">
        <v>3</v>
      </c>
      <c r="D190" s="96">
        <v>6</v>
      </c>
      <c r="E190" s="46"/>
      <c r="F190" s="46"/>
      <c r="G190" s="46"/>
      <c r="H190" s="46"/>
    </row>
    <row r="191" spans="1:9" ht="12.75" x14ac:dyDescent="0.2">
      <c r="A191" s="100" t="s">
        <v>359</v>
      </c>
      <c r="B191" s="96">
        <v>8</v>
      </c>
      <c r="C191" s="96">
        <v>1</v>
      </c>
      <c r="D191" s="96">
        <v>2</v>
      </c>
      <c r="E191" s="46"/>
      <c r="F191" s="46"/>
      <c r="G191" s="46"/>
      <c r="H191" s="46"/>
    </row>
    <row r="192" spans="1:9" ht="12.75" x14ac:dyDescent="0.2">
      <c r="A192" s="100" t="s">
        <v>360</v>
      </c>
      <c r="B192" s="96">
        <v>0</v>
      </c>
      <c r="C192" s="96">
        <v>0</v>
      </c>
      <c r="D192" s="96">
        <v>0</v>
      </c>
      <c r="E192" s="46"/>
      <c r="F192" s="46"/>
      <c r="G192" s="46"/>
      <c r="H192" s="46"/>
    </row>
    <row r="193" spans="1:9" ht="12.75" x14ac:dyDescent="0.2">
      <c r="A193" s="100" t="s">
        <v>361</v>
      </c>
      <c r="B193" s="96">
        <v>0</v>
      </c>
      <c r="C193" s="96">
        <v>0</v>
      </c>
      <c r="D193" s="96">
        <v>0</v>
      </c>
      <c r="E193" s="46"/>
      <c r="F193" s="46"/>
      <c r="G193" s="46"/>
      <c r="H193" s="46"/>
    </row>
    <row r="194" spans="1:9" ht="12.75" x14ac:dyDescent="0.2">
      <c r="A194" s="100" t="s">
        <v>362</v>
      </c>
      <c r="B194" s="96">
        <v>1</v>
      </c>
      <c r="C194" s="96">
        <v>0</v>
      </c>
      <c r="D194" s="96">
        <v>0</v>
      </c>
      <c r="E194" s="46"/>
      <c r="F194" s="46"/>
      <c r="G194" s="46"/>
      <c r="H194" s="46"/>
    </row>
    <row r="195" spans="1:9" ht="12.75" x14ac:dyDescent="0.2">
      <c r="A195" s="100" t="s">
        <v>363</v>
      </c>
      <c r="B195" s="96">
        <v>0</v>
      </c>
      <c r="C195" s="96">
        <v>0</v>
      </c>
      <c r="D195" s="96">
        <v>0</v>
      </c>
      <c r="E195" s="46"/>
      <c r="F195" s="46"/>
      <c r="G195" s="46"/>
      <c r="H195" s="46"/>
    </row>
    <row r="196" spans="1:9" ht="12.75" x14ac:dyDescent="0.2">
      <c r="A196" s="100" t="s">
        <v>364</v>
      </c>
      <c r="B196" s="96">
        <v>0</v>
      </c>
      <c r="C196" s="96">
        <v>0</v>
      </c>
      <c r="D196" s="96">
        <v>0</v>
      </c>
      <c r="E196" s="46"/>
      <c r="F196" s="46"/>
      <c r="G196" s="46"/>
      <c r="H196" s="46"/>
    </row>
    <row r="197" spans="1:9" ht="12.75" x14ac:dyDescent="0.2">
      <c r="A197" s="100" t="s">
        <v>365</v>
      </c>
      <c r="B197" s="96">
        <v>1</v>
      </c>
      <c r="C197" s="96">
        <v>0</v>
      </c>
      <c r="D197" s="96">
        <v>0</v>
      </c>
      <c r="E197" s="46"/>
      <c r="F197" s="46"/>
      <c r="G197" s="46"/>
      <c r="H197" s="46"/>
      <c r="I197" s="17"/>
    </row>
    <row r="198" spans="1:9" ht="12.75" x14ac:dyDescent="0.2">
      <c r="A198" s="100" t="s">
        <v>366</v>
      </c>
      <c r="B198" s="96">
        <v>11</v>
      </c>
      <c r="C198" s="96">
        <v>4</v>
      </c>
      <c r="D198" s="96">
        <v>1</v>
      </c>
      <c r="E198" s="46"/>
      <c r="F198" s="46"/>
      <c r="G198" s="46"/>
      <c r="H198" s="46"/>
    </row>
    <row r="199" spans="1:9" ht="12.75" x14ac:dyDescent="0.2">
      <c r="A199" s="100" t="s">
        <v>367</v>
      </c>
      <c r="B199" s="96">
        <v>1</v>
      </c>
      <c r="C199" s="96">
        <v>0</v>
      </c>
      <c r="D199" s="96">
        <v>4</v>
      </c>
      <c r="E199" s="46"/>
      <c r="F199" s="46"/>
      <c r="G199" s="46"/>
      <c r="H199" s="46"/>
    </row>
    <row r="200" spans="1:9" ht="12.75" x14ac:dyDescent="0.2">
      <c r="A200" s="100" t="s">
        <v>368</v>
      </c>
      <c r="B200" s="96">
        <v>0</v>
      </c>
      <c r="C200" s="96">
        <v>0</v>
      </c>
      <c r="D200" s="96">
        <v>0</v>
      </c>
      <c r="E200" s="46"/>
      <c r="F200" s="46"/>
      <c r="G200" s="46"/>
      <c r="H200" s="46"/>
    </row>
    <row r="201" spans="1:9" ht="12.75" x14ac:dyDescent="0.2">
      <c r="A201" s="100" t="s">
        <v>369</v>
      </c>
      <c r="B201" s="96">
        <v>0</v>
      </c>
      <c r="C201" s="96">
        <v>0</v>
      </c>
      <c r="D201" s="96">
        <v>0</v>
      </c>
      <c r="E201" s="46"/>
      <c r="F201" s="46"/>
      <c r="G201" s="46"/>
      <c r="H201" s="46"/>
    </row>
    <row r="202" spans="1:9" ht="12.75" x14ac:dyDescent="0.2">
      <c r="A202" s="100" t="s">
        <v>370</v>
      </c>
      <c r="B202" s="96">
        <v>0</v>
      </c>
      <c r="C202" s="96">
        <v>0</v>
      </c>
      <c r="D202" s="96">
        <v>0</v>
      </c>
      <c r="E202" s="46"/>
      <c r="F202" s="46"/>
      <c r="G202" s="46"/>
      <c r="H202" s="46"/>
    </row>
    <row r="203" spans="1:9" ht="12.75" x14ac:dyDescent="0.2">
      <c r="A203" s="100" t="s">
        <v>371</v>
      </c>
      <c r="B203" s="96">
        <v>0</v>
      </c>
      <c r="C203" s="96">
        <v>0</v>
      </c>
      <c r="D203" s="96">
        <v>0</v>
      </c>
      <c r="E203" s="46"/>
      <c r="F203" s="46"/>
      <c r="G203" s="46"/>
      <c r="H203" s="46"/>
    </row>
    <row r="204" spans="1:9" ht="12.75" x14ac:dyDescent="0.2">
      <c r="A204" s="100" t="s">
        <v>372</v>
      </c>
      <c r="B204" s="96">
        <v>0</v>
      </c>
      <c r="C204" s="96">
        <v>2</v>
      </c>
      <c r="D204" s="96">
        <v>0</v>
      </c>
      <c r="E204" s="46"/>
      <c r="F204" s="180"/>
      <c r="G204" s="181"/>
      <c r="H204" s="46"/>
    </row>
    <row r="205" spans="1:9" ht="12.75" x14ac:dyDescent="0.2">
      <c r="A205" s="100" t="s">
        <v>373</v>
      </c>
      <c r="B205" s="96">
        <v>0</v>
      </c>
      <c r="C205" s="96">
        <v>0</v>
      </c>
      <c r="D205" s="96">
        <v>0</v>
      </c>
      <c r="E205" s="46"/>
      <c r="F205" s="180"/>
      <c r="G205" s="181"/>
      <c r="H205" s="46"/>
    </row>
    <row r="206" spans="1:9" ht="12.75" x14ac:dyDescent="0.2">
      <c r="A206" s="100" t="s">
        <v>374</v>
      </c>
      <c r="B206" s="96">
        <v>0</v>
      </c>
      <c r="C206" s="96">
        <v>0</v>
      </c>
      <c r="D206" s="96">
        <v>0</v>
      </c>
      <c r="E206" s="46"/>
      <c r="F206" s="180"/>
      <c r="G206" s="181"/>
      <c r="H206" s="46"/>
    </row>
    <row r="207" spans="1:9" ht="12.75" x14ac:dyDescent="0.2">
      <c r="A207" s="100" t="s">
        <v>375</v>
      </c>
      <c r="B207" s="96">
        <v>0</v>
      </c>
      <c r="C207" s="96">
        <v>0</v>
      </c>
      <c r="D207" s="96">
        <v>0</v>
      </c>
      <c r="E207" s="46"/>
      <c r="F207" s="180"/>
      <c r="G207" s="181"/>
      <c r="H207" s="46"/>
    </row>
    <row r="208" spans="1:9" ht="12.75" x14ac:dyDescent="0.2">
      <c r="A208" s="100" t="s">
        <v>376</v>
      </c>
      <c r="B208" s="96">
        <v>0</v>
      </c>
      <c r="C208" s="96">
        <v>0</v>
      </c>
      <c r="D208" s="96">
        <v>0</v>
      </c>
      <c r="E208" s="46"/>
      <c r="F208" s="180"/>
      <c r="G208" s="181"/>
      <c r="H208" s="46"/>
    </row>
    <row r="209" spans="1:8" ht="12.75" x14ac:dyDescent="0.2">
      <c r="A209" s="100" t="s">
        <v>378</v>
      </c>
      <c r="B209" s="96">
        <v>1</v>
      </c>
      <c r="C209" s="96">
        <v>1</v>
      </c>
      <c r="D209" s="96">
        <v>0</v>
      </c>
      <c r="E209" s="46"/>
      <c r="F209" s="180"/>
      <c r="G209" s="181"/>
      <c r="H209" s="46"/>
    </row>
    <row r="210" spans="1:8" ht="12.75" x14ac:dyDescent="0.2">
      <c r="A210" s="100" t="s">
        <v>379</v>
      </c>
      <c r="B210" s="96">
        <v>0</v>
      </c>
      <c r="C210" s="96">
        <v>0</v>
      </c>
      <c r="D210" s="96">
        <v>0</v>
      </c>
      <c r="E210" s="46"/>
      <c r="F210" s="180"/>
      <c r="G210" s="181"/>
      <c r="H210" s="46"/>
    </row>
    <row r="211" spans="1:8" ht="12.75" x14ac:dyDescent="0.2">
      <c r="A211" s="100" t="s">
        <v>380</v>
      </c>
      <c r="B211" s="96">
        <v>0</v>
      </c>
      <c r="C211" s="96">
        <v>0</v>
      </c>
      <c r="D211" s="96">
        <v>0</v>
      </c>
      <c r="E211" s="46"/>
      <c r="F211" s="180"/>
      <c r="G211" s="181"/>
      <c r="H211" s="46"/>
    </row>
    <row r="212" spans="1:8" ht="12.75" x14ac:dyDescent="0.2">
      <c r="A212" s="100" t="s">
        <v>381</v>
      </c>
      <c r="B212" s="96">
        <v>1</v>
      </c>
      <c r="C212" s="96">
        <v>0</v>
      </c>
      <c r="D212" s="96">
        <v>0</v>
      </c>
      <c r="E212" s="46"/>
      <c r="F212" s="180"/>
      <c r="G212" s="181"/>
      <c r="H212" s="46"/>
    </row>
    <row r="213" spans="1:8" ht="12.75" x14ac:dyDescent="0.2">
      <c r="A213" s="100" t="s">
        <v>382</v>
      </c>
      <c r="B213" s="96">
        <v>0</v>
      </c>
      <c r="C213" s="96">
        <v>0</v>
      </c>
      <c r="D213" s="96">
        <v>0</v>
      </c>
      <c r="E213" s="46"/>
      <c r="F213" s="180"/>
      <c r="G213" s="181"/>
      <c r="H213" s="46"/>
    </row>
    <row r="214" spans="1:8" ht="12.75" x14ac:dyDescent="0.2">
      <c r="A214" s="100" t="s">
        <v>383</v>
      </c>
      <c r="B214" s="96">
        <v>25</v>
      </c>
      <c r="C214" s="96">
        <v>26</v>
      </c>
      <c r="D214" s="96">
        <v>2</v>
      </c>
      <c r="E214" s="46"/>
      <c r="F214" s="180"/>
      <c r="G214" s="181"/>
      <c r="H214" s="46"/>
    </row>
    <row r="215" spans="1:8" ht="12.75" x14ac:dyDescent="0.2">
      <c r="A215" s="100" t="s">
        <v>206</v>
      </c>
      <c r="B215" s="96">
        <v>0</v>
      </c>
      <c r="C215" s="96">
        <v>0</v>
      </c>
      <c r="D215" s="96">
        <v>0</v>
      </c>
      <c r="E215" s="46"/>
      <c r="F215" s="180"/>
      <c r="G215" s="181"/>
      <c r="H215" s="46"/>
    </row>
    <row r="216" spans="1:8" ht="12.75" x14ac:dyDescent="0.2">
      <c r="A216" s="100" t="s">
        <v>384</v>
      </c>
      <c r="B216" s="96">
        <v>1</v>
      </c>
      <c r="C216" s="96">
        <v>0</v>
      </c>
      <c r="D216" s="96">
        <v>0</v>
      </c>
      <c r="E216" s="46"/>
      <c r="F216" s="180"/>
      <c r="G216" s="181"/>
      <c r="H216" s="46"/>
    </row>
    <row r="217" spans="1:8" ht="12.75" x14ac:dyDescent="0.2">
      <c r="A217" s="100" t="s">
        <v>385</v>
      </c>
      <c r="B217" s="96">
        <v>0</v>
      </c>
      <c r="C217" s="96">
        <v>0</v>
      </c>
      <c r="D217" s="96">
        <v>0</v>
      </c>
      <c r="E217" s="46"/>
      <c r="F217" s="46"/>
      <c r="G217" s="46"/>
      <c r="H217" s="46"/>
    </row>
    <row r="218" spans="1:8" ht="12.75" x14ac:dyDescent="0.2">
      <c r="A218" s="100" t="s">
        <v>386</v>
      </c>
      <c r="B218" s="96">
        <v>373</v>
      </c>
      <c r="C218" s="96">
        <v>478</v>
      </c>
      <c r="D218" s="96">
        <v>552</v>
      </c>
      <c r="E218" s="46"/>
      <c r="F218" s="46"/>
      <c r="G218" s="46"/>
      <c r="H218" s="46"/>
    </row>
    <row r="219" spans="1:8" ht="12.75" x14ac:dyDescent="0.2">
      <c r="A219" s="100" t="s">
        <v>387</v>
      </c>
      <c r="B219" s="96">
        <v>9</v>
      </c>
      <c r="C219" s="96">
        <v>8</v>
      </c>
      <c r="D219" s="96">
        <v>83</v>
      </c>
      <c r="E219" s="46"/>
      <c r="F219" s="46"/>
      <c r="G219" s="46"/>
      <c r="H219" s="46"/>
    </row>
    <row r="220" spans="1:8" ht="12.75" x14ac:dyDescent="0.2">
      <c r="A220" s="100" t="s">
        <v>388</v>
      </c>
      <c r="B220" s="96">
        <v>1</v>
      </c>
      <c r="C220" s="96">
        <v>8</v>
      </c>
      <c r="D220" s="96">
        <v>0</v>
      </c>
      <c r="E220" s="46"/>
      <c r="F220" s="46"/>
      <c r="G220" s="46"/>
      <c r="H220" s="46"/>
    </row>
    <row r="221" spans="1:8" ht="12.75" x14ac:dyDescent="0.2">
      <c r="A221" s="100" t="s">
        <v>390</v>
      </c>
      <c r="B221" s="96">
        <v>0</v>
      </c>
      <c r="C221" s="96">
        <v>0</v>
      </c>
      <c r="D221" s="96">
        <v>0</v>
      </c>
      <c r="E221" s="46"/>
      <c r="F221" s="46"/>
      <c r="G221" s="46"/>
      <c r="H221" s="46"/>
    </row>
    <row r="222" spans="1:8" ht="12.75" x14ac:dyDescent="0.2">
      <c r="A222" s="100" t="s">
        <v>391</v>
      </c>
      <c r="B222" s="96">
        <v>0</v>
      </c>
      <c r="C222" s="96">
        <v>0</v>
      </c>
      <c r="D222" s="96">
        <v>0</v>
      </c>
      <c r="E222" s="46"/>
      <c r="F222" s="46"/>
      <c r="G222" s="46"/>
      <c r="H222" s="46"/>
    </row>
    <row r="223" spans="1:8" ht="12.75" x14ac:dyDescent="0.2">
      <c r="A223" s="100" t="s">
        <v>392</v>
      </c>
      <c r="B223" s="96">
        <v>0</v>
      </c>
      <c r="C223" s="96">
        <v>0</v>
      </c>
      <c r="D223" s="96">
        <v>0</v>
      </c>
      <c r="E223" s="46"/>
      <c r="F223" s="46"/>
      <c r="G223" s="46"/>
      <c r="H223" s="46"/>
    </row>
    <row r="224" spans="1:8" ht="12.75" x14ac:dyDescent="0.2">
      <c r="A224" s="100" t="s">
        <v>220</v>
      </c>
      <c r="B224" s="96">
        <v>6</v>
      </c>
      <c r="C224" s="96">
        <v>0</v>
      </c>
      <c r="D224" s="96">
        <v>0</v>
      </c>
      <c r="E224" s="46"/>
      <c r="F224" s="46"/>
      <c r="G224" s="46"/>
      <c r="H224" s="46"/>
    </row>
    <row r="225" spans="1:8" ht="12.75" x14ac:dyDescent="0.2">
      <c r="A225" s="100" t="s">
        <v>393</v>
      </c>
      <c r="B225" s="96">
        <v>29</v>
      </c>
      <c r="C225" s="96">
        <v>33</v>
      </c>
      <c r="D225" s="96">
        <v>45</v>
      </c>
      <c r="E225" s="46"/>
      <c r="F225" s="46"/>
      <c r="G225" s="46"/>
      <c r="H225" s="46"/>
    </row>
    <row r="226" spans="1:8" ht="12.75" x14ac:dyDescent="0.2">
      <c r="A226" s="100" t="s">
        <v>394</v>
      </c>
      <c r="B226" s="96">
        <v>0</v>
      </c>
      <c r="C226" s="96">
        <v>0</v>
      </c>
      <c r="D226" s="96">
        <v>0</v>
      </c>
      <c r="E226" s="46"/>
      <c r="F226" s="46"/>
      <c r="G226" s="46"/>
      <c r="H226" s="46"/>
    </row>
    <row r="227" spans="1:8" ht="12.75" x14ac:dyDescent="0.2">
      <c r="A227" s="100" t="s">
        <v>395</v>
      </c>
      <c r="B227" s="96">
        <v>0</v>
      </c>
      <c r="C227" s="96">
        <v>0</v>
      </c>
      <c r="D227" s="96">
        <v>0</v>
      </c>
      <c r="E227" s="46"/>
      <c r="F227" s="46"/>
      <c r="G227" s="46"/>
      <c r="H227" s="46"/>
    </row>
    <row r="228" spans="1:8" ht="12.75" x14ac:dyDescent="0.2">
      <c r="A228" s="100" t="s">
        <v>396</v>
      </c>
      <c r="B228" s="96">
        <v>0</v>
      </c>
      <c r="C228" s="96">
        <v>60</v>
      </c>
      <c r="D228" s="96">
        <v>14</v>
      </c>
      <c r="E228" s="46"/>
      <c r="F228" s="46"/>
      <c r="G228" s="46"/>
      <c r="H228" s="46"/>
    </row>
    <row r="229" spans="1:8" ht="12.75" x14ac:dyDescent="0.2">
      <c r="A229" s="100" t="s">
        <v>397</v>
      </c>
      <c r="B229" s="96">
        <v>1</v>
      </c>
      <c r="C229" s="96">
        <v>0</v>
      </c>
      <c r="D229" s="96">
        <v>1</v>
      </c>
      <c r="E229" s="46"/>
      <c r="F229" s="46"/>
      <c r="G229" s="46"/>
      <c r="H229" s="46"/>
    </row>
    <row r="230" spans="1:8" ht="12.75" x14ac:dyDescent="0.2">
      <c r="A230" s="100" t="s">
        <v>398</v>
      </c>
      <c r="B230" s="96">
        <v>1</v>
      </c>
      <c r="C230" s="96">
        <v>0</v>
      </c>
      <c r="D230" s="96">
        <v>3</v>
      </c>
      <c r="E230" s="46"/>
      <c r="F230" s="46"/>
      <c r="G230" s="46"/>
      <c r="H230" s="46"/>
    </row>
    <row r="231" spans="1:8" ht="12.75" x14ac:dyDescent="0.2">
      <c r="A231" s="100" t="s">
        <v>399</v>
      </c>
      <c r="B231" s="96">
        <v>74</v>
      </c>
      <c r="C231" s="96">
        <v>58</v>
      </c>
      <c r="D231" s="96">
        <v>61</v>
      </c>
      <c r="E231" s="46"/>
      <c r="F231" s="46"/>
      <c r="G231" s="46"/>
      <c r="H231" s="46"/>
    </row>
    <row r="232" spans="1:8" ht="12.75" x14ac:dyDescent="0.2">
      <c r="A232" s="100" t="s">
        <v>400</v>
      </c>
      <c r="B232" s="96">
        <v>0</v>
      </c>
      <c r="C232" s="96">
        <v>0</v>
      </c>
      <c r="D232" s="96">
        <v>0</v>
      </c>
      <c r="E232" s="46"/>
      <c r="F232" s="46"/>
      <c r="G232" s="46"/>
      <c r="H232" s="46"/>
    </row>
    <row r="233" spans="1:8" ht="12.75" x14ac:dyDescent="0.2">
      <c r="A233" s="100" t="s">
        <v>401</v>
      </c>
      <c r="B233" s="96">
        <v>0</v>
      </c>
      <c r="C233" s="96">
        <v>1</v>
      </c>
      <c r="D233" s="96">
        <v>0</v>
      </c>
      <c r="E233" s="46"/>
      <c r="F233" s="46"/>
      <c r="G233" s="46"/>
      <c r="H233" s="46"/>
    </row>
    <row r="234" spans="1:8" ht="12.75" x14ac:dyDescent="0.2">
      <c r="A234" s="100" t="s">
        <v>402</v>
      </c>
      <c r="B234" s="96">
        <v>0</v>
      </c>
      <c r="C234" s="96">
        <v>0</v>
      </c>
      <c r="D234" s="96">
        <v>0</v>
      </c>
      <c r="E234" s="46"/>
      <c r="F234" s="46"/>
      <c r="G234" s="46"/>
      <c r="H234" s="46"/>
    </row>
    <row r="235" spans="1:8" ht="12.75" x14ac:dyDescent="0.2">
      <c r="A235" s="100" t="s">
        <v>403</v>
      </c>
      <c r="B235" s="96">
        <v>0</v>
      </c>
      <c r="C235" s="96">
        <v>0</v>
      </c>
      <c r="D235" s="96">
        <v>0</v>
      </c>
      <c r="E235" s="46"/>
      <c r="F235" s="46"/>
      <c r="G235" s="46"/>
      <c r="H235" s="46"/>
    </row>
    <row r="236" spans="1:8" ht="12.75" x14ac:dyDescent="0.2">
      <c r="A236" s="100" t="s">
        <v>404</v>
      </c>
      <c r="B236" s="96">
        <v>29</v>
      </c>
      <c r="C236" s="96">
        <v>12</v>
      </c>
      <c r="D236" s="96">
        <v>9</v>
      </c>
      <c r="E236" s="46"/>
      <c r="F236" s="46"/>
      <c r="G236" s="46"/>
      <c r="H236" s="46"/>
    </row>
    <row r="237" spans="1:8" ht="12.75" x14ac:dyDescent="0.2">
      <c r="A237" s="100" t="s">
        <v>405</v>
      </c>
      <c r="B237" s="96">
        <v>3</v>
      </c>
      <c r="C237" s="96">
        <v>10</v>
      </c>
      <c r="D237" s="96">
        <v>0</v>
      </c>
      <c r="E237" s="46"/>
      <c r="F237" s="46"/>
      <c r="G237" s="46"/>
      <c r="H237" s="46"/>
    </row>
    <row r="238" spans="1:8" ht="12.75" x14ac:dyDescent="0.2">
      <c r="A238" s="100" t="s">
        <v>406</v>
      </c>
      <c r="B238" s="96">
        <v>0</v>
      </c>
      <c r="C238" s="96">
        <v>0</v>
      </c>
      <c r="D238" s="96">
        <v>0</v>
      </c>
      <c r="E238" s="46"/>
      <c r="F238" s="46"/>
      <c r="G238" s="46"/>
      <c r="H238" s="46"/>
    </row>
    <row r="239" spans="1:8" ht="12.75" x14ac:dyDescent="0.2">
      <c r="A239" s="100" t="s">
        <v>407</v>
      </c>
      <c r="B239" s="96">
        <v>0</v>
      </c>
      <c r="C239" s="96">
        <v>0</v>
      </c>
      <c r="D239" s="96">
        <v>0</v>
      </c>
      <c r="E239" s="46"/>
      <c r="F239" s="46"/>
      <c r="G239" s="46"/>
      <c r="H239" s="46"/>
    </row>
    <row r="240" spans="1:8" ht="12.75" x14ac:dyDescent="0.2">
      <c r="A240" s="100" t="s">
        <v>408</v>
      </c>
      <c r="B240" s="96">
        <v>7</v>
      </c>
      <c r="C240" s="96">
        <v>4</v>
      </c>
      <c r="D240" s="96">
        <v>1</v>
      </c>
      <c r="E240" s="46"/>
      <c r="F240" s="46"/>
      <c r="G240" s="46"/>
      <c r="H240" s="46"/>
    </row>
    <row r="241" spans="1:10" ht="12.75" x14ac:dyDescent="0.2">
      <c r="A241" s="100" t="s">
        <v>409</v>
      </c>
      <c r="B241" s="96">
        <v>0</v>
      </c>
      <c r="C241" s="96">
        <v>24</v>
      </c>
      <c r="D241" s="96">
        <v>10</v>
      </c>
      <c r="E241" s="46"/>
      <c r="F241" s="46"/>
      <c r="G241" s="46"/>
      <c r="H241" s="46"/>
    </row>
    <row r="242" spans="1:10" ht="12.75" x14ac:dyDescent="0.2">
      <c r="A242" s="100" t="s">
        <v>410</v>
      </c>
      <c r="B242" s="96">
        <v>0</v>
      </c>
      <c r="C242" s="96">
        <v>0</v>
      </c>
      <c r="D242" s="96">
        <v>0</v>
      </c>
      <c r="E242" s="18"/>
      <c r="F242" s="46"/>
      <c r="G242" s="46"/>
      <c r="H242" s="46"/>
    </row>
    <row r="243" spans="1:10" ht="12.75" x14ac:dyDescent="0.2">
      <c r="A243" s="100" t="s">
        <v>411</v>
      </c>
      <c r="B243" s="96">
        <v>0</v>
      </c>
      <c r="C243" s="96">
        <v>0</v>
      </c>
      <c r="D243" s="96">
        <v>0</v>
      </c>
      <c r="F243" s="46"/>
    </row>
    <row r="244" spans="1:10" ht="12.75" x14ac:dyDescent="0.2">
      <c r="A244" s="102" t="s">
        <v>412</v>
      </c>
      <c r="B244" s="61">
        <v>100</v>
      </c>
      <c r="C244" s="61">
        <v>119</v>
      </c>
      <c r="D244" s="61">
        <v>95</v>
      </c>
      <c r="F244" s="46"/>
    </row>
    <row r="245" spans="1:10" ht="12.75" thickBot="1" x14ac:dyDescent="0.25">
      <c r="A245" s="8" t="s">
        <v>52</v>
      </c>
      <c r="B245" s="9">
        <f>SUM(B144:B244)</f>
        <v>739</v>
      </c>
      <c r="C245" s="9">
        <f>SUM(C144:C244)</f>
        <v>945</v>
      </c>
      <c r="D245" s="9">
        <f>SUM(D144:D244)</f>
        <v>972</v>
      </c>
    </row>
    <row r="246" spans="1:10" ht="12.75" thickTop="1" x14ac:dyDescent="0.2">
      <c r="A246" s="45" t="s">
        <v>5</v>
      </c>
    </row>
    <row r="248" spans="1:10" ht="18" x14ac:dyDescent="0.2">
      <c r="A248" s="41" t="s">
        <v>433</v>
      </c>
      <c r="B248" s="46"/>
      <c r="C248" s="46"/>
      <c r="D248" s="46"/>
    </row>
    <row r="249" spans="1:10" x14ac:dyDescent="0.2">
      <c r="A249" s="34" t="s">
        <v>6</v>
      </c>
      <c r="B249" s="28">
        <v>2017</v>
      </c>
      <c r="C249" s="172">
        <v>2018</v>
      </c>
      <c r="D249" s="173"/>
      <c r="E249" s="172">
        <v>2019</v>
      </c>
      <c r="F249" s="173"/>
      <c r="I249" s="35"/>
      <c r="J249" s="35"/>
    </row>
    <row r="250" spans="1:10" ht="36" x14ac:dyDescent="0.2">
      <c r="A250" s="115"/>
      <c r="B250" s="116"/>
      <c r="C250" s="122" t="s">
        <v>592</v>
      </c>
      <c r="D250" s="123" t="s">
        <v>593</v>
      </c>
      <c r="E250" s="122" t="s">
        <v>592</v>
      </c>
      <c r="F250" s="123" t="s">
        <v>593</v>
      </c>
      <c r="H250" s="56"/>
      <c r="I250" s="56"/>
      <c r="J250" s="117"/>
    </row>
    <row r="251" spans="1:10" ht="12.75" x14ac:dyDescent="0.2">
      <c r="A251" s="100" t="s">
        <v>420</v>
      </c>
      <c r="B251" s="62">
        <v>434</v>
      </c>
      <c r="C251" s="118">
        <v>543</v>
      </c>
      <c r="D251" s="124">
        <v>543</v>
      </c>
      <c r="E251" s="118">
        <v>614</v>
      </c>
      <c r="F251" s="124">
        <v>614</v>
      </c>
      <c r="H251" s="56"/>
      <c r="I251" s="56"/>
    </row>
    <row r="252" spans="1:10" ht="12.75" x14ac:dyDescent="0.2">
      <c r="A252" s="100" t="s">
        <v>10</v>
      </c>
      <c r="B252" s="62">
        <v>207</v>
      </c>
      <c r="C252" s="127">
        <v>34</v>
      </c>
      <c r="D252" s="125">
        <v>34</v>
      </c>
      <c r="E252" s="127">
        <v>38</v>
      </c>
      <c r="F252" s="125">
        <v>188</v>
      </c>
      <c r="H252" s="56"/>
      <c r="I252" s="56"/>
    </row>
    <row r="253" spans="1:10" ht="12.75" x14ac:dyDescent="0.2">
      <c r="A253" s="100" t="s">
        <v>18</v>
      </c>
      <c r="B253" s="62">
        <v>136</v>
      </c>
      <c r="C253" s="127">
        <v>140</v>
      </c>
      <c r="D253" s="125">
        <v>147</v>
      </c>
      <c r="E253" s="127">
        <v>103</v>
      </c>
      <c r="F253" s="125">
        <v>109</v>
      </c>
      <c r="H253" s="56"/>
      <c r="I253" s="56"/>
    </row>
    <row r="254" spans="1:10" ht="12.75" x14ac:dyDescent="0.2">
      <c r="A254" s="100" t="s">
        <v>30</v>
      </c>
      <c r="B254" s="62">
        <v>155</v>
      </c>
      <c r="C254" s="127">
        <v>91</v>
      </c>
      <c r="D254" s="125">
        <v>92</v>
      </c>
      <c r="E254" s="127">
        <v>85</v>
      </c>
      <c r="F254" s="125">
        <v>89</v>
      </c>
      <c r="H254" s="56"/>
      <c r="I254" s="56"/>
    </row>
    <row r="255" spans="1:10" ht="12.75" x14ac:dyDescent="0.2">
      <c r="A255" s="100" t="s">
        <v>23</v>
      </c>
      <c r="B255" s="62">
        <v>87</v>
      </c>
      <c r="C255" s="127">
        <v>44</v>
      </c>
      <c r="D255" s="125">
        <v>44</v>
      </c>
      <c r="E255" s="127">
        <v>80</v>
      </c>
      <c r="F255" s="125">
        <v>84</v>
      </c>
      <c r="H255" s="56"/>
      <c r="I255" s="56"/>
    </row>
    <row r="256" spans="1:10" ht="12.75" x14ac:dyDescent="0.2">
      <c r="A256" s="100" t="s">
        <v>27</v>
      </c>
      <c r="B256" s="62">
        <v>32</v>
      </c>
      <c r="C256" s="127">
        <v>24</v>
      </c>
      <c r="D256" s="125">
        <v>24</v>
      </c>
      <c r="E256" s="127">
        <v>22</v>
      </c>
      <c r="F256" s="125">
        <v>22</v>
      </c>
      <c r="H256" s="56"/>
      <c r="I256" s="56"/>
    </row>
    <row r="257" spans="1:9" ht="12.75" x14ac:dyDescent="0.2">
      <c r="A257" s="100" t="s">
        <v>34</v>
      </c>
      <c r="B257" s="62">
        <v>29</v>
      </c>
      <c r="C257" s="127">
        <v>10</v>
      </c>
      <c r="D257" s="125">
        <v>10</v>
      </c>
      <c r="E257" s="127">
        <v>12</v>
      </c>
      <c r="F257" s="125">
        <v>12</v>
      </c>
      <c r="H257" s="56"/>
      <c r="I257" s="56"/>
    </row>
    <row r="258" spans="1:9" ht="12.75" x14ac:dyDescent="0.2">
      <c r="A258" s="100" t="s">
        <v>16</v>
      </c>
      <c r="B258" s="62">
        <v>75</v>
      </c>
      <c r="C258" s="127">
        <v>27</v>
      </c>
      <c r="D258" s="125">
        <v>27</v>
      </c>
      <c r="E258" s="127">
        <v>11</v>
      </c>
      <c r="F258" s="125">
        <v>11</v>
      </c>
      <c r="H258" s="56"/>
      <c r="I258" s="56"/>
    </row>
    <row r="259" spans="1:9" ht="12.75" x14ac:dyDescent="0.2">
      <c r="A259" s="100" t="s">
        <v>40</v>
      </c>
      <c r="B259" s="196">
        <v>162</v>
      </c>
      <c r="C259" s="127">
        <v>31</v>
      </c>
      <c r="D259" s="120">
        <v>31</v>
      </c>
      <c r="E259" s="127">
        <v>6</v>
      </c>
      <c r="F259" s="120">
        <v>6</v>
      </c>
      <c r="H259" s="56"/>
      <c r="I259" s="56"/>
    </row>
    <row r="260" spans="1:9" ht="12.75" x14ac:dyDescent="0.2">
      <c r="A260" s="100" t="s">
        <v>22</v>
      </c>
      <c r="B260" s="63">
        <v>0</v>
      </c>
      <c r="C260" s="127">
        <v>0</v>
      </c>
      <c r="D260" s="126">
        <v>0</v>
      </c>
      <c r="E260" s="127">
        <v>1</v>
      </c>
      <c r="F260" s="126">
        <v>1</v>
      </c>
      <c r="H260" s="97"/>
    </row>
    <row r="261" spans="1:9" ht="12.75" x14ac:dyDescent="0.2">
      <c r="A261" s="100" t="s">
        <v>445</v>
      </c>
      <c r="B261" s="199">
        <v>0</v>
      </c>
      <c r="C261" s="127">
        <v>1</v>
      </c>
      <c r="D261" s="121">
        <v>2</v>
      </c>
      <c r="E261" s="127">
        <v>0</v>
      </c>
      <c r="F261" s="121">
        <v>0</v>
      </c>
      <c r="H261" s="97"/>
    </row>
    <row r="262" spans="1:9" ht="12.75" x14ac:dyDescent="0.2">
      <c r="A262" s="100" t="s">
        <v>8</v>
      </c>
      <c r="B262" s="196">
        <v>8</v>
      </c>
      <c r="C262" s="127">
        <v>0</v>
      </c>
      <c r="D262" s="120">
        <v>0</v>
      </c>
      <c r="E262" s="127">
        <v>0</v>
      </c>
      <c r="F262" s="120">
        <v>0</v>
      </c>
      <c r="H262" s="56"/>
    </row>
    <row r="263" spans="1:9" ht="12.75" x14ac:dyDescent="0.2">
      <c r="A263" s="100" t="s">
        <v>422</v>
      </c>
      <c r="B263" s="196">
        <v>2</v>
      </c>
      <c r="C263" s="127">
        <v>0</v>
      </c>
      <c r="D263" s="120">
        <v>0</v>
      </c>
      <c r="E263" s="127">
        <v>0</v>
      </c>
      <c r="F263" s="120">
        <v>0</v>
      </c>
      <c r="H263" s="56"/>
    </row>
    <row r="264" spans="1:9" ht="13.5" thickBot="1" x14ac:dyDescent="0.25">
      <c r="A264" s="8" t="s">
        <v>52</v>
      </c>
      <c r="B264" s="53">
        <f>SUM(B251:B263)</f>
        <v>1327</v>
      </c>
      <c r="C264" s="128">
        <v>945</v>
      </c>
      <c r="D264" s="119">
        <f>SUM(D251:D263)</f>
        <v>954</v>
      </c>
      <c r="E264" s="128">
        <f>SUM(E251:E263)</f>
        <v>972</v>
      </c>
      <c r="F264" s="119">
        <f>SUM(F251:F263)</f>
        <v>1136</v>
      </c>
      <c r="H264" s="60"/>
    </row>
    <row r="265" spans="1:9" ht="13.5" thickTop="1" x14ac:dyDescent="0.2">
      <c r="A265" s="15" t="s">
        <v>5</v>
      </c>
      <c r="B265" s="46"/>
      <c r="C265" s="46"/>
      <c r="D265" s="46"/>
      <c r="F265" s="60"/>
      <c r="G265" s="60"/>
      <c r="H265" s="60"/>
    </row>
    <row r="266" spans="1:9" ht="12.75" x14ac:dyDescent="0.2">
      <c r="A266" s="57"/>
      <c r="F266" s="60"/>
      <c r="G266" s="60"/>
      <c r="H266" s="60"/>
    </row>
    <row r="267" spans="1:9" ht="12.75" x14ac:dyDescent="0.2">
      <c r="F267" s="60"/>
      <c r="G267" s="60"/>
      <c r="H267" s="60"/>
    </row>
    <row r="268" spans="1:9" ht="18" x14ac:dyDescent="0.2">
      <c r="A268" s="41" t="s">
        <v>434</v>
      </c>
      <c r="B268" s="46"/>
      <c r="C268" s="46"/>
      <c r="D268" s="46"/>
      <c r="F268" s="60"/>
      <c r="G268" s="60"/>
      <c r="H268" s="60"/>
    </row>
    <row r="269" spans="1:9" ht="12.75" x14ac:dyDescent="0.2">
      <c r="A269" s="353" t="s">
        <v>6</v>
      </c>
      <c r="B269" s="351">
        <v>2017</v>
      </c>
      <c r="C269" s="357">
        <v>2018</v>
      </c>
      <c r="D269" s="358"/>
      <c r="E269" s="357">
        <v>2019</v>
      </c>
      <c r="F269" s="358"/>
      <c r="H269" s="60"/>
    </row>
    <row r="270" spans="1:9" ht="15" x14ac:dyDescent="0.25">
      <c r="A270" s="354"/>
      <c r="B270" s="352"/>
      <c r="C270" s="264" t="s">
        <v>592</v>
      </c>
      <c r="D270" s="28" t="s">
        <v>662</v>
      </c>
      <c r="E270" s="264" t="s">
        <v>660</v>
      </c>
      <c r="F270" s="28" t="s">
        <v>658</v>
      </c>
      <c r="H270" s="59"/>
      <c r="I270" s="59"/>
    </row>
    <row r="271" spans="1:9" ht="15" x14ac:dyDescent="0.25">
      <c r="A271" s="213" t="s">
        <v>10</v>
      </c>
      <c r="B271" s="118">
        <v>300</v>
      </c>
      <c r="C271" s="265">
        <v>530</v>
      </c>
      <c r="D271" s="263">
        <v>530</v>
      </c>
      <c r="E271" s="265">
        <v>151</v>
      </c>
      <c r="F271" s="263">
        <v>151</v>
      </c>
      <c r="H271" s="59"/>
      <c r="I271" s="59"/>
    </row>
    <row r="272" spans="1:9" ht="12.75" x14ac:dyDescent="0.2">
      <c r="A272" s="100" t="s">
        <v>40</v>
      </c>
      <c r="B272" s="127">
        <v>307</v>
      </c>
      <c r="C272" s="266">
        <v>371</v>
      </c>
      <c r="D272" s="159">
        <v>371</v>
      </c>
      <c r="E272" s="266">
        <v>133</v>
      </c>
      <c r="F272" s="159">
        <v>133</v>
      </c>
      <c r="H272" s="146"/>
      <c r="I272" s="146"/>
    </row>
    <row r="273" spans="1:9" ht="12.75" x14ac:dyDescent="0.2">
      <c r="A273" s="100" t="s">
        <v>16</v>
      </c>
      <c r="B273" s="127">
        <v>87</v>
      </c>
      <c r="C273" s="266">
        <v>266</v>
      </c>
      <c r="D273" s="159">
        <v>268</v>
      </c>
      <c r="E273" s="266">
        <v>29</v>
      </c>
      <c r="F273" s="159">
        <v>28</v>
      </c>
      <c r="H273" s="146"/>
      <c r="I273" s="146"/>
    </row>
    <row r="274" spans="1:9" ht="12.75" x14ac:dyDescent="0.2">
      <c r="A274" s="100" t="s">
        <v>18</v>
      </c>
      <c r="B274" s="127">
        <v>179</v>
      </c>
      <c r="C274" s="266">
        <v>222</v>
      </c>
      <c r="D274" s="159">
        <v>222</v>
      </c>
      <c r="E274" s="266">
        <v>114</v>
      </c>
      <c r="F274" s="159">
        <v>114</v>
      </c>
      <c r="H274" s="146"/>
      <c r="I274" s="146"/>
    </row>
    <row r="275" spans="1:9" ht="12.75" x14ac:dyDescent="0.2">
      <c r="A275" s="100" t="s">
        <v>435</v>
      </c>
      <c r="B275" s="127">
        <v>16</v>
      </c>
      <c r="C275" s="266">
        <v>32</v>
      </c>
      <c r="D275" s="159">
        <v>63</v>
      </c>
      <c r="E275" s="266">
        <v>0</v>
      </c>
      <c r="F275" s="159">
        <v>0</v>
      </c>
      <c r="H275" s="146"/>
      <c r="I275" s="146"/>
    </row>
    <row r="276" spans="1:9" ht="12.75" x14ac:dyDescent="0.2">
      <c r="A276" s="100" t="s">
        <v>446</v>
      </c>
      <c r="B276" s="127">
        <v>8</v>
      </c>
      <c r="C276" s="266">
        <v>30</v>
      </c>
      <c r="D276" s="159">
        <v>30</v>
      </c>
      <c r="E276" s="266">
        <v>5</v>
      </c>
      <c r="F276" s="159">
        <v>5</v>
      </c>
      <c r="H276" s="146"/>
      <c r="I276" s="146"/>
    </row>
    <row r="277" spans="1:9" ht="12.75" x14ac:dyDescent="0.2">
      <c r="A277" s="100" t="s">
        <v>34</v>
      </c>
      <c r="B277" s="127">
        <v>2</v>
      </c>
      <c r="C277" s="266">
        <v>9</v>
      </c>
      <c r="D277" s="159">
        <v>9</v>
      </c>
      <c r="E277" s="266">
        <v>11</v>
      </c>
      <c r="F277" s="159">
        <v>11</v>
      </c>
      <c r="H277" s="146"/>
      <c r="I277" s="146"/>
    </row>
    <row r="278" spans="1:9" ht="12.75" x14ac:dyDescent="0.2">
      <c r="A278" s="100" t="s">
        <v>420</v>
      </c>
      <c r="B278" s="127">
        <v>0</v>
      </c>
      <c r="C278" s="266">
        <v>4</v>
      </c>
      <c r="D278" s="159">
        <v>4</v>
      </c>
      <c r="E278" s="266">
        <v>0</v>
      </c>
      <c r="F278" s="159">
        <v>0</v>
      </c>
      <c r="H278" s="146"/>
      <c r="I278" s="146"/>
    </row>
    <row r="279" spans="1:9" ht="12.75" x14ac:dyDescent="0.2">
      <c r="A279" s="100" t="s">
        <v>14</v>
      </c>
      <c r="B279" s="127">
        <v>0</v>
      </c>
      <c r="C279" s="266">
        <v>0</v>
      </c>
      <c r="D279" s="159">
        <v>0</v>
      </c>
      <c r="E279" s="266">
        <v>0</v>
      </c>
      <c r="F279" s="159">
        <v>0</v>
      </c>
      <c r="H279" s="146"/>
      <c r="I279" s="146"/>
    </row>
    <row r="280" spans="1:9" x14ac:dyDescent="0.2">
      <c r="A280" s="100" t="s">
        <v>444</v>
      </c>
      <c r="B280" s="127">
        <v>0</v>
      </c>
      <c r="C280" s="266">
        <v>0</v>
      </c>
      <c r="D280" s="159">
        <v>0</v>
      </c>
      <c r="E280" s="266">
        <v>0</v>
      </c>
      <c r="F280" s="159">
        <v>0</v>
      </c>
      <c r="H280" s="57"/>
      <c r="I280" s="57"/>
    </row>
    <row r="281" spans="1:9" ht="12.75" thickBot="1" x14ac:dyDescent="0.25">
      <c r="A281" s="8" t="s">
        <v>52</v>
      </c>
      <c r="B281" s="9">
        <v>899</v>
      </c>
      <c r="C281" s="9">
        <f>SUM(C271:C280)</f>
        <v>1464</v>
      </c>
      <c r="D281" s="9">
        <f>SUM(D271:D280)</f>
        <v>1497</v>
      </c>
      <c r="E281" s="9">
        <f>SUM(E271:E280)</f>
        <v>443</v>
      </c>
      <c r="F281" s="9">
        <f>SUM(F271:F280)</f>
        <v>442</v>
      </c>
    </row>
    <row r="282" spans="1:9" ht="12.75" thickTop="1" x14ac:dyDescent="0.2">
      <c r="A282" s="15" t="s">
        <v>661</v>
      </c>
    </row>
    <row r="283" spans="1:9" x14ac:dyDescent="0.2">
      <c r="A283" s="57"/>
      <c r="B283" s="57"/>
      <c r="C283" s="57"/>
      <c r="D283" s="57"/>
      <c r="E283" s="57"/>
      <c r="F283" s="57"/>
      <c r="G283" s="57"/>
    </row>
    <row r="284" spans="1:9" ht="12.75" x14ac:dyDescent="0.2">
      <c r="A284" s="60"/>
      <c r="B284" s="60"/>
      <c r="C284" s="60"/>
      <c r="D284" s="60"/>
      <c r="E284" s="147"/>
      <c r="F284" s="146"/>
      <c r="G284" s="146"/>
    </row>
    <row r="285" spans="1:9" ht="12.75" x14ac:dyDescent="0.2">
      <c r="A285" s="60"/>
      <c r="B285" s="60"/>
      <c r="C285" s="60"/>
      <c r="D285" s="60"/>
      <c r="E285" s="147"/>
      <c r="F285" s="146"/>
      <c r="G285" s="146"/>
    </row>
  </sheetData>
  <sheetProtection selectLockedCells="1" selectUnlockedCells="1"/>
  <sortState ref="A271:F280">
    <sortCondition descending="1" ref="D271:D280"/>
  </sortState>
  <mergeCells count="8">
    <mergeCell ref="B269:B270"/>
    <mergeCell ref="A269:A270"/>
    <mergeCell ref="D2:E2"/>
    <mergeCell ref="F2:G2"/>
    <mergeCell ref="D12:E12"/>
    <mergeCell ref="F12:G12"/>
    <mergeCell ref="C269:D269"/>
    <mergeCell ref="E269:F269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80" firstPageNumber="0" orientation="landscape" horizontalDpi="300" verticalDpi="300" r:id="rId1"/>
  <headerFooter alignWithMargins="0">
    <oddHeader>&amp;C&amp;14Observatoire du dépôt légal : données 2013-2015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Audiovisuel</vt:lpstr>
      <vt:lpstr>Son</vt:lpstr>
      <vt:lpstr>Vidéo</vt:lpstr>
      <vt:lpstr>Multisupports</vt:lpstr>
      <vt:lpstr>Monosupport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LAFORET</dc:creator>
  <cp:lastModifiedBy>Alice LAFORET</cp:lastModifiedBy>
  <cp:lastPrinted>2018-03-19T13:13:41Z</cp:lastPrinted>
  <dcterms:created xsi:type="dcterms:W3CDTF">2012-09-06T14:39:12Z</dcterms:created>
  <dcterms:modified xsi:type="dcterms:W3CDTF">2020-11-30T17:32:42Z</dcterms:modified>
</cp:coreProperties>
</file>