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440" windowHeight="12330" activeTab="0"/>
  </bookViews>
  <sheets>
    <sheet name="CR-CRR" sheetId="1" r:id="rId1"/>
  </sheets>
  <definedNames/>
  <calcPr fullCalcOnLoad="1"/>
</workbook>
</file>

<file path=xl/sharedStrings.xml><?xml version="1.0" encoding="utf-8"?>
<sst xmlns="http://schemas.openxmlformats.org/spreadsheetml/2006/main" count="65" uniqueCount="23">
  <si>
    <t>Données rectifiées au vu du bilan social</t>
  </si>
  <si>
    <r>
      <t>·</t>
    </r>
    <r>
      <rPr>
        <sz val="14"/>
        <rFont val="Times New Roman"/>
        <family val="1"/>
      </rPr>
      <t xml:space="preserve">        </t>
    </r>
    <r>
      <rPr>
        <b/>
        <sz val="14"/>
        <rFont val="Arial"/>
        <family val="2"/>
      </rPr>
      <t>Nombre de congés de reconversion débutés entre le 1erjanvier et le 31 décembre 2012</t>
    </r>
  </si>
  <si>
    <t>CATEGORIE</t>
  </si>
  <si>
    <t>TERRE</t>
  </si>
  <si>
    <t>MARINE</t>
  </si>
  <si>
    <t>AIR</t>
  </si>
  <si>
    <t>DGA</t>
  </si>
  <si>
    <t>SSA</t>
  </si>
  <si>
    <t>SEA</t>
  </si>
  <si>
    <t>SCA</t>
  </si>
  <si>
    <t>TOTAL Défense</t>
  </si>
  <si>
    <t>GEND.</t>
  </si>
  <si>
    <t>Ayants droit</t>
  </si>
  <si>
    <t>OFF</t>
  </si>
  <si>
    <t>S/OFF</t>
  </si>
  <si>
    <t>MDR</t>
  </si>
  <si>
    <t>Total</t>
  </si>
  <si>
    <t>Rappel 2011</t>
  </si>
  <si>
    <t>Années A/A-1</t>
  </si>
  <si>
    <t>/</t>
  </si>
  <si>
    <t>*'=&gt; en 2008 et 2009, nombre de CR attribués pendant l'année de référence</t>
  </si>
  <si>
    <r>
      <t>·</t>
    </r>
    <r>
      <rPr>
        <sz val="14"/>
        <rFont val="Times New Roman"/>
        <family val="1"/>
      </rPr>
      <t xml:space="preserve">        </t>
    </r>
    <r>
      <rPr>
        <b/>
        <sz val="14"/>
        <rFont val="Arial"/>
        <family val="2"/>
      </rPr>
      <t xml:space="preserve">Nombre de congés complémentaires de reconversion débutés entre le 1er janvier et le 31 décembre 2012 </t>
    </r>
  </si>
  <si>
    <r>
      <t>·</t>
    </r>
    <r>
      <rPr>
        <sz val="14"/>
        <rFont val="Times New Roman"/>
        <family val="1"/>
      </rPr>
      <t xml:space="preserve">        </t>
    </r>
    <r>
      <rPr>
        <b/>
        <sz val="14"/>
        <rFont val="Times New Roman"/>
        <family val="1"/>
      </rPr>
      <t>Nombre de congés de reconversion débutés entre le 1er janvier et le 31 décembre 2012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</si>
</sst>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2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rgb="FFFFFFFF"/>
      <name val="Arial"/>
      <family val="2"/>
    </font>
    <font>
      <b/>
      <sz val="9"/>
      <color rgb="FFFFFFFF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808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66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rgb="FF00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>
        <color rgb="FF000000"/>
      </top>
      <bottom style="medium">
        <color rgb="FFFF0000"/>
      </bottom>
    </border>
    <border>
      <left>
        <color rgb="FF000000"/>
      </left>
      <right style="medium">
        <color rgb="FFFF0000"/>
      </right>
      <top>
        <color rgb="FF000000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35" borderId="12" xfId="0" applyFont="1" applyFill="1" applyBorder="1" applyAlignment="1">
      <alignment vertical="center" wrapText="1"/>
    </xf>
    <xf numFmtId="3" fontId="49" fillId="33" borderId="13" xfId="0" applyNumberFormat="1" applyFont="1" applyFill="1" applyBorder="1" applyAlignment="1">
      <alignment horizontal="center" vertical="center" wrapText="1"/>
    </xf>
    <xf numFmtId="3" fontId="49" fillId="0" borderId="13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vertical="center" wrapText="1"/>
    </xf>
    <xf numFmtId="3" fontId="50" fillId="0" borderId="13" xfId="0" applyNumberFormat="1" applyFont="1" applyFill="1" applyBorder="1" applyAlignment="1">
      <alignment horizontal="center" vertical="center" wrapText="1"/>
    </xf>
    <xf numFmtId="3" fontId="49" fillId="36" borderId="13" xfId="0" applyNumberFormat="1" applyFont="1" applyFill="1" applyBorder="1" applyAlignment="1">
      <alignment horizontal="center" vertical="center" wrapText="1"/>
    </xf>
    <xf numFmtId="3" fontId="4" fillId="36" borderId="13" xfId="0" applyNumberFormat="1" applyFont="1" applyFill="1" applyBorder="1" applyAlignment="1">
      <alignment horizontal="center" vertical="center" wrapText="1"/>
    </xf>
    <xf numFmtId="0" fontId="50" fillId="36" borderId="13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3" fontId="7" fillId="36" borderId="13" xfId="0" applyNumberFormat="1" applyFont="1" applyFill="1" applyBorder="1" applyAlignment="1">
      <alignment horizontal="center" vertical="center" wrapText="1"/>
    </xf>
    <xf numFmtId="3" fontId="50" fillId="36" borderId="13" xfId="0" applyNumberFormat="1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9" fillId="35" borderId="12" xfId="0" applyFont="1" applyFill="1" applyBorder="1" applyAlignment="1">
      <alignment vertical="center" wrapText="1"/>
    </xf>
    <xf numFmtId="9" fontId="49" fillId="36" borderId="13" xfId="50" applyFont="1" applyFill="1" applyBorder="1" applyAlignment="1">
      <alignment horizontal="center" vertical="center" wrapText="1"/>
    </xf>
    <xf numFmtId="9" fontId="4" fillId="36" borderId="13" xfId="50" applyFont="1" applyFill="1" applyBorder="1" applyAlignment="1">
      <alignment horizontal="center" vertical="center" wrapText="1"/>
    </xf>
    <xf numFmtId="9" fontId="50" fillId="36" borderId="13" xfId="50" applyFont="1" applyFill="1" applyBorder="1" applyAlignment="1">
      <alignment horizontal="center" vertical="center" wrapText="1"/>
    </xf>
    <xf numFmtId="9" fontId="7" fillId="36" borderId="13" xfId="50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9" fontId="7" fillId="36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/>
    </xf>
    <xf numFmtId="9" fontId="51" fillId="36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8.00390625" style="6" customWidth="1"/>
    <col min="2" max="10" width="17.57421875" style="6" customWidth="1"/>
    <col min="11" max="13" width="7.00390625" style="6" customWidth="1"/>
    <col min="14" max="14" width="29.140625" style="6" customWidth="1"/>
    <col min="15" max="16" width="30.8515625" style="6" customWidth="1"/>
    <col min="17" max="18" width="7.00390625" style="6" customWidth="1"/>
    <col min="19" max="19" width="11.57421875" style="6" bestFit="1" customWidth="1"/>
    <col min="20" max="20" width="11.421875" style="6" customWidth="1"/>
    <col min="21" max="21" width="24.421875" style="6" customWidth="1"/>
    <col min="22" max="30" width="12.140625" style="6" customWidth="1"/>
    <col min="31" max="16384" width="11.421875" style="6" customWidth="1"/>
  </cols>
  <sheetData>
    <row r="1" spans="1:256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7"/>
      <c r="M1" s="7"/>
      <c r="N1" s="7"/>
      <c r="O1" s="7"/>
      <c r="P1" s="7"/>
      <c r="Q1" s="7"/>
      <c r="R1" s="7"/>
      <c r="S1" s="7"/>
      <c r="T1" s="7"/>
      <c r="U1" s="8" t="s">
        <v>0</v>
      </c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31" ht="18.75">
      <c r="A2" s="41" t="s">
        <v>22</v>
      </c>
      <c r="B2" s="5"/>
      <c r="C2" s="5"/>
      <c r="D2" s="5"/>
      <c r="E2" s="5"/>
      <c r="F2" s="5"/>
      <c r="G2" s="5"/>
      <c r="H2" s="5"/>
      <c r="I2" s="5"/>
      <c r="J2" s="5"/>
      <c r="K2" s="3"/>
      <c r="U2" s="4" t="s">
        <v>1</v>
      </c>
      <c r="V2" s="5"/>
      <c r="W2" s="5"/>
      <c r="X2" s="5"/>
      <c r="Y2" s="5"/>
      <c r="Z2" s="5"/>
      <c r="AA2" s="5"/>
      <c r="AB2" s="5"/>
      <c r="AC2" s="5"/>
      <c r="AD2" s="5"/>
      <c r="AE2" s="3"/>
    </row>
    <row r="3" spans="1:28" ht="16.5" thickBot="1">
      <c r="A3" s="9"/>
      <c r="B3" s="3"/>
      <c r="C3" s="3"/>
      <c r="D3" s="3"/>
      <c r="E3" s="3"/>
      <c r="F3" s="3"/>
      <c r="G3" s="3"/>
      <c r="H3" s="3"/>
      <c r="I3" s="3"/>
      <c r="J3" s="3"/>
      <c r="K3" s="3"/>
      <c r="R3" s="9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s="14" customFormat="1" ht="38.25" customHeight="1" thickBot="1">
      <c r="A4" s="10" t="s">
        <v>2</v>
      </c>
      <c r="B4" s="11" t="s">
        <v>3</v>
      </c>
      <c r="C4" s="12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2" t="s">
        <v>10</v>
      </c>
      <c r="J4" s="11" t="s">
        <v>11</v>
      </c>
      <c r="K4" s="13"/>
      <c r="R4" s="10" t="s">
        <v>2</v>
      </c>
      <c r="S4" s="11" t="s">
        <v>3</v>
      </c>
      <c r="T4" s="11" t="s">
        <v>4</v>
      </c>
      <c r="U4" s="11" t="s">
        <v>5</v>
      </c>
      <c r="V4" s="11" t="s">
        <v>7</v>
      </c>
      <c r="W4" s="11" t="s">
        <v>8</v>
      </c>
      <c r="X4" s="11" t="s">
        <v>6</v>
      </c>
      <c r="Y4" s="11" t="s">
        <v>9</v>
      </c>
      <c r="Z4" s="11" t="s">
        <v>10</v>
      </c>
      <c r="AA4" s="11" t="s">
        <v>11</v>
      </c>
      <c r="AB4" s="13"/>
    </row>
    <row r="5" spans="1:28" s="14" customFormat="1" ht="38.25" customHeight="1" thickBot="1">
      <c r="A5" s="15" t="s">
        <v>12</v>
      </c>
      <c r="B5" s="16">
        <v>9166</v>
      </c>
      <c r="C5" s="16">
        <v>2829</v>
      </c>
      <c r="D5" s="16">
        <v>3225</v>
      </c>
      <c r="E5" s="16">
        <v>119</v>
      </c>
      <c r="F5" s="16">
        <v>448</v>
      </c>
      <c r="G5" s="16">
        <v>58</v>
      </c>
      <c r="H5" s="16">
        <v>27</v>
      </c>
      <c r="I5" s="16">
        <f>SUM(B5:H5)</f>
        <v>15872</v>
      </c>
      <c r="J5" s="16">
        <v>3203</v>
      </c>
      <c r="K5" s="13"/>
      <c r="R5" s="18" t="s">
        <v>12</v>
      </c>
      <c r="S5" s="19">
        <f>V16</f>
        <v>0</v>
      </c>
      <c r="T5" s="19">
        <f aca="true" t="shared" si="0" ref="T5:Y5">W16</f>
        <v>0</v>
      </c>
      <c r="U5" s="19">
        <f t="shared" si="0"/>
        <v>0</v>
      </c>
      <c r="V5" s="19">
        <f t="shared" si="0"/>
        <v>0</v>
      </c>
      <c r="W5" s="19">
        <f t="shared" si="0"/>
        <v>0</v>
      </c>
      <c r="X5" s="19">
        <f t="shared" si="0"/>
        <v>0</v>
      </c>
      <c r="Y5" s="19">
        <f t="shared" si="0"/>
        <v>0</v>
      </c>
      <c r="Z5" s="19">
        <f>SUM(S5:Y5)</f>
        <v>0</v>
      </c>
      <c r="AA5" s="19">
        <v>4168</v>
      </c>
      <c r="AB5" s="13"/>
    </row>
    <row r="6" spans="1:28" s="14" customFormat="1" ht="38.25" customHeight="1" thickBot="1">
      <c r="A6" s="15" t="s">
        <v>13</v>
      </c>
      <c r="B6" s="20">
        <v>111</v>
      </c>
      <c r="C6" s="20">
        <v>28</v>
      </c>
      <c r="D6" s="20">
        <v>40</v>
      </c>
      <c r="E6" s="20">
        <v>1</v>
      </c>
      <c r="F6" s="20">
        <v>14</v>
      </c>
      <c r="G6" s="17">
        <v>0</v>
      </c>
      <c r="H6" s="17">
        <v>3</v>
      </c>
      <c r="I6" s="21">
        <f>SUM(B6:H6)</f>
        <v>197</v>
      </c>
      <c r="J6" s="21">
        <v>13</v>
      </c>
      <c r="K6" s="13"/>
      <c r="R6" s="18" t="s">
        <v>13</v>
      </c>
      <c r="S6" s="22"/>
      <c r="T6" s="22"/>
      <c r="U6" s="22"/>
      <c r="V6" s="22"/>
      <c r="W6" s="22"/>
      <c r="X6" s="22"/>
      <c r="Y6" s="22"/>
      <c r="Z6" s="23">
        <f>SUM(S6:Y6)</f>
        <v>0</v>
      </c>
      <c r="AA6" s="24">
        <v>16</v>
      </c>
      <c r="AB6" s="13"/>
    </row>
    <row r="7" spans="1:28" s="14" customFormat="1" ht="38.25" customHeight="1" thickBot="1">
      <c r="A7" s="15" t="s">
        <v>14</v>
      </c>
      <c r="B7" s="20">
        <v>648</v>
      </c>
      <c r="C7" s="20">
        <v>585</v>
      </c>
      <c r="D7" s="20">
        <v>257</v>
      </c>
      <c r="E7" s="20">
        <v>0</v>
      </c>
      <c r="F7" s="20">
        <v>42</v>
      </c>
      <c r="G7" s="17">
        <v>7</v>
      </c>
      <c r="H7" s="17">
        <v>0</v>
      </c>
      <c r="I7" s="21">
        <f>SUM(B7:H7)</f>
        <v>1539</v>
      </c>
      <c r="J7" s="21">
        <v>174</v>
      </c>
      <c r="K7" s="13"/>
      <c r="R7" s="18" t="s">
        <v>14</v>
      </c>
      <c r="S7" s="22"/>
      <c r="T7" s="22"/>
      <c r="U7" s="22"/>
      <c r="V7" s="22"/>
      <c r="W7" s="22"/>
      <c r="X7" s="22"/>
      <c r="Y7" s="22"/>
      <c r="Z7" s="23">
        <f>SUM(S7:Y7)</f>
        <v>0</v>
      </c>
      <c r="AA7" s="24">
        <v>209</v>
      </c>
      <c r="AB7" s="13"/>
    </row>
    <row r="8" spans="1:31" s="14" customFormat="1" ht="38.25" customHeight="1" thickBot="1">
      <c r="A8" s="15" t="s">
        <v>15</v>
      </c>
      <c r="B8" s="20">
        <v>1466</v>
      </c>
      <c r="C8" s="20">
        <v>163</v>
      </c>
      <c r="D8" s="20">
        <v>270</v>
      </c>
      <c r="E8" s="20">
        <v>0</v>
      </c>
      <c r="F8" s="20">
        <v>2</v>
      </c>
      <c r="G8" s="17">
        <v>44</v>
      </c>
      <c r="H8" s="17">
        <v>0</v>
      </c>
      <c r="I8" s="21">
        <f>SUM(B8:H8)</f>
        <v>1945</v>
      </c>
      <c r="J8" s="21">
        <v>193</v>
      </c>
      <c r="K8" s="13"/>
      <c r="U8" s="18" t="s">
        <v>15</v>
      </c>
      <c r="V8" s="25"/>
      <c r="W8" s="22"/>
      <c r="X8" s="22"/>
      <c r="Y8" s="22"/>
      <c r="Z8" s="22"/>
      <c r="AA8" s="22"/>
      <c r="AB8" s="22"/>
      <c r="AC8" s="23">
        <f>SUM(V8:AB8)</f>
        <v>0</v>
      </c>
      <c r="AD8" s="24">
        <v>195</v>
      </c>
      <c r="AE8" s="13"/>
    </row>
    <row r="9" spans="1:30" s="14" customFormat="1" ht="38.25" customHeight="1" thickBot="1">
      <c r="A9" s="15" t="s">
        <v>16</v>
      </c>
      <c r="B9" s="20">
        <f aca="true" t="shared" si="1" ref="B9:J9">B6+B7+B8</f>
        <v>2225</v>
      </c>
      <c r="C9" s="20">
        <f t="shared" si="1"/>
        <v>776</v>
      </c>
      <c r="D9" s="20">
        <f t="shared" si="1"/>
        <v>567</v>
      </c>
      <c r="E9" s="20">
        <f t="shared" si="1"/>
        <v>1</v>
      </c>
      <c r="F9" s="20">
        <f t="shared" si="1"/>
        <v>58</v>
      </c>
      <c r="G9" s="17">
        <f t="shared" si="1"/>
        <v>51</v>
      </c>
      <c r="H9" s="17">
        <f t="shared" si="1"/>
        <v>3</v>
      </c>
      <c r="I9" s="21">
        <f>SUM(B9:H9)</f>
        <v>3681</v>
      </c>
      <c r="J9" s="21">
        <f t="shared" si="1"/>
        <v>380</v>
      </c>
      <c r="U9" s="18" t="s">
        <v>16</v>
      </c>
      <c r="V9" s="22"/>
      <c r="W9" s="22"/>
      <c r="X9" s="22"/>
      <c r="Y9" s="22"/>
      <c r="Z9" s="22"/>
      <c r="AA9" s="22"/>
      <c r="AB9" s="22"/>
      <c r="AC9" s="24">
        <f>SUM(V9:AB9)</f>
        <v>0</v>
      </c>
      <c r="AD9" s="24">
        <v>420</v>
      </c>
    </row>
    <row r="10" spans="1:31" s="14" customFormat="1" ht="38.25" customHeight="1" thickBot="1">
      <c r="A10" s="26" t="s">
        <v>17</v>
      </c>
      <c r="B10" s="20">
        <v>2129</v>
      </c>
      <c r="C10" s="20">
        <v>677</v>
      </c>
      <c r="D10" s="20">
        <v>667</v>
      </c>
      <c r="E10" s="20">
        <v>0</v>
      </c>
      <c r="F10" s="20">
        <v>62</v>
      </c>
      <c r="G10" s="20">
        <v>64</v>
      </c>
      <c r="H10" s="20">
        <v>4</v>
      </c>
      <c r="I10" s="21">
        <v>3603</v>
      </c>
      <c r="J10" s="21">
        <v>490</v>
      </c>
      <c r="K10" s="13"/>
      <c r="N10" s="27"/>
      <c r="U10" s="28" t="s">
        <v>17</v>
      </c>
      <c r="V10" s="22"/>
      <c r="W10" s="22"/>
      <c r="X10" s="22"/>
      <c r="Y10" s="22"/>
      <c r="Z10" s="22"/>
      <c r="AA10" s="22"/>
      <c r="AB10" s="22"/>
      <c r="AC10" s="24">
        <f>SUM(V10:AB10)</f>
        <v>0</v>
      </c>
      <c r="AD10" s="24">
        <v>406</v>
      </c>
      <c r="AE10" s="13"/>
    </row>
    <row r="11" spans="1:31" s="14" customFormat="1" ht="38.25" customHeight="1" thickBot="1">
      <c r="A11" s="18" t="s">
        <v>18</v>
      </c>
      <c r="B11" s="29">
        <f>(B9-B10)/B10</f>
        <v>0.04509159229685298</v>
      </c>
      <c r="C11" s="29">
        <f>(C9-C10)/C10</f>
        <v>0.14623338257016247</v>
      </c>
      <c r="D11" s="29">
        <f>(D9-D10)/D10</f>
        <v>-0.14992503748125938</v>
      </c>
      <c r="E11" s="29"/>
      <c r="F11" s="29">
        <f>(F9-F10)/F10</f>
        <v>-0.06451612903225806</v>
      </c>
      <c r="G11" s="29">
        <f>(G9-G10)/G10</f>
        <v>-0.203125</v>
      </c>
      <c r="H11" s="29">
        <f>(H9-H10)/H10</f>
        <v>-0.25</v>
      </c>
      <c r="I11" s="30">
        <f>(I9-I10)/I10</f>
        <v>0.02164862614487927</v>
      </c>
      <c r="J11" s="30">
        <f>(J9-J10)/J10</f>
        <v>-0.22448979591836735</v>
      </c>
      <c r="K11" s="13"/>
      <c r="U11" s="18" t="s">
        <v>18</v>
      </c>
      <c r="V11" s="31" t="e">
        <f aca="true" t="shared" si="2" ref="V11:AA11">(V9-V10)/V10</f>
        <v>#DIV/0!</v>
      </c>
      <c r="W11" s="31" t="e">
        <f t="shared" si="2"/>
        <v>#DIV/0!</v>
      </c>
      <c r="X11" s="31" t="e">
        <f t="shared" si="2"/>
        <v>#DIV/0!</v>
      </c>
      <c r="Y11" s="31" t="e">
        <f t="shared" si="2"/>
        <v>#DIV/0!</v>
      </c>
      <c r="Z11" s="31" t="e">
        <f t="shared" si="2"/>
        <v>#DIV/0!</v>
      </c>
      <c r="AA11" s="31" t="e">
        <f t="shared" si="2"/>
        <v>#DIV/0!</v>
      </c>
      <c r="AB11" s="31" t="s">
        <v>19</v>
      </c>
      <c r="AC11" s="32" t="e">
        <f>(AC9-AC10)/AC10</f>
        <v>#DIV/0!</v>
      </c>
      <c r="AD11" s="32">
        <f>(AD9-AD10)/AD10</f>
        <v>0.034482758620689655</v>
      </c>
      <c r="AE11" s="13"/>
    </row>
    <row r="12" spans="1:31" ht="26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U12" s="3"/>
      <c r="V12" s="3" t="s">
        <v>20</v>
      </c>
      <c r="W12" s="3"/>
      <c r="X12" s="3"/>
      <c r="Y12" s="3"/>
      <c r="Z12" s="3"/>
      <c r="AA12" s="3"/>
      <c r="AB12" s="3"/>
      <c r="AC12" s="3"/>
      <c r="AD12" s="3"/>
      <c r="AE12" s="3"/>
    </row>
    <row r="13" spans="1:11" ht="30.75" customHeight="1">
      <c r="A13" s="4" t="s">
        <v>21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6.5" thickBot="1">
      <c r="A14" s="9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29" ht="37.5" customHeight="1" thickBot="1">
      <c r="A15" s="10" t="s">
        <v>2</v>
      </c>
      <c r="B15" s="11" t="s">
        <v>3</v>
      </c>
      <c r="C15" s="11" t="s">
        <v>4</v>
      </c>
      <c r="D15" s="11" t="s">
        <v>5</v>
      </c>
      <c r="E15" s="11" t="s">
        <v>6</v>
      </c>
      <c r="F15" s="11" t="s">
        <v>7</v>
      </c>
      <c r="G15" s="11" t="s">
        <v>8</v>
      </c>
      <c r="H15" s="11" t="s">
        <v>9</v>
      </c>
      <c r="I15" s="12" t="s">
        <v>10</v>
      </c>
      <c r="J15" s="11" t="s">
        <v>11</v>
      </c>
      <c r="K15" s="3"/>
      <c r="L15" s="3"/>
      <c r="U15" s="33"/>
      <c r="V15" s="33" t="s">
        <v>3</v>
      </c>
      <c r="W15" s="33" t="s">
        <v>4</v>
      </c>
      <c r="X15" s="33" t="s">
        <v>5</v>
      </c>
      <c r="Y15" s="33" t="s">
        <v>7</v>
      </c>
      <c r="Z15" s="33" t="s">
        <v>8</v>
      </c>
      <c r="AA15" s="33" t="s">
        <v>6</v>
      </c>
      <c r="AB15" s="33" t="s">
        <v>9</v>
      </c>
      <c r="AC15" s="33" t="s">
        <v>16</v>
      </c>
    </row>
    <row r="16" spans="1:29" ht="37.5" customHeight="1" thickBot="1">
      <c r="A16" s="18" t="s">
        <v>13</v>
      </c>
      <c r="B16" s="22">
        <v>2</v>
      </c>
      <c r="C16" s="22">
        <v>1</v>
      </c>
      <c r="D16" s="22">
        <v>13</v>
      </c>
      <c r="E16" s="22">
        <v>0</v>
      </c>
      <c r="F16" s="22">
        <v>0</v>
      </c>
      <c r="G16" s="34">
        <v>0</v>
      </c>
      <c r="H16" s="34">
        <v>0</v>
      </c>
      <c r="I16" s="22">
        <f>SUM(B16:H16)</f>
        <v>16</v>
      </c>
      <c r="J16" s="25">
        <v>1</v>
      </c>
      <c r="K16" s="3"/>
      <c r="U16" s="35" t="s">
        <v>12</v>
      </c>
      <c r="V16" s="36"/>
      <c r="W16" s="36"/>
      <c r="X16" s="36"/>
      <c r="Y16" s="36"/>
      <c r="Z16" s="36"/>
      <c r="AA16" s="36"/>
      <c r="AB16" s="36"/>
      <c r="AC16" s="36">
        <v>17120</v>
      </c>
    </row>
    <row r="17" spans="1:11" ht="37.5" customHeight="1" thickBot="1">
      <c r="A17" s="18" t="s">
        <v>14</v>
      </c>
      <c r="B17" s="22">
        <v>46</v>
      </c>
      <c r="C17" s="22">
        <v>0</v>
      </c>
      <c r="D17" s="22">
        <v>17</v>
      </c>
      <c r="E17" s="22">
        <v>0</v>
      </c>
      <c r="F17" s="22">
        <v>0</v>
      </c>
      <c r="G17" s="34">
        <v>0</v>
      </c>
      <c r="H17" s="34">
        <v>0</v>
      </c>
      <c r="I17" s="22">
        <f>SUM(B17:H17)</f>
        <v>63</v>
      </c>
      <c r="J17" s="25">
        <v>87</v>
      </c>
      <c r="K17" s="3"/>
    </row>
    <row r="18" spans="1:11" ht="37.5" customHeight="1" thickBot="1">
      <c r="A18" s="18" t="s">
        <v>15</v>
      </c>
      <c r="B18" s="22">
        <v>95</v>
      </c>
      <c r="C18" s="22">
        <v>0</v>
      </c>
      <c r="D18" s="22">
        <v>24</v>
      </c>
      <c r="E18" s="22">
        <v>0</v>
      </c>
      <c r="F18" s="22">
        <v>0</v>
      </c>
      <c r="G18" s="34">
        <v>1</v>
      </c>
      <c r="H18" s="34">
        <v>0</v>
      </c>
      <c r="I18" s="22">
        <f>SUM(B18:H18)</f>
        <v>120</v>
      </c>
      <c r="J18" s="25">
        <v>33</v>
      </c>
      <c r="K18" s="3"/>
    </row>
    <row r="19" spans="1:11" ht="37.5" customHeight="1" thickBot="1">
      <c r="A19" s="18" t="s">
        <v>16</v>
      </c>
      <c r="B19" s="23">
        <f aca="true" t="shared" si="3" ref="B19:J19">B16+B17+B18</f>
        <v>143</v>
      </c>
      <c r="C19" s="23">
        <f t="shared" si="3"/>
        <v>1</v>
      </c>
      <c r="D19" s="23">
        <f t="shared" si="3"/>
        <v>54</v>
      </c>
      <c r="E19" s="23">
        <f t="shared" si="3"/>
        <v>0</v>
      </c>
      <c r="F19" s="23">
        <f t="shared" si="3"/>
        <v>0</v>
      </c>
      <c r="G19" s="37">
        <f t="shared" si="3"/>
        <v>1</v>
      </c>
      <c r="H19" s="37">
        <f t="shared" si="3"/>
        <v>0</v>
      </c>
      <c r="I19" s="22">
        <f>SUM(B19:H19)</f>
        <v>199</v>
      </c>
      <c r="J19" s="23">
        <f t="shared" si="3"/>
        <v>121</v>
      </c>
      <c r="K19" s="3"/>
    </row>
    <row r="20" spans="1:11" ht="37.5" customHeight="1" thickBot="1">
      <c r="A20" s="28" t="s">
        <v>17</v>
      </c>
      <c r="B20" s="23">
        <v>383</v>
      </c>
      <c r="C20" s="23">
        <v>3</v>
      </c>
      <c r="D20" s="23">
        <v>49</v>
      </c>
      <c r="E20" s="23">
        <v>0</v>
      </c>
      <c r="F20" s="23">
        <v>1</v>
      </c>
      <c r="G20" s="37">
        <v>2</v>
      </c>
      <c r="H20" s="24">
        <v>0</v>
      </c>
      <c r="I20" s="22">
        <v>438</v>
      </c>
      <c r="J20" s="23">
        <v>123</v>
      </c>
      <c r="K20" s="3"/>
    </row>
    <row r="21" spans="1:11" ht="37.5" customHeight="1" thickBot="1">
      <c r="A21" s="18" t="s">
        <v>18</v>
      </c>
      <c r="B21" s="38">
        <f>(B19-B20)/B20</f>
        <v>-0.6266318537859008</v>
      </c>
      <c r="C21" s="38">
        <f>(C19-C20)/C20</f>
        <v>-0.6666666666666666</v>
      </c>
      <c r="D21" s="38">
        <f>(D19-D20)/D20</f>
        <v>0.10204081632653061</v>
      </c>
      <c r="E21" s="38"/>
      <c r="F21" s="38">
        <f>(F19-F20)/F20</f>
        <v>-1</v>
      </c>
      <c r="G21" s="38">
        <f>(G19-G20)/G20</f>
        <v>-0.5</v>
      </c>
      <c r="H21" s="38"/>
      <c r="I21" s="38">
        <f>(I19-I20)/I20</f>
        <v>-0.545662100456621</v>
      </c>
      <c r="J21" s="38">
        <f>(J19-J20)/J20</f>
        <v>-0.016260162601626018</v>
      </c>
      <c r="K21" s="3"/>
    </row>
    <row r="22" spans="1:11" ht="15.75">
      <c r="A22" s="9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.75">
      <c r="A23" s="39"/>
      <c r="B23" s="3"/>
      <c r="C23" s="3"/>
      <c r="D23" s="3"/>
      <c r="E23" s="3"/>
      <c r="F23" s="3"/>
      <c r="G23" s="3"/>
      <c r="H23" s="3"/>
      <c r="I23" s="40"/>
      <c r="J23" s="40"/>
      <c r="K23" s="3"/>
    </row>
    <row r="24" spans="1:11" ht="15">
      <c r="A24" s="39"/>
      <c r="B24" s="3"/>
      <c r="C24" s="3"/>
      <c r="D24" s="3"/>
      <c r="E24" s="3"/>
      <c r="F24" s="3"/>
      <c r="G24" s="3"/>
      <c r="H24" s="3"/>
      <c r="I24" s="3"/>
      <c r="J24" s="3"/>
      <c r="K24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DEFENSE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LCL Pierre-Yves BOURHIS</dc:creator>
  <cp:keywords/>
  <dc:description/>
  <cp:lastModifiedBy>AYZAC Stephane LCL</cp:lastModifiedBy>
  <dcterms:created xsi:type="dcterms:W3CDTF">2013-07-15T12:44:07Z</dcterms:created>
  <dcterms:modified xsi:type="dcterms:W3CDTF">2013-07-15T15:19:35Z</dcterms:modified>
  <cp:category/>
  <cp:version/>
  <cp:contentType/>
  <cp:contentStatus/>
</cp:coreProperties>
</file>