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305" activeTab="0"/>
  </bookViews>
  <sheets>
    <sheet name="Tab 1" sheetId="1" r:id="rId1"/>
    <sheet name="Tab 2" sheetId="2" r:id="rId2"/>
  </sheets>
  <definedNames/>
  <calcPr fullCalcOnLoad="1"/>
</workbook>
</file>

<file path=xl/sharedStrings.xml><?xml version="1.0" encoding="utf-8"?>
<sst xmlns="http://schemas.openxmlformats.org/spreadsheetml/2006/main" count="43" uniqueCount="31">
  <si>
    <t>Journées stagiaires</t>
  </si>
  <si>
    <t>Stagiaires formés</t>
  </si>
  <si>
    <t>Développement des compétences professionnelles</t>
  </si>
  <si>
    <t>Adaptation à l’emploi</t>
  </si>
  <si>
    <t>Formation / adaptation statutaire</t>
  </si>
  <si>
    <t>Information, coordination, animation</t>
  </si>
  <si>
    <t>Formation qualifiante</t>
  </si>
  <si>
    <t>Développement personnel et culturel</t>
  </si>
  <si>
    <t>Elaboration de ressources</t>
  </si>
  <si>
    <t>Formation diplômante</t>
  </si>
  <si>
    <t>Conception et organisation de la formation</t>
  </si>
  <si>
    <t>Reconversion</t>
  </si>
  <si>
    <t>Total</t>
  </si>
  <si>
    <t>Modules réalisés</t>
  </si>
  <si>
    <t>Nombre</t>
  </si>
  <si>
    <t>%</t>
  </si>
  <si>
    <t>(1)  Toutes les candidatures des enseignants aux modules de formation sont comptabilisées. Un même enseignant peut faire acte de candidature à plusieurs dispositifs. Il sera comptabilisé autant de fois que de candidatures.</t>
  </si>
  <si>
    <t>Plus de 4 jours</t>
  </si>
  <si>
    <t>Candidatures déposées (1)</t>
  </si>
  <si>
    <t>Candidatures retenues (1)</t>
  </si>
  <si>
    <t>Compétences liées aux activités de formation</t>
  </si>
  <si>
    <t>Taux de satisfaction</t>
  </si>
  <si>
    <t xml:space="preserve">Enseignants du premier degré </t>
  </si>
  <si>
    <t xml:space="preserve">Enseignants du second degré </t>
  </si>
  <si>
    <t>Objectifs de formation</t>
  </si>
  <si>
    <r>
      <t xml:space="preserve">[1] Les objectifs de la formation continue des enseignants en 2007-2008  </t>
    </r>
    <r>
      <rPr>
        <sz val="9"/>
        <rFont val="Times New Roman"/>
        <family val="1"/>
      </rPr>
      <t>(France métropolitaine + DOM)</t>
    </r>
  </si>
  <si>
    <t>4 jours et moins</t>
  </si>
  <si>
    <t>9.26 La formation continue des enseignants des premier et second degrés publics</t>
  </si>
  <si>
    <t>Rappel 2006-2007</t>
  </si>
  <si>
    <r>
      <t xml:space="preserve">[2] Nombre de jours de formation continue des enseignants en 2007-2008 </t>
    </r>
    <r>
      <rPr>
        <sz val="8"/>
        <rFont val="Arial"/>
        <family val="2"/>
      </rPr>
      <t>(France métropolitaine + DOM)</t>
    </r>
  </si>
  <si>
    <t>MEN DGESCO / Enquête sur la formation continue des enseignants des premier et second degrés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</si>
</sst>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&quot;Vrai&quot;;&quot;Vrai&quot;;&quot;Faux&quot;"/>
    <numFmt numFmtId="182" formatCode="&quot;Actif&quot;;&quot;Actif&quot;;&quot;Inactif&quot;"/>
    <numFmt numFmtId="183" formatCode="\(0\)"/>
    <numFmt numFmtId="184" formatCode="0.0%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color indexed="9"/>
      <name val="Times New Roman"/>
      <family val="1"/>
    </font>
    <font>
      <b/>
      <sz val="8"/>
      <color indexed="9"/>
      <name val="Arial"/>
      <family val="2"/>
    </font>
    <font>
      <sz val="8"/>
      <color indexed="9"/>
      <name val="Arial"/>
      <family val="0"/>
    </font>
    <font>
      <b/>
      <sz val="9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4" fillId="2" borderId="0" xfId="0" applyFont="1" applyFill="1" applyAlignment="1">
      <alignment horizontal="right"/>
    </xf>
    <xf numFmtId="1" fontId="4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2" borderId="0" xfId="0" applyFont="1" applyFill="1" applyAlignment="1">
      <alignment horizontal="right"/>
    </xf>
    <xf numFmtId="1" fontId="7" fillId="2" borderId="0" xfId="0" applyNumberFormat="1" applyFont="1" applyFill="1" applyAlignment="1">
      <alignment horizontal="right"/>
    </xf>
    <xf numFmtId="3" fontId="4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4" fillId="2" borderId="1" xfId="0" applyFont="1" applyFill="1" applyBorder="1" applyAlignment="1">
      <alignment/>
    </xf>
    <xf numFmtId="179" fontId="4" fillId="2" borderId="2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79" fontId="4" fillId="2" borderId="0" xfId="0" applyNumberFormat="1" applyFont="1" applyFill="1" applyBorder="1" applyAlignment="1">
      <alignment horizontal="right"/>
    </xf>
    <xf numFmtId="0" fontId="12" fillId="3" borderId="1" xfId="0" applyFont="1" applyFill="1" applyBorder="1" applyAlignment="1">
      <alignment horizontal="left" vertical="center" wrapText="1"/>
    </xf>
    <xf numFmtId="179" fontId="12" fillId="3" borderId="2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right" vertical="center" wrapText="1"/>
    </xf>
    <xf numFmtId="179" fontId="12" fillId="3" borderId="0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13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wrapText="1"/>
    </xf>
    <xf numFmtId="3" fontId="4" fillId="2" borderId="3" xfId="0" applyNumberFormat="1" applyFont="1" applyFill="1" applyBorder="1" applyAlignment="1">
      <alignment horizontal="right"/>
    </xf>
    <xf numFmtId="179" fontId="4" fillId="2" borderId="4" xfId="0" applyNumberFormat="1" applyFont="1" applyFill="1" applyBorder="1" applyAlignment="1">
      <alignment horizontal="right"/>
    </xf>
    <xf numFmtId="3" fontId="12" fillId="3" borderId="3" xfId="0" applyNumberFormat="1" applyFont="1" applyFill="1" applyBorder="1" applyAlignment="1">
      <alignment horizontal="right" vertical="center" wrapText="1"/>
    </xf>
    <xf numFmtId="179" fontId="12" fillId="3" borderId="4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2" borderId="3" xfId="0" applyFont="1" applyFill="1" applyBorder="1" applyAlignment="1">
      <alignment vertical="top" wrapText="1"/>
    </xf>
    <xf numFmtId="179" fontId="4" fillId="0" borderId="5" xfId="0" applyNumberFormat="1" applyFont="1" applyBorder="1" applyAlignment="1">
      <alignment/>
    </xf>
    <xf numFmtId="0" fontId="15" fillId="3" borderId="6" xfId="0" applyFont="1" applyFill="1" applyBorder="1" applyAlignment="1">
      <alignment vertical="top" wrapText="1"/>
    </xf>
    <xf numFmtId="3" fontId="12" fillId="3" borderId="7" xfId="0" applyNumberFormat="1" applyFont="1" applyFill="1" applyBorder="1" applyAlignment="1">
      <alignment horizontal="right" vertical="center" wrapText="1"/>
    </xf>
    <xf numFmtId="0" fontId="12" fillId="3" borderId="7" xfId="0" applyFont="1" applyFill="1" applyBorder="1" applyAlignment="1">
      <alignment horizontal="right" vertical="center" wrapText="1"/>
    </xf>
    <xf numFmtId="3" fontId="12" fillId="3" borderId="7" xfId="0" applyNumberFormat="1" applyFont="1" applyFill="1" applyBorder="1" applyAlignment="1">
      <alignment horizontal="right"/>
    </xf>
    <xf numFmtId="179" fontId="12" fillId="3" borderId="7" xfId="0" applyNumberFormat="1" applyFont="1" applyFill="1" applyBorder="1" applyAlignment="1">
      <alignment horizontal="right"/>
    </xf>
    <xf numFmtId="179" fontId="12" fillId="3" borderId="8" xfId="0" applyNumberFormat="1" applyFont="1" applyFill="1" applyBorder="1" applyAlignment="1">
      <alignment/>
    </xf>
    <xf numFmtId="0" fontId="15" fillId="3" borderId="9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right"/>
    </xf>
    <xf numFmtId="3" fontId="4" fillId="2" borderId="3" xfId="0" applyNumberFormat="1" applyFont="1" applyFill="1" applyBorder="1" applyAlignment="1">
      <alignment horizontal="right" vertical="center" wrapText="1"/>
    </xf>
    <xf numFmtId="179" fontId="4" fillId="2" borderId="5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3" fontId="12" fillId="3" borderId="6" xfId="0" applyNumberFormat="1" applyFont="1" applyFill="1" applyBorder="1" applyAlignment="1">
      <alignment horizontal="right" vertical="center" wrapText="1"/>
    </xf>
    <xf numFmtId="179" fontId="12" fillId="3" borderId="8" xfId="0" applyNumberFormat="1" applyFont="1" applyFill="1" applyBorder="1" applyAlignment="1">
      <alignment horizontal="right" vertical="center" wrapText="1"/>
    </xf>
    <xf numFmtId="0" fontId="12" fillId="3" borderId="7" xfId="0" applyFont="1" applyFill="1" applyBorder="1" applyAlignment="1">
      <alignment horizontal="right" vertical="top" wrapText="1"/>
    </xf>
    <xf numFmtId="0" fontId="12" fillId="3" borderId="10" xfId="0" applyFont="1" applyFill="1" applyBorder="1" applyAlignment="1">
      <alignment horizontal="right" vertical="top" wrapText="1"/>
    </xf>
    <xf numFmtId="1" fontId="12" fillId="3" borderId="11" xfId="0" applyNumberFormat="1" applyFont="1" applyFill="1" applyBorder="1" applyAlignment="1">
      <alignment horizontal="right" vertical="center" wrapText="1"/>
    </xf>
    <xf numFmtId="1" fontId="12" fillId="3" borderId="8" xfId="0" applyNumberFormat="1" applyFont="1" applyFill="1" applyBorder="1" applyAlignment="1">
      <alignment horizontal="right" vertical="center" wrapText="1"/>
    </xf>
    <xf numFmtId="0" fontId="12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15" fillId="3" borderId="3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right" vertical="top" wrapText="1"/>
    </xf>
    <xf numFmtId="0" fontId="14" fillId="3" borderId="6" xfId="0" applyFont="1" applyFill="1" applyBorder="1" applyAlignment="1">
      <alignment horizontal="right" vertical="top" wrapText="1"/>
    </xf>
    <xf numFmtId="0" fontId="12" fillId="3" borderId="15" xfId="0" applyFont="1" applyFill="1" applyBorder="1" applyAlignment="1">
      <alignment horizontal="right" vertical="top" wrapText="1"/>
    </xf>
    <xf numFmtId="0" fontId="14" fillId="3" borderId="7" xfId="0" applyFont="1" applyFill="1" applyBorder="1" applyAlignment="1">
      <alignment horizontal="right" vertical="top" wrapText="1"/>
    </xf>
    <xf numFmtId="0" fontId="12" fillId="3" borderId="16" xfId="0" applyFont="1" applyFill="1" applyBorder="1" applyAlignment="1">
      <alignment horizontal="right" vertical="top" wrapText="1"/>
    </xf>
    <xf numFmtId="0" fontId="13" fillId="3" borderId="3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21" sqref="A21"/>
    </sheetView>
  </sheetViews>
  <sheetFormatPr defaultColWidth="11.421875" defaultRowHeight="12.75"/>
  <cols>
    <col min="1" max="1" width="33.8515625" style="2" customWidth="1"/>
    <col min="2" max="5" width="8.7109375" style="13" customWidth="1"/>
    <col min="6" max="6" width="8.7109375" style="18" customWidth="1"/>
    <col min="7" max="7" width="8.7109375" style="13" customWidth="1"/>
    <col min="8" max="9" width="8.7109375" style="1" customWidth="1"/>
    <col min="10" max="16384" width="11.421875" style="2" customWidth="1"/>
  </cols>
  <sheetData>
    <row r="1" spans="1:6" ht="15.75">
      <c r="A1" s="22" t="s">
        <v>27</v>
      </c>
      <c r="B1" s="11"/>
      <c r="C1" s="11"/>
      <c r="D1" s="11"/>
      <c r="E1" s="11"/>
      <c r="F1" s="12"/>
    </row>
    <row r="3" spans="1:7" ht="12">
      <c r="A3" s="3" t="s">
        <v>25</v>
      </c>
      <c r="B3" s="14"/>
      <c r="C3" s="14"/>
      <c r="D3" s="14"/>
      <c r="E3" s="14"/>
      <c r="F3" s="15"/>
      <c r="G3" s="14"/>
    </row>
    <row r="4" spans="1:7" ht="12">
      <c r="A4" s="3"/>
      <c r="B4" s="14"/>
      <c r="C4" s="14"/>
      <c r="D4" s="14"/>
      <c r="E4" s="14"/>
      <c r="F4" s="15"/>
      <c r="G4" s="14"/>
    </row>
    <row r="5" spans="1:9" s="21" customFormat="1" ht="17.25" customHeight="1">
      <c r="A5" s="52"/>
      <c r="B5" s="63" t="s">
        <v>22</v>
      </c>
      <c r="C5" s="64"/>
      <c r="D5" s="64"/>
      <c r="E5" s="65"/>
      <c r="F5" s="66" t="s">
        <v>23</v>
      </c>
      <c r="G5" s="64"/>
      <c r="H5" s="64"/>
      <c r="I5" s="65"/>
    </row>
    <row r="6" spans="1:9" ht="32.25" customHeight="1">
      <c r="A6" s="69" t="s">
        <v>24</v>
      </c>
      <c r="B6" s="72" t="s">
        <v>18</v>
      </c>
      <c r="C6" s="71" t="s">
        <v>19</v>
      </c>
      <c r="D6" s="71"/>
      <c r="E6" s="61" t="s">
        <v>21</v>
      </c>
      <c r="F6" s="74" t="s">
        <v>18</v>
      </c>
      <c r="G6" s="74" t="s">
        <v>19</v>
      </c>
      <c r="H6" s="76"/>
      <c r="I6" s="61" t="s">
        <v>21</v>
      </c>
    </row>
    <row r="7" spans="1:9" ht="16.5" customHeight="1">
      <c r="A7" s="70"/>
      <c r="B7" s="73"/>
      <c r="C7" s="59" t="s">
        <v>14</v>
      </c>
      <c r="D7" s="59" t="s">
        <v>15</v>
      </c>
      <c r="E7" s="62"/>
      <c r="F7" s="75"/>
      <c r="G7" s="59" t="s">
        <v>14</v>
      </c>
      <c r="H7" s="60" t="s">
        <v>15</v>
      </c>
      <c r="I7" s="62"/>
    </row>
    <row r="8" spans="1:9" ht="14.25" customHeight="1">
      <c r="A8" s="44" t="s">
        <v>2</v>
      </c>
      <c r="B8" s="54">
        <v>187004</v>
      </c>
      <c r="C8" s="16">
        <v>134213</v>
      </c>
      <c r="D8" s="17">
        <v>64.3</v>
      </c>
      <c r="E8" s="55">
        <v>71.77012256422323</v>
      </c>
      <c r="F8" s="53">
        <v>596734</v>
      </c>
      <c r="G8" s="19">
        <v>527415</v>
      </c>
      <c r="H8" s="20">
        <v>73</v>
      </c>
      <c r="I8" s="45">
        <v>88.4</v>
      </c>
    </row>
    <row r="9" spans="1:9" ht="14.25" customHeight="1">
      <c r="A9" s="44" t="s">
        <v>3</v>
      </c>
      <c r="B9" s="54">
        <v>20110</v>
      </c>
      <c r="C9" s="16">
        <v>19693</v>
      </c>
      <c r="D9" s="17">
        <v>9.4</v>
      </c>
      <c r="E9" s="55">
        <v>97.92640477374441</v>
      </c>
      <c r="F9" s="53">
        <v>24117</v>
      </c>
      <c r="G9" s="19">
        <v>23720</v>
      </c>
      <c r="H9" s="20">
        <v>3.3</v>
      </c>
      <c r="I9" s="45">
        <v>98.4</v>
      </c>
    </row>
    <row r="10" spans="1:9" ht="14.25" customHeight="1">
      <c r="A10" s="44" t="s">
        <v>4</v>
      </c>
      <c r="B10" s="54">
        <v>21300</v>
      </c>
      <c r="C10" s="16">
        <v>20781</v>
      </c>
      <c r="D10" s="17">
        <v>10</v>
      </c>
      <c r="E10" s="55">
        <v>97.56338028169014</v>
      </c>
      <c r="F10" s="53">
        <v>7231</v>
      </c>
      <c r="G10" s="19">
        <v>7206</v>
      </c>
      <c r="H10" s="20">
        <v>1</v>
      </c>
      <c r="I10" s="45">
        <v>99.7</v>
      </c>
    </row>
    <row r="11" spans="1:9" ht="14.25" customHeight="1">
      <c r="A11" s="44" t="s">
        <v>20</v>
      </c>
      <c r="B11" s="54">
        <v>13040</v>
      </c>
      <c r="C11" s="16">
        <v>10046</v>
      </c>
      <c r="D11" s="17">
        <v>4.8</v>
      </c>
      <c r="E11" s="55">
        <v>77.0398773006135</v>
      </c>
      <c r="F11" s="53">
        <v>51326</v>
      </c>
      <c r="G11" s="19">
        <v>45766</v>
      </c>
      <c r="H11" s="20">
        <v>6.3</v>
      </c>
      <c r="I11" s="45">
        <v>89.2</v>
      </c>
    </row>
    <row r="12" spans="1:9" ht="14.25" customHeight="1">
      <c r="A12" s="44" t="s">
        <v>5</v>
      </c>
      <c r="B12" s="54">
        <v>9397</v>
      </c>
      <c r="C12" s="16">
        <v>9179</v>
      </c>
      <c r="D12" s="17">
        <v>4.4</v>
      </c>
      <c r="E12" s="55">
        <v>97.68011067361924</v>
      </c>
      <c r="F12" s="53">
        <v>61681</v>
      </c>
      <c r="G12" s="19">
        <v>61054</v>
      </c>
      <c r="H12" s="20">
        <v>8.5</v>
      </c>
      <c r="I12" s="45">
        <v>99</v>
      </c>
    </row>
    <row r="13" spans="1:9" ht="14.25" customHeight="1">
      <c r="A13" s="44" t="s">
        <v>6</v>
      </c>
      <c r="B13" s="54">
        <v>3846</v>
      </c>
      <c r="C13" s="16">
        <v>3276</v>
      </c>
      <c r="D13" s="17">
        <v>1.6</v>
      </c>
      <c r="E13" s="55">
        <v>85.17940717628704</v>
      </c>
      <c r="F13" s="53">
        <v>24603</v>
      </c>
      <c r="G13" s="19">
        <v>23381</v>
      </c>
      <c r="H13" s="20">
        <v>3.2</v>
      </c>
      <c r="I13" s="45">
        <v>95</v>
      </c>
    </row>
    <row r="14" spans="1:9" ht="14.25" customHeight="1">
      <c r="A14" s="44" t="s">
        <v>7</v>
      </c>
      <c r="B14" s="54">
        <v>4086</v>
      </c>
      <c r="C14" s="16">
        <v>2866</v>
      </c>
      <c r="D14" s="17">
        <v>1.4</v>
      </c>
      <c r="E14" s="55">
        <v>70.1419481155164</v>
      </c>
      <c r="F14" s="53">
        <v>12457</v>
      </c>
      <c r="G14" s="19">
        <v>8632</v>
      </c>
      <c r="H14" s="20">
        <v>1.2</v>
      </c>
      <c r="I14" s="45">
        <v>69.3</v>
      </c>
    </row>
    <row r="15" spans="1:9" ht="14.25" customHeight="1">
      <c r="A15" s="44" t="s">
        <v>8</v>
      </c>
      <c r="B15" s="54">
        <v>4740</v>
      </c>
      <c r="C15" s="16">
        <v>4493</v>
      </c>
      <c r="D15" s="17">
        <v>2.2</v>
      </c>
      <c r="E15" s="55">
        <v>94.78902953586498</v>
      </c>
      <c r="F15" s="53">
        <v>10415</v>
      </c>
      <c r="G15" s="19">
        <v>10084</v>
      </c>
      <c r="H15" s="20">
        <v>1.4</v>
      </c>
      <c r="I15" s="45">
        <v>96.8</v>
      </c>
    </row>
    <row r="16" spans="1:9" ht="14.25" customHeight="1">
      <c r="A16" s="44" t="s">
        <v>9</v>
      </c>
      <c r="B16" s="54">
        <v>3235</v>
      </c>
      <c r="C16" s="16">
        <v>2520</v>
      </c>
      <c r="D16" s="17">
        <v>1.2</v>
      </c>
      <c r="E16" s="55">
        <v>77.89799072642968</v>
      </c>
      <c r="F16" s="53">
        <v>3503</v>
      </c>
      <c r="G16" s="19">
        <v>3309</v>
      </c>
      <c r="H16" s="20">
        <v>0.5</v>
      </c>
      <c r="I16" s="45">
        <v>94.5</v>
      </c>
    </row>
    <row r="17" spans="1:9" ht="14.25" customHeight="1">
      <c r="A17" s="44" t="s">
        <v>10</v>
      </c>
      <c r="B17" s="56">
        <v>1489</v>
      </c>
      <c r="C17" s="16">
        <v>1445</v>
      </c>
      <c r="D17" s="17">
        <v>0.7</v>
      </c>
      <c r="E17" s="55">
        <v>97.04499664204164</v>
      </c>
      <c r="F17" s="53">
        <v>10791</v>
      </c>
      <c r="G17" s="19">
        <v>10558</v>
      </c>
      <c r="H17" s="20">
        <v>1.5</v>
      </c>
      <c r="I17" s="45">
        <v>97.8</v>
      </c>
    </row>
    <row r="18" spans="1:9" ht="14.25" customHeight="1">
      <c r="A18" s="44" t="s">
        <v>11</v>
      </c>
      <c r="B18" s="56">
        <v>201</v>
      </c>
      <c r="C18" s="17">
        <v>143</v>
      </c>
      <c r="D18" s="17">
        <v>0.1</v>
      </c>
      <c r="E18" s="55">
        <v>71.14427860696517</v>
      </c>
      <c r="F18" s="53">
        <v>933</v>
      </c>
      <c r="G18" s="19">
        <v>892</v>
      </c>
      <c r="H18" s="20">
        <v>0.1</v>
      </c>
      <c r="I18" s="45">
        <v>95.6</v>
      </c>
    </row>
    <row r="19" spans="1:9" s="4" customFormat="1" ht="16.5" customHeight="1">
      <c r="A19" s="46" t="s">
        <v>12</v>
      </c>
      <c r="B19" s="57">
        <v>268448</v>
      </c>
      <c r="C19" s="47">
        <v>208655</v>
      </c>
      <c r="D19" s="48">
        <v>100</v>
      </c>
      <c r="E19" s="58">
        <v>77.726412564072</v>
      </c>
      <c r="F19" s="49">
        <f>SUM(F8:F18)</f>
        <v>803791</v>
      </c>
      <c r="G19" s="49">
        <f>SUM(G8:G18)</f>
        <v>722017</v>
      </c>
      <c r="H19" s="50">
        <f>SUM(H8:H18)</f>
        <v>100</v>
      </c>
      <c r="I19" s="51">
        <v>89.8</v>
      </c>
    </row>
    <row r="20" spans="1:9" s="1" customFormat="1" ht="30" customHeight="1">
      <c r="A20" s="67" t="s">
        <v>16</v>
      </c>
      <c r="B20" s="67"/>
      <c r="C20" s="67"/>
      <c r="D20" s="67"/>
      <c r="E20" s="67"/>
      <c r="F20" s="67"/>
      <c r="G20" s="67"/>
      <c r="H20" s="68"/>
      <c r="I20" s="68"/>
    </row>
    <row r="21" spans="1:7" s="1" customFormat="1" ht="21" customHeight="1">
      <c r="A21" s="1" t="s">
        <v>30</v>
      </c>
      <c r="B21" s="5"/>
      <c r="C21" s="5"/>
      <c r="D21" s="5"/>
      <c r="E21" s="5"/>
      <c r="F21" s="6"/>
      <c r="G21" s="7"/>
    </row>
  </sheetData>
  <mergeCells count="10">
    <mergeCell ref="I6:I7"/>
    <mergeCell ref="B5:E5"/>
    <mergeCell ref="F5:I5"/>
    <mergeCell ref="A20:I20"/>
    <mergeCell ref="A6:A7"/>
    <mergeCell ref="C6:D6"/>
    <mergeCell ref="E6:E7"/>
    <mergeCell ref="B6:B7"/>
    <mergeCell ref="F6:F7"/>
    <mergeCell ref="G6:H6"/>
  </mergeCells>
  <printOptions/>
  <pageMargins left="0.22" right="0.24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9" sqref="A9"/>
    </sheetView>
  </sheetViews>
  <sheetFormatPr defaultColWidth="11.421875" defaultRowHeight="12.75"/>
  <cols>
    <col min="1" max="1" width="14.140625" style="0" customWidth="1"/>
    <col min="2" max="13" width="6.421875" style="0" customWidth="1"/>
  </cols>
  <sheetData>
    <row r="1" s="8" customFormat="1" ht="12">
      <c r="A1" s="8" t="s">
        <v>29</v>
      </c>
    </row>
    <row r="2" spans="2:13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0" customFormat="1" ht="21" customHeight="1">
      <c r="A3" s="36"/>
      <c r="B3" s="81" t="s">
        <v>22</v>
      </c>
      <c r="C3" s="82"/>
      <c r="D3" s="82"/>
      <c r="E3" s="82"/>
      <c r="F3" s="82"/>
      <c r="G3" s="83"/>
      <c r="H3" s="82" t="s">
        <v>23</v>
      </c>
      <c r="I3" s="82"/>
      <c r="J3" s="82"/>
      <c r="K3" s="82"/>
      <c r="L3" s="82"/>
      <c r="M3" s="82"/>
    </row>
    <row r="4" spans="1:13" s="9" customFormat="1" ht="22.5" customHeight="1">
      <c r="A4" s="37"/>
      <c r="B4" s="84" t="s">
        <v>13</v>
      </c>
      <c r="C4" s="85"/>
      <c r="D4" s="84" t="s">
        <v>1</v>
      </c>
      <c r="E4" s="78"/>
      <c r="F4" s="86" t="s">
        <v>0</v>
      </c>
      <c r="G4" s="78"/>
      <c r="H4" s="79" t="s">
        <v>13</v>
      </c>
      <c r="I4" s="80"/>
      <c r="J4" s="77" t="s">
        <v>1</v>
      </c>
      <c r="K4" s="78"/>
      <c r="L4" s="79" t="s">
        <v>0</v>
      </c>
      <c r="M4" s="80"/>
    </row>
    <row r="5" spans="1:13" s="1" customFormat="1" ht="15.75" customHeight="1">
      <c r="A5" s="25" t="s">
        <v>26</v>
      </c>
      <c r="B5" s="38">
        <f>4603+2288</f>
        <v>6891</v>
      </c>
      <c r="C5" s="28">
        <f>B5/$B$7*100</f>
        <v>70.93885114268068</v>
      </c>
      <c r="D5" s="38">
        <f>80451+33437</f>
        <v>113888</v>
      </c>
      <c r="E5" s="39">
        <f>D5/$D$7*100</f>
        <v>73.80133102639373</v>
      </c>
      <c r="F5" s="27">
        <f>110661+123510</f>
        <v>234171</v>
      </c>
      <c r="G5" s="39">
        <f>F5/$F$7*100</f>
        <v>34.02604724423178</v>
      </c>
      <c r="H5" s="27">
        <f>26117</f>
        <v>26117</v>
      </c>
      <c r="I5" s="28">
        <f>H5/$H$7*100</f>
        <v>91.0983989675259</v>
      </c>
      <c r="J5" s="38">
        <v>409016</v>
      </c>
      <c r="K5" s="39">
        <f>J5/$J$7*100</f>
        <v>97.10731244064577</v>
      </c>
      <c r="L5" s="27">
        <v>679656</v>
      </c>
      <c r="M5" s="26">
        <f>L5/$L$7*100</f>
        <v>79.07049794254483</v>
      </c>
    </row>
    <row r="6" spans="1:13" s="1" customFormat="1" ht="15.75" customHeight="1">
      <c r="A6" s="25" t="s">
        <v>17</v>
      </c>
      <c r="B6" s="38">
        <v>2823</v>
      </c>
      <c r="C6" s="28">
        <f>B6/$B$7*100</f>
        <v>29.061148857319335</v>
      </c>
      <c r="D6" s="38">
        <v>40429</v>
      </c>
      <c r="E6" s="39">
        <f>D6/$D$7*100</f>
        <v>26.198668973606274</v>
      </c>
      <c r="F6" s="27">
        <v>454040</v>
      </c>
      <c r="G6" s="39">
        <f>F6/$F$7*100</f>
        <v>65.97395275576822</v>
      </c>
      <c r="H6" s="27">
        <f>1446+1106</f>
        <v>2552</v>
      </c>
      <c r="I6" s="28">
        <f>H6/$H$7*100</f>
        <v>8.901601032474101</v>
      </c>
      <c r="J6" s="38">
        <f>8261+3923</f>
        <v>12184</v>
      </c>
      <c r="K6" s="39">
        <f>J6/$J$7*100</f>
        <v>2.892687559354226</v>
      </c>
      <c r="L6" s="27">
        <f>64357+115544</f>
        <v>179901</v>
      </c>
      <c r="M6" s="26">
        <f>L6/$L$7*100</f>
        <v>20.929502057455178</v>
      </c>
    </row>
    <row r="7" spans="1:13" s="23" customFormat="1" ht="15.75" customHeight="1">
      <c r="A7" s="29" t="s">
        <v>12</v>
      </c>
      <c r="B7" s="40">
        <f>SUM(B5:B6)</f>
        <v>9714</v>
      </c>
      <c r="C7" s="32">
        <f>B7/$B$7*100</f>
        <v>100</v>
      </c>
      <c r="D7" s="40">
        <f>SUM(D5:D6)</f>
        <v>154317</v>
      </c>
      <c r="E7" s="41">
        <f>D7/$D$7*100</f>
        <v>100</v>
      </c>
      <c r="F7" s="31">
        <f>SUM(F5:F6)</f>
        <v>688211</v>
      </c>
      <c r="G7" s="41">
        <f>F7/$F$7*100</f>
        <v>100</v>
      </c>
      <c r="H7" s="31">
        <f>SUM(H5:H6)</f>
        <v>28669</v>
      </c>
      <c r="I7" s="32">
        <f>H7/$H$7*100</f>
        <v>100</v>
      </c>
      <c r="J7" s="40">
        <f>SUM(J5:J6)</f>
        <v>421200</v>
      </c>
      <c r="K7" s="41">
        <f>J7/$J$7*100</f>
        <v>100</v>
      </c>
      <c r="L7" s="31">
        <f>SUM(L5:L6)</f>
        <v>859557</v>
      </c>
      <c r="M7" s="30">
        <f>L7/$L$7*100</f>
        <v>100</v>
      </c>
    </row>
    <row r="8" spans="1:13" s="24" customFormat="1" ht="17.25" customHeight="1">
      <c r="A8" s="33" t="s">
        <v>28</v>
      </c>
      <c r="B8" s="42">
        <v>10152</v>
      </c>
      <c r="C8" s="35"/>
      <c r="D8" s="42">
        <v>157504</v>
      </c>
      <c r="E8" s="43"/>
      <c r="F8" s="19">
        <v>707573</v>
      </c>
      <c r="G8" s="43"/>
      <c r="H8" s="19">
        <v>29876</v>
      </c>
      <c r="I8" s="35"/>
      <c r="J8" s="42">
        <v>425124</v>
      </c>
      <c r="K8" s="43"/>
      <c r="L8" s="19">
        <v>896876</v>
      </c>
      <c r="M8" s="34"/>
    </row>
    <row r="9" ht="20.25" customHeight="1">
      <c r="A9" s="1" t="s">
        <v>30</v>
      </c>
    </row>
  </sheetData>
  <mergeCells count="8">
    <mergeCell ref="J4:K4"/>
    <mergeCell ref="L4:M4"/>
    <mergeCell ref="B3:G3"/>
    <mergeCell ref="H3:M3"/>
    <mergeCell ref="B4:C4"/>
    <mergeCell ref="D4:E4"/>
    <mergeCell ref="F4:G4"/>
    <mergeCell ref="H4:I4"/>
  </mergeCells>
  <printOptions/>
  <pageMargins left="0.36" right="0.38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bouviejo</dc:creator>
  <cp:keywords/>
  <dc:description/>
  <cp:lastModifiedBy>STSI A3</cp:lastModifiedBy>
  <cp:lastPrinted>2010-06-11T09:37:16Z</cp:lastPrinted>
  <dcterms:created xsi:type="dcterms:W3CDTF">2008-09-01T07:51:23Z</dcterms:created>
  <dcterms:modified xsi:type="dcterms:W3CDTF">2010-12-17T10:30:44Z</dcterms:modified>
  <cp:category/>
  <cp:version/>
  <cp:contentType/>
  <cp:contentStatus/>
</cp:coreProperties>
</file>