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GAC\ACHATS\Mobilité\parc auto\"/>
    </mc:Choice>
  </mc:AlternateContent>
  <bookViews>
    <workbookView xWindow="-105" yWindow="-105" windowWidth="19410" windowHeight="10410"/>
  </bookViews>
  <sheets>
    <sheet name="bilan 2022" sheetId="1" r:id="rId1"/>
  </sheets>
  <calcPr calcId="162913"/>
</workbook>
</file>

<file path=xl/calcChain.xml><?xml version="1.0" encoding="utf-8"?>
<calcChain xmlns="http://schemas.openxmlformats.org/spreadsheetml/2006/main">
  <c r="J66" i="1" l="1"/>
  <c r="J64" i="1"/>
  <c r="N66" i="1"/>
  <c r="N64" i="1"/>
  <c r="N62" i="1"/>
  <c r="E59" i="1"/>
  <c r="J62" i="1"/>
  <c r="F77" i="1"/>
  <c r="F59" i="1"/>
  <c r="M9" i="1"/>
  <c r="L9" i="1"/>
  <c r="K9" i="1"/>
  <c r="I9" i="1"/>
  <c r="H9" i="1"/>
  <c r="G9" i="1"/>
  <c r="F9" i="1"/>
  <c r="J9" i="1" s="1"/>
  <c r="F76" i="1"/>
  <c r="N58" i="1" l="1"/>
  <c r="N57" i="1"/>
  <c r="N55" i="1"/>
  <c r="N54" i="1"/>
  <c r="N52" i="1"/>
  <c r="N51" i="1"/>
  <c r="N49" i="1"/>
  <c r="N48" i="1"/>
  <c r="N47" i="1"/>
  <c r="N45" i="1"/>
  <c r="N42" i="1"/>
  <c r="N41" i="1"/>
  <c r="N39" i="1"/>
  <c r="N38" i="1"/>
  <c r="N37" i="1"/>
  <c r="N35" i="1"/>
  <c r="N34" i="1"/>
  <c r="N33" i="1"/>
  <c r="N31" i="1"/>
  <c r="N30" i="1"/>
  <c r="N29" i="1"/>
  <c r="N27" i="1"/>
  <c r="N26" i="1"/>
  <c r="N25" i="1"/>
  <c r="N23" i="1"/>
  <c r="N22" i="1"/>
  <c r="N21" i="1"/>
  <c r="N19" i="1"/>
  <c r="N18" i="1"/>
  <c r="N17" i="1"/>
  <c r="N15" i="1"/>
  <c r="N14" i="1"/>
  <c r="N13" i="1"/>
  <c r="N11" i="1"/>
  <c r="J58" i="1"/>
  <c r="J57" i="1"/>
  <c r="J55" i="1"/>
  <c r="J54" i="1"/>
  <c r="J52" i="1"/>
  <c r="J51" i="1"/>
  <c r="J49" i="1"/>
  <c r="J48" i="1"/>
  <c r="J47" i="1"/>
  <c r="J45" i="1"/>
  <c r="J42" i="1"/>
  <c r="J41" i="1"/>
  <c r="J39" i="1"/>
  <c r="J38" i="1"/>
  <c r="J37" i="1"/>
  <c r="J35" i="1"/>
  <c r="J34" i="1"/>
  <c r="J33" i="1"/>
  <c r="J31" i="1"/>
  <c r="J30" i="1"/>
  <c r="J29" i="1"/>
  <c r="J27" i="1"/>
  <c r="J26" i="1"/>
  <c r="J25" i="1"/>
  <c r="J23" i="1"/>
  <c r="J22" i="1"/>
  <c r="J21" i="1"/>
  <c r="J19" i="1"/>
  <c r="J18" i="1"/>
  <c r="J17" i="1"/>
  <c r="J15" i="1"/>
  <c r="J14" i="1"/>
  <c r="J13" i="1"/>
  <c r="J11" i="1"/>
  <c r="M43" i="1"/>
  <c r="L43" i="1"/>
  <c r="K43" i="1"/>
  <c r="I43" i="1"/>
  <c r="H43" i="1"/>
  <c r="G43" i="1"/>
  <c r="L76" i="1" l="1"/>
  <c r="N5" i="1"/>
  <c r="N6" i="1"/>
  <c r="N7" i="1"/>
  <c r="N8" i="1"/>
  <c r="N4" i="1"/>
  <c r="J5" i="1"/>
  <c r="J6" i="1"/>
  <c r="J7" i="1"/>
  <c r="J8" i="1"/>
  <c r="J4" i="1"/>
  <c r="L77" i="1" l="1"/>
  <c r="L78" i="1" s="1"/>
  <c r="N9" i="1"/>
  <c r="I59" i="1"/>
  <c r="H59" i="1"/>
  <c r="G59" i="1"/>
  <c r="G60" i="1" s="1"/>
  <c r="J59" i="1" l="1"/>
  <c r="M59" i="1"/>
  <c r="M60" i="1" s="1"/>
  <c r="L59" i="1"/>
  <c r="L60" i="1" s="1"/>
  <c r="N43" i="1" l="1"/>
  <c r="M70" i="1"/>
  <c r="M71" i="1"/>
  <c r="M72" i="1"/>
  <c r="N59" i="1"/>
  <c r="K59" i="1"/>
  <c r="K60" i="1" s="1"/>
  <c r="M76" i="1" l="1"/>
  <c r="N60" i="1"/>
  <c r="M78" i="1" l="1"/>
</calcChain>
</file>

<file path=xl/sharedStrings.xml><?xml version="1.0" encoding="utf-8"?>
<sst xmlns="http://schemas.openxmlformats.org/spreadsheetml/2006/main" count="133" uniqueCount="94">
  <si>
    <t>Electrique</t>
  </si>
  <si>
    <t>Grand monospace</t>
  </si>
  <si>
    <t>H</t>
  </si>
  <si>
    <t>S/Total</t>
  </si>
  <si>
    <t>Moyen utilitaire</t>
  </si>
  <si>
    <t>Grand utilitaire</t>
  </si>
  <si>
    <t xml:space="preserve">Essence, GPL, GNV, </t>
  </si>
  <si>
    <t>Essence, GPL, GNV</t>
  </si>
  <si>
    <t>Hybride rechargeable</t>
  </si>
  <si>
    <t>Essence, GPL, GNV,</t>
  </si>
  <si>
    <t>Electrique,  Hybride rechargeable</t>
  </si>
  <si>
    <t>Electrique, hybride rechargeable</t>
  </si>
  <si>
    <t>Transport de groupe &lt; 9places</t>
  </si>
  <si>
    <t>Diésel</t>
  </si>
  <si>
    <t>diésel</t>
  </si>
  <si>
    <t>Essence</t>
  </si>
  <si>
    <t>4x4</t>
  </si>
  <si>
    <t>Electrique, Hybride rechargeable</t>
  </si>
  <si>
    <t>Mini utilitaire 2 places</t>
  </si>
  <si>
    <t>Fourgonnette VP 5/7 places</t>
  </si>
  <si>
    <t>Fourgonnette utilitaire 2/3 places</t>
  </si>
  <si>
    <t>Catégorie / Motorisation</t>
  </si>
  <si>
    <t xml:space="preserve">C3, Sandero, Clio </t>
  </si>
  <si>
    <t>Exemples</t>
  </si>
  <si>
    <t>Focus, 308, Megane</t>
  </si>
  <si>
    <t>3008 PHEV</t>
  </si>
  <si>
    <t>DS7</t>
  </si>
  <si>
    <t>508 PHEV</t>
  </si>
  <si>
    <t>Jumpy, Expert, Trafic</t>
  </si>
  <si>
    <t>Kadjar, Scenic</t>
  </si>
  <si>
    <t>Goupil, Ligier</t>
  </si>
  <si>
    <t>Master, Boxer, Transit</t>
  </si>
  <si>
    <t>Duster</t>
  </si>
  <si>
    <t>Ranger, Duster</t>
  </si>
  <si>
    <t>Zoé, e-208</t>
  </si>
  <si>
    <t>Leaf, Megane PHEV</t>
  </si>
  <si>
    <t>Service</t>
  </si>
  <si>
    <t>Entrées (véhicules livrés)</t>
  </si>
  <si>
    <t>Sorties (véhicules vendus)</t>
  </si>
  <si>
    <t>e-Twingo; Spring</t>
  </si>
  <si>
    <t>Rifter, Kangoo, Tournéo</t>
  </si>
  <si>
    <t>Kangoo ZE, e-Rifter</t>
  </si>
  <si>
    <t>Monospace et SUV moyen</t>
  </si>
  <si>
    <t>5008, C5Aircross</t>
  </si>
  <si>
    <t>508, Arkana, C5X</t>
  </si>
  <si>
    <t>508 PHEV, DS9</t>
  </si>
  <si>
    <t>C5x, DS9</t>
  </si>
  <si>
    <t>e-Jumpy</t>
  </si>
  <si>
    <t>Electrique, hybride rechargeable, H2</t>
  </si>
  <si>
    <t>Partner, Kangoo</t>
  </si>
  <si>
    <t>Electrique, H2</t>
  </si>
  <si>
    <t>e-Jumpy, Jumpy H2</t>
  </si>
  <si>
    <t>Entrées Transfert (réorganisation)</t>
  </si>
  <si>
    <t>Sorties Transfert (réorganisation)</t>
  </si>
  <si>
    <t>Deux roues</t>
  </si>
  <si>
    <t>Véhicules de service, de fonction, spécialisés</t>
  </si>
  <si>
    <t>Parc  décembre 2022</t>
  </si>
  <si>
    <t>Véhicules d'intérêt général</t>
  </si>
  <si>
    <t>Parc décembre 2022</t>
  </si>
  <si>
    <t>Vélos mécaniques</t>
  </si>
  <si>
    <t>Vélos électriques / vélos cargo</t>
  </si>
  <si>
    <t>Deux roues scooter, motos thermiques</t>
  </si>
  <si>
    <t>EDMP engin de déplacement personnel motorisé, électriques</t>
  </si>
  <si>
    <t>Deux roues scooter, motos électriques</t>
  </si>
  <si>
    <t>A ou B1 citadines</t>
  </si>
  <si>
    <t>B ou B2 polyvalentes</t>
  </si>
  <si>
    <t>C ou M1 compactes</t>
  </si>
  <si>
    <t>D ou M2 Berlines</t>
  </si>
  <si>
    <t>Master ZE, Master H2</t>
  </si>
  <si>
    <t>base 2021</t>
  </si>
  <si>
    <t>Situation parc dec 2021</t>
  </si>
  <si>
    <t>BILAN 2022</t>
  </si>
  <si>
    <t xml:space="preserve"> 4 roues VP</t>
  </si>
  <si>
    <t xml:space="preserve"> 4 roues VU</t>
  </si>
  <si>
    <t>Total 2 roues</t>
  </si>
  <si>
    <t>Thermique</t>
  </si>
  <si>
    <t>Electrique, mécanique</t>
  </si>
  <si>
    <t>IG</t>
  </si>
  <si>
    <t xml:space="preserve"> IG</t>
  </si>
  <si>
    <t xml:space="preserve">Nombre de VFE  ; de service, de fonction, spécialisées et intérêt général </t>
  </si>
  <si>
    <t>Nombre total de véhicules en parc</t>
  </si>
  <si>
    <t>Répartition parc, par énergie dec 2021 - Deux roues</t>
  </si>
  <si>
    <t>Poid-lourds</t>
  </si>
  <si>
    <t>toutes catégories</t>
  </si>
  <si>
    <t>Engins divers immatriculés</t>
  </si>
  <si>
    <t>toutes motorisations</t>
  </si>
  <si>
    <t>tous types</t>
  </si>
  <si>
    <t>Répartition parc, par énergie dec 2022 - Quatre roues VL</t>
  </si>
  <si>
    <t>Part de  VFE quatre roues VL en parc</t>
  </si>
  <si>
    <t>% VFE /nbre total de véhicules VL en parc</t>
  </si>
  <si>
    <t>Total 4 roues VL</t>
  </si>
  <si>
    <t>Répartition parc, par énergie dec 2021 - Quatre roues VL</t>
  </si>
  <si>
    <t>PL Engins Autocars</t>
  </si>
  <si>
    <t>Autocars 10 places et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</si>
</sst>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Marianne"/>
    </font>
    <font>
      <b/>
      <sz val="10"/>
      <color theme="0"/>
      <name val="Marianne"/>
    </font>
    <font>
      <b/>
      <i/>
      <sz val="10"/>
      <color theme="0"/>
      <name val="Marianne"/>
    </font>
    <font>
      <sz val="10"/>
      <color indexed="8"/>
      <name val="Marianne"/>
    </font>
    <font>
      <i/>
      <sz val="10"/>
      <color indexed="8"/>
      <name val="Marianne"/>
    </font>
    <font>
      <b/>
      <sz val="10"/>
      <color indexed="8"/>
      <name val="Marianne"/>
    </font>
    <font>
      <sz val="10"/>
      <color rgb="FFFF0000"/>
      <name val="Marianne"/>
    </font>
    <font>
      <b/>
      <i/>
      <sz val="11"/>
      <color theme="0"/>
      <name val="Marianne"/>
    </font>
    <font>
      <sz val="10"/>
      <color theme="1"/>
      <name val="Marianne"/>
    </font>
    <font>
      <i/>
      <sz val="10"/>
      <color theme="1"/>
      <name val="Marianne"/>
    </font>
    <font>
      <b/>
      <sz val="10"/>
      <color theme="1"/>
      <name val="Marianne"/>
    </font>
    <font>
      <sz val="10"/>
      <name val="Marianne"/>
    </font>
    <font>
      <b/>
      <sz val="16"/>
      <color theme="0"/>
      <name val="Marianne"/>
    </font>
    <font>
      <b/>
      <sz val="12"/>
      <color theme="0"/>
      <name val="Marianne"/>
    </font>
    <font>
      <sz val="10"/>
      <color theme="1"/>
      <name val="Marianne"/>
      <family val="3"/>
    </font>
  </fonts>
  <fills count="22">
    <fill>
      <patternFill patternType="none"/>
    </fill>
    <fill>
      <patternFill patternType="gray125"/>
    </fill>
    <fill>
      <patternFill patternType="solid">
        <fgColor rgb="FF660066"/>
        <bgColor indexed="46"/>
      </patternFill>
    </fill>
    <fill>
      <patternFill patternType="solid">
        <fgColor rgb="FFA50021"/>
        <bgColor indexed="4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46"/>
      </patternFill>
    </fill>
    <fill>
      <patternFill patternType="solid">
        <fgColor theme="4" tint="0.39997558519241921"/>
        <bgColor indexed="4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3"/>
      </patternFill>
    </fill>
    <fill>
      <patternFill patternType="solid">
        <fgColor theme="4" tint="-0.249977111117893"/>
        <bgColor indexed="4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A91D2"/>
        <bgColor indexed="64"/>
      </patternFill>
    </fill>
    <fill>
      <patternFill patternType="solid">
        <fgColor rgb="FF4A91D2"/>
        <bgColor indexed="46"/>
      </patternFill>
    </fill>
    <fill>
      <patternFill patternType="solid">
        <fgColor theme="9"/>
        <bgColor indexed="23"/>
      </patternFill>
    </fill>
    <fill>
      <patternFill patternType="solid">
        <fgColor theme="3" tint="-0.249977111117893"/>
        <bgColor indexed="46"/>
      </patternFill>
    </fill>
    <fill>
      <patternFill patternType="solid">
        <fgColor rgb="FFC00000"/>
        <bgColor indexed="46"/>
      </patternFill>
    </fill>
    <fill>
      <patternFill patternType="solid">
        <fgColor theme="0" tint="-0.34998626667073579"/>
        <bgColor indexed="46"/>
      </patternFill>
    </fill>
    <fill>
      <patternFill patternType="solid">
        <fgColor rgb="FFFF9900"/>
        <bgColor indexed="43"/>
      </patternFill>
    </fill>
    <fill>
      <patternFill patternType="solid">
        <fgColor rgb="FFFF99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660033"/>
      </left>
      <right/>
      <top style="thin">
        <color rgb="FF660033"/>
      </top>
      <bottom style="thin">
        <color rgb="FF660033"/>
      </bottom>
      <diagonal/>
    </border>
    <border>
      <left style="thin">
        <color indexed="8"/>
      </left>
      <right/>
      <top style="thin">
        <color rgb="FF660033"/>
      </top>
      <bottom style="thin">
        <color rgb="FF660033"/>
      </bottom>
      <diagonal/>
    </border>
    <border>
      <left style="thin">
        <color indexed="8"/>
      </left>
      <right style="thin">
        <color rgb="FF660033"/>
      </right>
      <top style="thin">
        <color rgb="FF660033"/>
      </top>
      <bottom style="thin">
        <color rgb="FF660033"/>
      </bottom>
      <diagonal/>
    </border>
    <border>
      <left/>
      <right style="thin">
        <color indexed="8"/>
      </right>
      <top style="thin">
        <color rgb="FF660033"/>
      </top>
      <bottom style="thin">
        <color rgb="FF660033"/>
      </bottom>
      <diagonal/>
    </border>
    <border>
      <left/>
      <right style="thin">
        <color indexed="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24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1" fillId="0" borderId="5" xfId="0" applyFont="1" applyBorder="1"/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9" fillId="0" borderId="17" xfId="0" applyFont="1" applyBorder="1"/>
    <xf numFmtId="0" fontId="9" fillId="0" borderId="5" xfId="0" applyFont="1" applyBorder="1"/>
    <xf numFmtId="0" fontId="2" fillId="2" borderId="18" xfId="0" applyFont="1" applyFill="1" applyBorder="1" applyAlignment="1">
      <alignment horizontal="left" vertical="center"/>
    </xf>
    <xf numFmtId="0" fontId="9" fillId="0" borderId="40" xfId="0" applyFont="1" applyBorder="1" applyAlignment="1"/>
    <xf numFmtId="0" fontId="12" fillId="4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textRotation="255" wrapText="1"/>
    </xf>
    <xf numFmtId="0" fontId="1" fillId="9" borderId="42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right" vertical="center"/>
    </xf>
    <xf numFmtId="0" fontId="1" fillId="9" borderId="38" xfId="0" applyFont="1" applyFill="1" applyBorder="1" applyAlignment="1">
      <alignment horizontal="right" vertical="center"/>
    </xf>
    <xf numFmtId="0" fontId="2" fillId="11" borderId="3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right" vertical="center" wrapText="1"/>
    </xf>
    <xf numFmtId="0" fontId="2" fillId="11" borderId="4" xfId="0" applyFont="1" applyFill="1" applyBorder="1" applyAlignment="1">
      <alignment horizontal="right" vertical="center"/>
    </xf>
    <xf numFmtId="0" fontId="2" fillId="11" borderId="1" xfId="0" applyFont="1" applyFill="1" applyBorder="1" applyAlignment="1">
      <alignment horizontal="right" vertical="center" wrapText="1"/>
    </xf>
    <xf numFmtId="0" fontId="1" fillId="13" borderId="42" xfId="0" applyFont="1" applyFill="1" applyBorder="1" applyAlignment="1">
      <alignment horizontal="center" vertical="center"/>
    </xf>
    <xf numFmtId="0" fontId="8" fillId="13" borderId="36" xfId="0" applyFont="1" applyFill="1" applyBorder="1" applyAlignment="1">
      <alignment horizontal="center" vertical="center"/>
    </xf>
    <xf numFmtId="0" fontId="1" fillId="13" borderId="37" xfId="0" applyFont="1" applyFill="1" applyBorder="1" applyAlignment="1">
      <alignment horizontal="right" vertical="center"/>
    </xf>
    <xf numFmtId="0" fontId="1" fillId="13" borderId="38" xfId="0" applyFont="1" applyFill="1" applyBorder="1" applyAlignment="1">
      <alignment horizontal="right" vertical="center"/>
    </xf>
    <xf numFmtId="0" fontId="2" fillId="16" borderId="28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7" borderId="3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4" fillId="14" borderId="28" xfId="0" applyFont="1" applyFill="1" applyBorder="1" applyAlignment="1">
      <alignment horizontal="center" vertical="center" wrapText="1"/>
    </xf>
    <xf numFmtId="0" fontId="14" fillId="15" borderId="29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9" fillId="0" borderId="5" xfId="0" applyFont="1" applyBorder="1"/>
    <xf numFmtId="0" fontId="15" fillId="0" borderId="0" xfId="0" applyFont="1" applyAlignment="1">
      <alignment horizontal="center"/>
    </xf>
    <xf numFmtId="0" fontId="4" fillId="0" borderId="5" xfId="0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right"/>
    </xf>
    <xf numFmtId="0" fontId="11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2" fillId="3" borderId="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right"/>
    </xf>
    <xf numFmtId="0" fontId="4" fillId="0" borderId="39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2" fillId="19" borderId="35" xfId="0" applyFont="1" applyFill="1" applyBorder="1" applyAlignment="1">
      <alignment horizontal="center" vertical="center" wrapText="1"/>
    </xf>
    <xf numFmtId="0" fontId="13" fillId="20" borderId="34" xfId="0" applyFont="1" applyFill="1" applyBorder="1" applyAlignment="1">
      <alignment horizontal="center" vertical="center" wrapText="1"/>
    </xf>
    <xf numFmtId="0" fontId="13" fillId="20" borderId="27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13" fillId="21" borderId="34" xfId="0" applyFont="1" applyFill="1" applyBorder="1" applyAlignment="1">
      <alignment horizontal="center" vertical="center" wrapText="1"/>
    </xf>
    <xf numFmtId="0" fontId="13" fillId="21" borderId="2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 textRotation="255" wrapText="1"/>
    </xf>
    <xf numFmtId="0" fontId="2" fillId="0" borderId="45" xfId="0" applyFont="1" applyFill="1" applyBorder="1" applyAlignment="1">
      <alignment horizontal="center" vertical="center" textRotation="255" wrapText="1"/>
    </xf>
    <xf numFmtId="0" fontId="2" fillId="0" borderId="46" xfId="0" applyFont="1" applyFill="1" applyBorder="1" applyAlignment="1">
      <alignment horizontal="center" vertical="center" textRotation="255" wrapText="1"/>
    </xf>
    <xf numFmtId="0" fontId="2" fillId="8" borderId="0" xfId="0" applyFont="1" applyFill="1" applyBorder="1" applyAlignment="1">
      <alignment horizontal="center" vertical="center" textRotation="255" wrapText="1"/>
    </xf>
    <xf numFmtId="0" fontId="3" fillId="19" borderId="29" xfId="0" applyFont="1" applyFill="1" applyBorder="1" applyAlignment="1">
      <alignment horizontal="center" vertical="center"/>
    </xf>
    <xf numFmtId="0" fontId="3" fillId="19" borderId="31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/>
    </xf>
    <xf numFmtId="0" fontId="13" fillId="19" borderId="30" xfId="0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 textRotation="255" wrapText="1"/>
    </xf>
    <xf numFmtId="0" fontId="2" fillId="18" borderId="0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4A91D2"/>
      <color rgb="FF3399FF"/>
      <color rgb="FFFF66CC"/>
      <color rgb="FFFF00FF"/>
      <color rgb="FFFF0066"/>
      <color rgb="FF993366"/>
      <color rgb="FF660033"/>
      <color rgb="FF6600CC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topLeftCell="A34" zoomScale="98" zoomScaleNormal="98" workbookViewId="0">
      <selection activeCell="G82" sqref="G82"/>
    </sheetView>
  </sheetViews>
  <sheetFormatPr baseColWidth="10" defaultColWidth="11.42578125" defaultRowHeight="12.75" x14ac:dyDescent="0.2"/>
  <cols>
    <col min="1" max="1" width="8.28515625" style="17" customWidth="1"/>
    <col min="2" max="2" width="10.28515625" style="17" customWidth="1"/>
    <col min="3" max="3" width="37.28515625" style="18" customWidth="1"/>
    <col min="4" max="4" width="22.5703125" style="19" customWidth="1"/>
    <col min="5" max="5" width="17.28515625" style="17" customWidth="1"/>
    <col min="6" max="6" width="14.5703125" style="17" customWidth="1"/>
    <col min="7" max="8" width="13.28515625" style="17" customWidth="1"/>
    <col min="9" max="9" width="15.28515625" style="17" customWidth="1"/>
    <col min="10" max="10" width="13.42578125" style="17" customWidth="1"/>
    <col min="11" max="11" width="16.28515625" style="17" customWidth="1"/>
    <col min="12" max="13" width="13.28515625" style="17" customWidth="1"/>
    <col min="14" max="14" width="11.42578125" style="17" customWidth="1"/>
    <col min="15" max="15" width="12.42578125" style="17" customWidth="1"/>
    <col min="16" max="16384" width="11.42578125" style="17"/>
  </cols>
  <sheetData>
    <row r="1" spans="1:14" ht="25.5" customHeight="1" x14ac:dyDescent="0.2">
      <c r="A1" s="41"/>
      <c r="B1" s="41"/>
      <c r="C1" s="107" t="s">
        <v>21</v>
      </c>
      <c r="D1" s="104" t="s">
        <v>23</v>
      </c>
      <c r="E1" s="91" t="s">
        <v>71</v>
      </c>
      <c r="F1" s="91"/>
      <c r="G1" s="91"/>
      <c r="H1" s="91"/>
      <c r="I1" s="91"/>
      <c r="J1" s="91"/>
      <c r="K1" s="91"/>
      <c r="L1" s="91"/>
      <c r="M1" s="91"/>
      <c r="N1" s="91"/>
    </row>
    <row r="2" spans="1:14" ht="55.5" customHeight="1" x14ac:dyDescent="0.2">
      <c r="A2" s="41"/>
      <c r="B2" s="41"/>
      <c r="C2" s="108"/>
      <c r="D2" s="105"/>
      <c r="E2" s="92" t="s">
        <v>55</v>
      </c>
      <c r="F2" s="92"/>
      <c r="G2" s="92"/>
      <c r="H2" s="92"/>
      <c r="I2" s="92"/>
      <c r="J2" s="93"/>
      <c r="K2" s="94" t="s">
        <v>57</v>
      </c>
      <c r="L2" s="95"/>
      <c r="M2" s="95"/>
      <c r="N2" s="96"/>
    </row>
    <row r="3" spans="1:14" ht="65.25" customHeight="1" x14ac:dyDescent="0.2">
      <c r="A3" s="41"/>
      <c r="B3" s="41"/>
      <c r="C3" s="108"/>
      <c r="D3" s="106"/>
      <c r="E3" s="76" t="s">
        <v>70</v>
      </c>
      <c r="F3" s="70" t="s">
        <v>37</v>
      </c>
      <c r="G3" s="70" t="s">
        <v>52</v>
      </c>
      <c r="H3" s="71" t="s">
        <v>38</v>
      </c>
      <c r="I3" s="71" t="s">
        <v>53</v>
      </c>
      <c r="J3" s="77" t="s">
        <v>56</v>
      </c>
      <c r="K3" s="76" t="s">
        <v>70</v>
      </c>
      <c r="L3" s="70" t="s">
        <v>37</v>
      </c>
      <c r="M3" s="70" t="s">
        <v>38</v>
      </c>
      <c r="N3" s="77" t="s">
        <v>58</v>
      </c>
    </row>
    <row r="4" spans="1:14" x14ac:dyDescent="0.2">
      <c r="A4" s="100"/>
      <c r="B4" s="109" t="s">
        <v>54</v>
      </c>
      <c r="C4" s="37" t="s">
        <v>59</v>
      </c>
      <c r="D4" s="1"/>
      <c r="E4" s="2"/>
      <c r="F4" s="2"/>
      <c r="G4" s="2"/>
      <c r="H4" s="2"/>
      <c r="I4" s="2"/>
      <c r="J4" s="2">
        <f>E4+F4+G4-H4-I4</f>
        <v>0</v>
      </c>
      <c r="K4" s="3"/>
      <c r="L4" s="4"/>
      <c r="M4" s="4"/>
      <c r="N4" s="3">
        <f>K4+L4-M4</f>
        <v>0</v>
      </c>
    </row>
    <row r="5" spans="1:14" x14ac:dyDescent="0.2">
      <c r="A5" s="101"/>
      <c r="B5" s="109"/>
      <c r="C5" s="38" t="s">
        <v>60</v>
      </c>
      <c r="D5" s="5"/>
      <c r="E5" s="6">
        <v>2</v>
      </c>
      <c r="F5" s="2">
        <v>2</v>
      </c>
      <c r="G5" s="2"/>
      <c r="H5" s="2"/>
      <c r="I5" s="2"/>
      <c r="J5" s="2">
        <f t="shared" ref="J5:J8" si="0">E5+F5+G5-H5-I5</f>
        <v>4</v>
      </c>
      <c r="K5" s="7"/>
      <c r="L5" s="4"/>
      <c r="M5" s="4"/>
      <c r="N5" s="3">
        <f t="shared" ref="N5:N8" si="1">K5+L5-M5</f>
        <v>0</v>
      </c>
    </row>
    <row r="6" spans="1:14" ht="25.5" x14ac:dyDescent="0.2">
      <c r="A6" s="101"/>
      <c r="B6" s="109"/>
      <c r="C6" s="38" t="s">
        <v>62</v>
      </c>
      <c r="D6" s="5"/>
      <c r="E6" s="6"/>
      <c r="F6" s="2"/>
      <c r="G6" s="2"/>
      <c r="H6" s="2"/>
      <c r="I6" s="2"/>
      <c r="J6" s="2">
        <f t="shared" si="0"/>
        <v>0</v>
      </c>
      <c r="K6" s="7"/>
      <c r="L6" s="4"/>
      <c r="M6" s="4"/>
      <c r="N6" s="3">
        <f t="shared" si="1"/>
        <v>0</v>
      </c>
    </row>
    <row r="7" spans="1:14" x14ac:dyDescent="0.2">
      <c r="A7" s="101"/>
      <c r="B7" s="109"/>
      <c r="C7" s="39" t="s">
        <v>61</v>
      </c>
      <c r="D7" s="8"/>
      <c r="E7" s="9">
        <v>8</v>
      </c>
      <c r="F7" s="11"/>
      <c r="G7" s="11"/>
      <c r="H7" s="11"/>
      <c r="I7" s="11"/>
      <c r="J7" s="11">
        <f t="shared" si="0"/>
        <v>8</v>
      </c>
      <c r="K7" s="10"/>
      <c r="L7" s="12"/>
      <c r="M7" s="12"/>
      <c r="N7" s="16">
        <f t="shared" si="1"/>
        <v>0</v>
      </c>
    </row>
    <row r="8" spans="1:14" ht="13.5" thickBot="1" x14ac:dyDescent="0.25">
      <c r="A8" s="101"/>
      <c r="B8" s="109"/>
      <c r="C8" s="38" t="s">
        <v>63</v>
      </c>
      <c r="D8" s="5"/>
      <c r="E8" s="6">
        <v>2</v>
      </c>
      <c r="F8" s="2">
        <v>1</v>
      </c>
      <c r="G8" s="2"/>
      <c r="H8" s="2"/>
      <c r="I8" s="2">
        <v>1</v>
      </c>
      <c r="J8" s="2">
        <f t="shared" si="0"/>
        <v>2</v>
      </c>
      <c r="K8" s="7"/>
      <c r="L8" s="4"/>
      <c r="M8" s="4"/>
      <c r="N8" s="3">
        <f t="shared" si="1"/>
        <v>0</v>
      </c>
    </row>
    <row r="9" spans="1:14" ht="21" customHeight="1" thickBot="1" x14ac:dyDescent="0.25">
      <c r="A9" s="101"/>
      <c r="B9" s="109"/>
      <c r="C9" s="66" t="s">
        <v>74</v>
      </c>
      <c r="D9" s="67"/>
      <c r="E9" s="68">
        <v>2</v>
      </c>
      <c r="F9" s="68">
        <f t="shared" ref="F9:N9" si="2">SUM(F4:F8)</f>
        <v>3</v>
      </c>
      <c r="G9" s="68">
        <f t="shared" si="2"/>
        <v>0</v>
      </c>
      <c r="H9" s="68">
        <f t="shared" si="2"/>
        <v>0</v>
      </c>
      <c r="I9" s="68">
        <f t="shared" si="2"/>
        <v>1</v>
      </c>
      <c r="J9" s="68">
        <f>F9+E9+-H9</f>
        <v>5</v>
      </c>
      <c r="K9" s="68">
        <f t="shared" si="2"/>
        <v>0</v>
      </c>
      <c r="L9" s="68">
        <f t="shared" si="2"/>
        <v>0</v>
      </c>
      <c r="M9" s="68">
        <f t="shared" si="2"/>
        <v>0</v>
      </c>
      <c r="N9" s="69">
        <f t="shared" si="2"/>
        <v>0</v>
      </c>
    </row>
    <row r="10" spans="1:14" x14ac:dyDescent="0.2">
      <c r="A10" s="101"/>
      <c r="B10" s="103" t="s">
        <v>72</v>
      </c>
      <c r="C10" s="49" t="s">
        <v>64</v>
      </c>
      <c r="D10" s="50"/>
      <c r="E10" s="51"/>
      <c r="F10" s="43"/>
      <c r="G10" s="43"/>
      <c r="H10" s="43"/>
      <c r="I10" s="43"/>
      <c r="J10" s="51"/>
      <c r="K10" s="53"/>
      <c r="L10" s="43"/>
      <c r="M10" s="43"/>
      <c r="N10" s="53"/>
    </row>
    <row r="11" spans="1:14" x14ac:dyDescent="0.2">
      <c r="A11" s="101"/>
      <c r="B11" s="103"/>
      <c r="C11" s="37" t="s">
        <v>0</v>
      </c>
      <c r="D11" s="1" t="s">
        <v>39</v>
      </c>
      <c r="E11" s="2"/>
      <c r="F11" s="2"/>
      <c r="G11" s="2"/>
      <c r="H11" s="2"/>
      <c r="I11" s="2"/>
      <c r="J11" s="2">
        <f t="shared" ref="J11:J42" si="3">E11+F11+G11-H11-I11</f>
        <v>0</v>
      </c>
      <c r="K11" s="3"/>
      <c r="L11" s="4"/>
      <c r="M11" s="4"/>
      <c r="N11" s="3">
        <f t="shared" ref="N11:N42" si="4">K11+L11-M11</f>
        <v>0</v>
      </c>
    </row>
    <row r="12" spans="1:14" x14ac:dyDescent="0.2">
      <c r="A12" s="101"/>
      <c r="B12" s="103"/>
      <c r="C12" s="44" t="s">
        <v>65</v>
      </c>
      <c r="D12" s="45"/>
      <c r="E12" s="52"/>
      <c r="F12" s="43"/>
      <c r="G12" s="43"/>
      <c r="H12" s="43"/>
      <c r="I12" s="43"/>
      <c r="J12" s="52"/>
      <c r="K12" s="54"/>
      <c r="L12" s="43"/>
      <c r="M12" s="43"/>
      <c r="N12" s="54"/>
    </row>
    <row r="13" spans="1:14" x14ac:dyDescent="0.2">
      <c r="A13" s="101"/>
      <c r="B13" s="103"/>
      <c r="C13" s="37" t="s">
        <v>0</v>
      </c>
      <c r="D13" s="1" t="s">
        <v>34</v>
      </c>
      <c r="E13" s="13">
        <v>1</v>
      </c>
      <c r="F13" s="2">
        <v>3</v>
      </c>
      <c r="G13" s="2"/>
      <c r="H13" s="2"/>
      <c r="I13" s="2"/>
      <c r="J13" s="35">
        <f t="shared" si="3"/>
        <v>4</v>
      </c>
      <c r="K13" s="3"/>
      <c r="L13" s="4"/>
      <c r="M13" s="4"/>
      <c r="N13" s="3">
        <f t="shared" si="4"/>
        <v>0</v>
      </c>
    </row>
    <row r="14" spans="1:14" x14ac:dyDescent="0.2">
      <c r="A14" s="101"/>
      <c r="B14" s="103"/>
      <c r="C14" s="40" t="s">
        <v>7</v>
      </c>
      <c r="D14" s="14" t="s">
        <v>22</v>
      </c>
      <c r="E14" s="15"/>
      <c r="F14" s="11"/>
      <c r="G14" s="11"/>
      <c r="H14" s="11"/>
      <c r="I14" s="11"/>
      <c r="J14" s="36">
        <f t="shared" si="3"/>
        <v>0</v>
      </c>
      <c r="K14" s="16"/>
      <c r="L14" s="12"/>
      <c r="M14" s="12"/>
      <c r="N14" s="16">
        <f t="shared" si="4"/>
        <v>0</v>
      </c>
    </row>
    <row r="15" spans="1:14" x14ac:dyDescent="0.2">
      <c r="A15" s="101"/>
      <c r="B15" s="103"/>
      <c r="C15" s="40" t="s">
        <v>13</v>
      </c>
      <c r="D15" s="14"/>
      <c r="E15" s="11"/>
      <c r="F15" s="11"/>
      <c r="G15" s="11"/>
      <c r="H15" s="11"/>
      <c r="I15" s="11"/>
      <c r="J15" s="11">
        <f t="shared" si="3"/>
        <v>0</v>
      </c>
      <c r="K15" s="16"/>
      <c r="L15" s="12"/>
      <c r="M15" s="12"/>
      <c r="N15" s="16">
        <f t="shared" si="4"/>
        <v>0</v>
      </c>
    </row>
    <row r="16" spans="1:14" x14ac:dyDescent="0.2">
      <c r="A16" s="101"/>
      <c r="B16" s="103"/>
      <c r="C16" s="44" t="s">
        <v>19</v>
      </c>
      <c r="D16" s="45"/>
      <c r="E16" s="52"/>
      <c r="F16" s="43"/>
      <c r="G16" s="43"/>
      <c r="H16" s="43"/>
      <c r="I16" s="43"/>
      <c r="J16" s="52"/>
      <c r="K16" s="54"/>
      <c r="L16" s="43"/>
      <c r="M16" s="43"/>
      <c r="N16" s="54"/>
    </row>
    <row r="17" spans="1:15" x14ac:dyDescent="0.2">
      <c r="A17" s="101"/>
      <c r="B17" s="103"/>
      <c r="C17" s="37" t="s">
        <v>0</v>
      </c>
      <c r="D17" s="1" t="s">
        <v>41</v>
      </c>
      <c r="E17" s="2"/>
      <c r="F17" s="2"/>
      <c r="G17" s="2"/>
      <c r="H17" s="2"/>
      <c r="I17" s="2"/>
      <c r="J17" s="2">
        <f t="shared" si="3"/>
        <v>0</v>
      </c>
      <c r="K17" s="3"/>
      <c r="L17" s="4"/>
      <c r="M17" s="4"/>
      <c r="N17" s="3">
        <f t="shared" si="4"/>
        <v>0</v>
      </c>
    </row>
    <row r="18" spans="1:15" ht="25.5" x14ac:dyDescent="0.2">
      <c r="A18" s="101"/>
      <c r="B18" s="103"/>
      <c r="C18" s="40" t="s">
        <v>7</v>
      </c>
      <c r="D18" s="14" t="s">
        <v>40</v>
      </c>
      <c r="E18" s="11"/>
      <c r="F18" s="11"/>
      <c r="G18" s="11"/>
      <c r="H18" s="11"/>
      <c r="I18" s="11"/>
      <c r="J18" s="11">
        <f t="shared" si="3"/>
        <v>0</v>
      </c>
      <c r="K18" s="16"/>
      <c r="L18" s="12"/>
      <c r="M18" s="12"/>
      <c r="N18" s="16">
        <f t="shared" si="4"/>
        <v>0</v>
      </c>
    </row>
    <row r="19" spans="1:15" x14ac:dyDescent="0.2">
      <c r="A19" s="101"/>
      <c r="B19" s="103"/>
      <c r="C19" s="40" t="s">
        <v>13</v>
      </c>
      <c r="D19" s="14"/>
      <c r="E19" s="11"/>
      <c r="F19" s="11"/>
      <c r="G19" s="11"/>
      <c r="H19" s="11"/>
      <c r="I19" s="11"/>
      <c r="J19" s="11">
        <f t="shared" si="3"/>
        <v>0</v>
      </c>
      <c r="K19" s="16"/>
      <c r="L19" s="12"/>
      <c r="M19" s="12"/>
      <c r="N19" s="16">
        <f t="shared" si="4"/>
        <v>0</v>
      </c>
    </row>
    <row r="20" spans="1:15" x14ac:dyDescent="0.2">
      <c r="A20" s="101"/>
      <c r="B20" s="103"/>
      <c r="C20" s="44" t="s">
        <v>66</v>
      </c>
      <c r="D20" s="45"/>
      <c r="E20" s="52"/>
      <c r="F20" s="43"/>
      <c r="G20" s="43"/>
      <c r="H20" s="43"/>
      <c r="I20" s="43"/>
      <c r="J20" s="52"/>
      <c r="K20" s="54"/>
      <c r="L20" s="43"/>
      <c r="M20" s="43"/>
      <c r="N20" s="54"/>
    </row>
    <row r="21" spans="1:15" x14ac:dyDescent="0.2">
      <c r="A21" s="101"/>
      <c r="B21" s="103"/>
      <c r="C21" s="37" t="s">
        <v>17</v>
      </c>
      <c r="D21" s="1" t="s">
        <v>35</v>
      </c>
      <c r="E21" s="2">
        <v>3</v>
      </c>
      <c r="F21" s="2">
        <v>2</v>
      </c>
      <c r="G21" s="2"/>
      <c r="H21" s="2"/>
      <c r="I21" s="2"/>
      <c r="J21" s="2">
        <f t="shared" si="3"/>
        <v>5</v>
      </c>
      <c r="K21" s="3"/>
      <c r="L21" s="4"/>
      <c r="M21" s="4"/>
      <c r="N21" s="3">
        <f t="shared" si="4"/>
        <v>0</v>
      </c>
    </row>
    <row r="22" spans="1:15" x14ac:dyDescent="0.2">
      <c r="A22" s="101"/>
      <c r="B22" s="103"/>
      <c r="C22" s="40" t="s">
        <v>6</v>
      </c>
      <c r="D22" s="14" t="s">
        <v>24</v>
      </c>
      <c r="E22" s="11"/>
      <c r="F22" s="11"/>
      <c r="G22" s="11"/>
      <c r="H22" s="11"/>
      <c r="I22" s="11"/>
      <c r="J22" s="11">
        <f t="shared" si="3"/>
        <v>0</v>
      </c>
      <c r="K22" s="16"/>
      <c r="L22" s="12"/>
      <c r="M22" s="12"/>
      <c r="N22" s="16">
        <f t="shared" si="4"/>
        <v>0</v>
      </c>
    </row>
    <row r="23" spans="1:15" x14ac:dyDescent="0.2">
      <c r="A23" s="101"/>
      <c r="B23" s="103"/>
      <c r="C23" s="40" t="s">
        <v>13</v>
      </c>
      <c r="D23" s="14"/>
      <c r="E23" s="11"/>
      <c r="F23" s="11"/>
      <c r="G23" s="11"/>
      <c r="H23" s="11"/>
      <c r="I23" s="11"/>
      <c r="J23" s="11">
        <f t="shared" si="3"/>
        <v>0</v>
      </c>
      <c r="K23" s="16"/>
      <c r="L23" s="12"/>
      <c r="M23" s="12"/>
      <c r="N23" s="16">
        <f t="shared" si="4"/>
        <v>0</v>
      </c>
    </row>
    <row r="24" spans="1:15" x14ac:dyDescent="0.2">
      <c r="A24" s="101"/>
      <c r="B24" s="103"/>
      <c r="C24" s="44" t="s">
        <v>42</v>
      </c>
      <c r="D24" s="45"/>
      <c r="E24" s="52"/>
      <c r="F24" s="43"/>
      <c r="G24" s="43"/>
      <c r="H24" s="43"/>
      <c r="I24" s="43"/>
      <c r="J24" s="52"/>
      <c r="K24" s="54"/>
      <c r="L24" s="43"/>
      <c r="M24" s="43"/>
      <c r="N24" s="54"/>
    </row>
    <row r="25" spans="1:15" x14ac:dyDescent="0.2">
      <c r="A25" s="101"/>
      <c r="B25" s="103"/>
      <c r="C25" s="37" t="s">
        <v>10</v>
      </c>
      <c r="D25" s="1" t="s">
        <v>25</v>
      </c>
      <c r="E25" s="2">
        <v>1</v>
      </c>
      <c r="F25" s="2"/>
      <c r="G25" s="2"/>
      <c r="H25" s="2"/>
      <c r="I25" s="2"/>
      <c r="J25" s="2">
        <f t="shared" si="3"/>
        <v>1</v>
      </c>
      <c r="K25" s="3"/>
      <c r="L25" s="4"/>
      <c r="M25" s="4"/>
      <c r="N25" s="3">
        <f t="shared" si="4"/>
        <v>0</v>
      </c>
    </row>
    <row r="26" spans="1:15" x14ac:dyDescent="0.2">
      <c r="A26" s="101"/>
      <c r="B26" s="103"/>
      <c r="C26" s="40" t="s">
        <v>9</v>
      </c>
      <c r="D26" s="14" t="s">
        <v>29</v>
      </c>
      <c r="E26" s="11"/>
      <c r="F26" s="11"/>
      <c r="G26" s="11"/>
      <c r="H26" s="11"/>
      <c r="I26" s="11"/>
      <c r="J26" s="11">
        <f t="shared" si="3"/>
        <v>0</v>
      </c>
      <c r="K26" s="16"/>
      <c r="L26" s="12"/>
      <c r="M26" s="12"/>
      <c r="N26" s="16">
        <f t="shared" si="4"/>
        <v>0</v>
      </c>
    </row>
    <row r="27" spans="1:15" x14ac:dyDescent="0.2">
      <c r="A27" s="101"/>
      <c r="B27" s="103"/>
      <c r="C27" s="40" t="s">
        <v>13</v>
      </c>
      <c r="D27" s="14"/>
      <c r="E27" s="11"/>
      <c r="F27" s="11"/>
      <c r="G27" s="11"/>
      <c r="H27" s="11"/>
      <c r="I27" s="11"/>
      <c r="J27" s="11">
        <f t="shared" si="3"/>
        <v>0</v>
      </c>
      <c r="K27" s="16"/>
      <c r="L27" s="12"/>
      <c r="M27" s="12"/>
      <c r="N27" s="16">
        <f t="shared" si="4"/>
        <v>0</v>
      </c>
    </row>
    <row r="28" spans="1:15" x14ac:dyDescent="0.2">
      <c r="A28" s="101"/>
      <c r="B28" s="103"/>
      <c r="C28" s="44" t="s">
        <v>67</v>
      </c>
      <c r="D28" s="45"/>
      <c r="E28" s="52"/>
      <c r="F28" s="43"/>
      <c r="G28" s="43"/>
      <c r="H28" s="43"/>
      <c r="I28" s="43"/>
      <c r="J28" s="52"/>
      <c r="K28" s="54"/>
      <c r="L28" s="43"/>
      <c r="M28" s="43"/>
      <c r="N28" s="54"/>
    </row>
    <row r="29" spans="1:15" x14ac:dyDescent="0.2">
      <c r="A29" s="101"/>
      <c r="B29" s="103"/>
      <c r="C29" s="37" t="s">
        <v>10</v>
      </c>
      <c r="D29" s="1" t="s">
        <v>27</v>
      </c>
      <c r="E29" s="2"/>
      <c r="F29" s="2"/>
      <c r="G29" s="2"/>
      <c r="H29" s="2"/>
      <c r="I29" s="2"/>
      <c r="J29" s="2">
        <f t="shared" si="3"/>
        <v>0</v>
      </c>
      <c r="K29" s="3"/>
      <c r="L29" s="4"/>
      <c r="M29" s="4"/>
      <c r="N29" s="3">
        <f t="shared" si="4"/>
        <v>0</v>
      </c>
    </row>
    <row r="30" spans="1:15" x14ac:dyDescent="0.2">
      <c r="A30" s="101"/>
      <c r="B30" s="103"/>
      <c r="C30" s="40" t="s">
        <v>7</v>
      </c>
      <c r="D30" s="14" t="s">
        <v>44</v>
      </c>
      <c r="E30" s="11"/>
      <c r="F30" s="11"/>
      <c r="G30" s="11"/>
      <c r="H30" s="11"/>
      <c r="I30" s="11"/>
      <c r="J30" s="11">
        <f t="shared" si="3"/>
        <v>0</v>
      </c>
      <c r="K30" s="16"/>
      <c r="L30" s="12"/>
      <c r="M30" s="12"/>
      <c r="N30" s="16">
        <f t="shared" si="4"/>
        <v>0</v>
      </c>
    </row>
    <row r="31" spans="1:15" x14ac:dyDescent="0.2">
      <c r="A31" s="101"/>
      <c r="B31" s="103"/>
      <c r="C31" s="40" t="s">
        <v>13</v>
      </c>
      <c r="D31" s="14"/>
      <c r="E31" s="11"/>
      <c r="F31" s="11"/>
      <c r="G31" s="11"/>
      <c r="H31" s="11"/>
      <c r="I31" s="11"/>
      <c r="J31" s="11">
        <f t="shared" si="3"/>
        <v>0</v>
      </c>
      <c r="K31" s="16"/>
      <c r="L31" s="12"/>
      <c r="M31" s="12"/>
      <c r="N31" s="16">
        <f t="shared" si="4"/>
        <v>0</v>
      </c>
    </row>
    <row r="32" spans="1:15" x14ac:dyDescent="0.2">
      <c r="A32" s="101"/>
      <c r="B32" s="103"/>
      <c r="C32" s="44" t="s">
        <v>1</v>
      </c>
      <c r="D32" s="45"/>
      <c r="E32" s="52"/>
      <c r="F32" s="43"/>
      <c r="G32" s="43"/>
      <c r="H32" s="43"/>
      <c r="I32" s="43"/>
      <c r="J32" s="52"/>
      <c r="K32" s="54"/>
      <c r="L32" s="43"/>
      <c r="M32" s="43"/>
      <c r="N32" s="54"/>
      <c r="O32" s="34"/>
    </row>
    <row r="33" spans="1:15" x14ac:dyDescent="0.2">
      <c r="A33" s="101"/>
      <c r="B33" s="103"/>
      <c r="C33" s="37" t="s">
        <v>11</v>
      </c>
      <c r="D33" s="1" t="s">
        <v>26</v>
      </c>
      <c r="E33" s="2"/>
      <c r="F33" s="2"/>
      <c r="G33" s="2"/>
      <c r="H33" s="2"/>
      <c r="I33" s="2"/>
      <c r="J33" s="2">
        <f t="shared" si="3"/>
        <v>0</v>
      </c>
      <c r="K33" s="3"/>
      <c r="L33" s="4"/>
      <c r="M33" s="4"/>
      <c r="N33" s="3">
        <f t="shared" si="4"/>
        <v>0</v>
      </c>
      <c r="O33" s="34"/>
    </row>
    <row r="34" spans="1:15" x14ac:dyDescent="0.2">
      <c r="A34" s="101"/>
      <c r="B34" s="103"/>
      <c r="C34" s="40" t="s">
        <v>6</v>
      </c>
      <c r="D34" s="14" t="s">
        <v>43</v>
      </c>
      <c r="E34" s="11"/>
      <c r="F34" s="11"/>
      <c r="G34" s="11"/>
      <c r="H34" s="11"/>
      <c r="I34" s="11"/>
      <c r="J34" s="11">
        <f t="shared" si="3"/>
        <v>0</v>
      </c>
      <c r="K34" s="16"/>
      <c r="L34" s="12"/>
      <c r="M34" s="12"/>
      <c r="N34" s="16">
        <f t="shared" si="4"/>
        <v>0</v>
      </c>
      <c r="O34" s="34"/>
    </row>
    <row r="35" spans="1:15" x14ac:dyDescent="0.2">
      <c r="A35" s="101"/>
      <c r="B35" s="103"/>
      <c r="C35" s="40" t="s">
        <v>13</v>
      </c>
      <c r="D35" s="14"/>
      <c r="E35" s="11"/>
      <c r="F35" s="11"/>
      <c r="G35" s="11"/>
      <c r="H35" s="11"/>
      <c r="I35" s="11"/>
      <c r="J35" s="11">
        <f t="shared" si="3"/>
        <v>0</v>
      </c>
      <c r="K35" s="16"/>
      <c r="L35" s="12"/>
      <c r="M35" s="12"/>
      <c r="N35" s="16">
        <f t="shared" si="4"/>
        <v>0</v>
      </c>
      <c r="O35" s="34"/>
    </row>
    <row r="36" spans="1:15" x14ac:dyDescent="0.2">
      <c r="A36" s="101"/>
      <c r="B36" s="103"/>
      <c r="C36" s="44" t="s">
        <v>2</v>
      </c>
      <c r="D36" s="45"/>
      <c r="E36" s="52"/>
      <c r="F36" s="43"/>
      <c r="G36" s="43"/>
      <c r="H36" s="43"/>
      <c r="I36" s="43"/>
      <c r="J36" s="52"/>
      <c r="K36" s="54"/>
      <c r="L36" s="43"/>
      <c r="M36" s="43"/>
      <c r="N36" s="54"/>
      <c r="O36" s="34"/>
    </row>
    <row r="37" spans="1:15" x14ac:dyDescent="0.2">
      <c r="A37" s="101"/>
      <c r="B37" s="103"/>
      <c r="C37" s="37" t="s">
        <v>8</v>
      </c>
      <c r="D37" s="1" t="s">
        <v>45</v>
      </c>
      <c r="E37" s="2"/>
      <c r="F37" s="2"/>
      <c r="G37" s="2"/>
      <c r="H37" s="2"/>
      <c r="I37" s="2"/>
      <c r="J37" s="2">
        <f t="shared" si="3"/>
        <v>0</v>
      </c>
      <c r="K37" s="3"/>
      <c r="L37" s="4"/>
      <c r="M37" s="4"/>
      <c r="N37" s="3">
        <f t="shared" si="4"/>
        <v>0</v>
      </c>
      <c r="O37" s="34"/>
    </row>
    <row r="38" spans="1:15" x14ac:dyDescent="0.2">
      <c r="A38" s="101"/>
      <c r="B38" s="103"/>
      <c r="C38" s="40" t="s">
        <v>6</v>
      </c>
      <c r="D38" s="14" t="s">
        <v>46</v>
      </c>
      <c r="E38" s="11"/>
      <c r="F38" s="11"/>
      <c r="G38" s="11"/>
      <c r="H38" s="11"/>
      <c r="I38" s="11"/>
      <c r="J38" s="11">
        <f t="shared" si="3"/>
        <v>0</v>
      </c>
      <c r="K38" s="16"/>
      <c r="L38" s="12"/>
      <c r="M38" s="12"/>
      <c r="N38" s="16">
        <f t="shared" si="4"/>
        <v>0</v>
      </c>
      <c r="O38" s="34"/>
    </row>
    <row r="39" spans="1:15" x14ac:dyDescent="0.2">
      <c r="A39" s="101"/>
      <c r="B39" s="103"/>
      <c r="C39" s="40" t="s">
        <v>13</v>
      </c>
      <c r="D39" s="14"/>
      <c r="E39" s="11"/>
      <c r="F39" s="11"/>
      <c r="G39" s="11"/>
      <c r="H39" s="11"/>
      <c r="I39" s="11"/>
      <c r="J39" s="11">
        <f t="shared" si="3"/>
        <v>0</v>
      </c>
      <c r="K39" s="16"/>
      <c r="L39" s="12"/>
      <c r="M39" s="12"/>
      <c r="N39" s="16">
        <f t="shared" si="4"/>
        <v>0</v>
      </c>
      <c r="O39" s="34"/>
    </row>
    <row r="40" spans="1:15" x14ac:dyDescent="0.2">
      <c r="A40" s="101"/>
      <c r="B40" s="103"/>
      <c r="C40" s="44" t="s">
        <v>12</v>
      </c>
      <c r="D40" s="45"/>
      <c r="E40" s="52"/>
      <c r="F40" s="43"/>
      <c r="G40" s="43"/>
      <c r="H40" s="43"/>
      <c r="I40" s="43"/>
      <c r="J40" s="52"/>
      <c r="K40" s="54"/>
      <c r="L40" s="43"/>
      <c r="M40" s="43"/>
      <c r="N40" s="54"/>
      <c r="O40" s="34"/>
    </row>
    <row r="41" spans="1:15" x14ac:dyDescent="0.2">
      <c r="A41" s="101"/>
      <c r="B41" s="103"/>
      <c r="C41" s="37" t="s">
        <v>48</v>
      </c>
      <c r="D41" s="1" t="s">
        <v>47</v>
      </c>
      <c r="E41" s="2"/>
      <c r="F41" s="2"/>
      <c r="G41" s="2"/>
      <c r="H41" s="2"/>
      <c r="I41" s="2"/>
      <c r="J41" s="2">
        <f t="shared" si="3"/>
        <v>0</v>
      </c>
      <c r="K41" s="3"/>
      <c r="L41" s="4"/>
      <c r="M41" s="4"/>
      <c r="N41" s="3">
        <f t="shared" si="4"/>
        <v>0</v>
      </c>
      <c r="O41" s="34"/>
    </row>
    <row r="42" spans="1:15" x14ac:dyDescent="0.2">
      <c r="A42" s="101"/>
      <c r="B42" s="103"/>
      <c r="C42" s="40" t="s">
        <v>13</v>
      </c>
      <c r="D42" s="14" t="s">
        <v>28</v>
      </c>
      <c r="E42" s="11"/>
      <c r="F42" s="11"/>
      <c r="G42" s="11"/>
      <c r="H42" s="11"/>
      <c r="I42" s="11"/>
      <c r="J42" s="11">
        <f t="shared" si="3"/>
        <v>0</v>
      </c>
      <c r="K42" s="16"/>
      <c r="L42" s="12"/>
      <c r="M42" s="12"/>
      <c r="N42" s="16">
        <f t="shared" si="4"/>
        <v>0</v>
      </c>
    </row>
    <row r="43" spans="1:15" x14ac:dyDescent="0.2">
      <c r="A43" s="101"/>
      <c r="B43" s="103"/>
      <c r="C43" s="61" t="s">
        <v>3</v>
      </c>
      <c r="D43" s="62"/>
      <c r="E43" s="64"/>
      <c r="F43" s="65"/>
      <c r="G43" s="65">
        <f t="shared" ref="G43:N43" si="5">SUM(G11:G42)</f>
        <v>0</v>
      </c>
      <c r="H43" s="65">
        <f t="shared" si="5"/>
        <v>0</v>
      </c>
      <c r="I43" s="65">
        <f t="shared" si="5"/>
        <v>0</v>
      </c>
      <c r="J43" s="64"/>
      <c r="K43" s="64">
        <f t="shared" si="5"/>
        <v>0</v>
      </c>
      <c r="L43" s="65">
        <f t="shared" si="5"/>
        <v>0</v>
      </c>
      <c r="M43" s="65">
        <f t="shared" si="5"/>
        <v>0</v>
      </c>
      <c r="N43" s="64">
        <f t="shared" si="5"/>
        <v>0</v>
      </c>
    </row>
    <row r="44" spans="1:15" ht="18" customHeight="1" x14ac:dyDescent="0.2">
      <c r="A44" s="101"/>
      <c r="B44" s="103" t="s">
        <v>73</v>
      </c>
      <c r="C44" s="44" t="s">
        <v>18</v>
      </c>
      <c r="D44" s="45"/>
      <c r="E44" s="46"/>
      <c r="F44" s="42"/>
      <c r="G44" s="42"/>
      <c r="H44" s="42"/>
      <c r="I44" s="42"/>
      <c r="J44" s="46"/>
      <c r="K44" s="55"/>
      <c r="L44" s="42"/>
      <c r="M44" s="42"/>
      <c r="N44" s="55"/>
    </row>
    <row r="45" spans="1:15" ht="15" customHeight="1" x14ac:dyDescent="0.2">
      <c r="A45" s="101"/>
      <c r="B45" s="103"/>
      <c r="C45" s="37" t="s">
        <v>0</v>
      </c>
      <c r="D45" s="1" t="s">
        <v>30</v>
      </c>
      <c r="E45" s="2"/>
      <c r="F45" s="2"/>
      <c r="G45" s="2"/>
      <c r="H45" s="2"/>
      <c r="I45" s="2"/>
      <c r="J45" s="2">
        <f t="shared" ref="J45:J57" si="6">E45+F45+G45-H45-I45</f>
        <v>0</v>
      </c>
      <c r="K45" s="3"/>
      <c r="L45" s="4"/>
      <c r="M45" s="4"/>
      <c r="N45" s="3">
        <f t="shared" ref="N45:N58" si="7">K45+L45-M45</f>
        <v>0</v>
      </c>
    </row>
    <row r="46" spans="1:15" x14ac:dyDescent="0.2">
      <c r="A46" s="101"/>
      <c r="B46" s="103"/>
      <c r="C46" s="44" t="s">
        <v>20</v>
      </c>
      <c r="D46" s="45"/>
      <c r="E46" s="46"/>
      <c r="F46" s="42"/>
      <c r="G46" s="42"/>
      <c r="H46" s="42"/>
      <c r="I46" s="42"/>
      <c r="J46" s="46"/>
      <c r="K46" s="55"/>
      <c r="L46" s="42"/>
      <c r="M46" s="42"/>
      <c r="N46" s="55"/>
    </row>
    <row r="47" spans="1:15" x14ac:dyDescent="0.2">
      <c r="A47" s="101"/>
      <c r="B47" s="103"/>
      <c r="C47" s="37" t="s">
        <v>0</v>
      </c>
      <c r="D47" s="1" t="s">
        <v>41</v>
      </c>
      <c r="E47" s="2"/>
      <c r="F47" s="2"/>
      <c r="G47" s="2"/>
      <c r="H47" s="2"/>
      <c r="I47" s="2"/>
      <c r="J47" s="2">
        <f t="shared" si="6"/>
        <v>0</v>
      </c>
      <c r="K47" s="3"/>
      <c r="L47" s="4"/>
      <c r="M47" s="4"/>
      <c r="N47" s="3">
        <f t="shared" si="7"/>
        <v>0</v>
      </c>
    </row>
    <row r="48" spans="1:15" x14ac:dyDescent="0.2">
      <c r="A48" s="101"/>
      <c r="B48" s="103"/>
      <c r="C48" s="40" t="s">
        <v>7</v>
      </c>
      <c r="D48" s="14" t="s">
        <v>49</v>
      </c>
      <c r="E48" s="11"/>
      <c r="F48" s="11"/>
      <c r="G48" s="11"/>
      <c r="H48" s="11"/>
      <c r="I48" s="11"/>
      <c r="J48" s="11">
        <f t="shared" si="6"/>
        <v>0</v>
      </c>
      <c r="K48" s="16"/>
      <c r="L48" s="12"/>
      <c r="M48" s="12"/>
      <c r="N48" s="16">
        <f t="shared" si="7"/>
        <v>0</v>
      </c>
    </row>
    <row r="49" spans="1:14" x14ac:dyDescent="0.2">
      <c r="A49" s="101"/>
      <c r="B49" s="103"/>
      <c r="C49" s="40" t="s">
        <v>13</v>
      </c>
      <c r="D49" s="14"/>
      <c r="E49" s="11"/>
      <c r="F49" s="11"/>
      <c r="G49" s="11"/>
      <c r="H49" s="11"/>
      <c r="I49" s="11"/>
      <c r="J49" s="11">
        <f t="shared" si="6"/>
        <v>0</v>
      </c>
      <c r="K49" s="16"/>
      <c r="L49" s="12"/>
      <c r="M49" s="12"/>
      <c r="N49" s="16">
        <f t="shared" si="7"/>
        <v>0</v>
      </c>
    </row>
    <row r="50" spans="1:14" x14ac:dyDescent="0.2">
      <c r="A50" s="101"/>
      <c r="B50" s="103"/>
      <c r="C50" s="44" t="s">
        <v>4</v>
      </c>
      <c r="D50" s="45"/>
      <c r="E50" s="47"/>
      <c r="F50" s="42"/>
      <c r="G50" s="42"/>
      <c r="H50" s="42"/>
      <c r="I50" s="42"/>
      <c r="J50" s="47"/>
      <c r="K50" s="48"/>
      <c r="L50" s="42"/>
      <c r="M50" s="42"/>
      <c r="N50" s="48"/>
    </row>
    <row r="51" spans="1:14" x14ac:dyDescent="0.2">
      <c r="A51" s="101"/>
      <c r="B51" s="103"/>
      <c r="C51" s="37" t="s">
        <v>50</v>
      </c>
      <c r="D51" s="1" t="s">
        <v>51</v>
      </c>
      <c r="E51" s="2"/>
      <c r="F51" s="2"/>
      <c r="G51" s="2"/>
      <c r="H51" s="2"/>
      <c r="I51" s="2"/>
      <c r="J51" s="2">
        <f t="shared" si="6"/>
        <v>0</v>
      </c>
      <c r="K51" s="3"/>
      <c r="L51" s="4"/>
      <c r="M51" s="4"/>
      <c r="N51" s="3">
        <f t="shared" si="7"/>
        <v>0</v>
      </c>
    </row>
    <row r="52" spans="1:14" x14ac:dyDescent="0.2">
      <c r="A52" s="101"/>
      <c r="B52" s="103"/>
      <c r="C52" s="40" t="s">
        <v>14</v>
      </c>
      <c r="D52" s="14" t="s">
        <v>28</v>
      </c>
      <c r="E52" s="11"/>
      <c r="F52" s="11"/>
      <c r="G52" s="11"/>
      <c r="H52" s="11"/>
      <c r="I52" s="11"/>
      <c r="J52" s="11">
        <f t="shared" si="6"/>
        <v>0</v>
      </c>
      <c r="K52" s="16"/>
      <c r="L52" s="12"/>
      <c r="M52" s="12"/>
      <c r="N52" s="16">
        <f t="shared" si="7"/>
        <v>0</v>
      </c>
    </row>
    <row r="53" spans="1:14" x14ac:dyDescent="0.2">
      <c r="A53" s="101"/>
      <c r="B53" s="103"/>
      <c r="C53" s="44" t="s">
        <v>5</v>
      </c>
      <c r="D53" s="45"/>
      <c r="E53" s="47"/>
      <c r="F53" s="42"/>
      <c r="G53" s="42"/>
      <c r="H53" s="42"/>
      <c r="I53" s="42"/>
      <c r="J53" s="47"/>
      <c r="K53" s="48"/>
      <c r="L53" s="42"/>
      <c r="M53" s="42"/>
      <c r="N53" s="48"/>
    </row>
    <row r="54" spans="1:14" x14ac:dyDescent="0.2">
      <c r="A54" s="101"/>
      <c r="B54" s="103"/>
      <c r="C54" s="37" t="s">
        <v>50</v>
      </c>
      <c r="D54" s="1" t="s">
        <v>68</v>
      </c>
      <c r="E54" s="2"/>
      <c r="F54" s="2"/>
      <c r="G54" s="2"/>
      <c r="H54" s="2"/>
      <c r="I54" s="2"/>
      <c r="J54" s="2">
        <f t="shared" si="6"/>
        <v>0</v>
      </c>
      <c r="K54" s="3"/>
      <c r="L54" s="4"/>
      <c r="M54" s="4"/>
      <c r="N54" s="3">
        <f t="shared" si="7"/>
        <v>0</v>
      </c>
    </row>
    <row r="55" spans="1:14" x14ac:dyDescent="0.2">
      <c r="A55" s="101"/>
      <c r="B55" s="103"/>
      <c r="C55" s="40" t="s">
        <v>14</v>
      </c>
      <c r="D55" s="14" t="s">
        <v>31</v>
      </c>
      <c r="E55" s="11"/>
      <c r="F55" s="11"/>
      <c r="G55" s="11"/>
      <c r="H55" s="11"/>
      <c r="I55" s="11"/>
      <c r="J55" s="11">
        <f t="shared" si="6"/>
        <v>0</v>
      </c>
      <c r="K55" s="16"/>
      <c r="L55" s="12"/>
      <c r="M55" s="12"/>
      <c r="N55" s="16">
        <f t="shared" si="7"/>
        <v>0</v>
      </c>
    </row>
    <row r="56" spans="1:14" x14ac:dyDescent="0.2">
      <c r="A56" s="101"/>
      <c r="B56" s="103"/>
      <c r="C56" s="44" t="s">
        <v>16</v>
      </c>
      <c r="D56" s="45"/>
      <c r="E56" s="46"/>
      <c r="F56" s="42"/>
      <c r="G56" s="42"/>
      <c r="H56" s="42"/>
      <c r="I56" s="42"/>
      <c r="J56" s="47"/>
      <c r="K56" s="48"/>
      <c r="L56" s="42"/>
      <c r="M56" s="42"/>
      <c r="N56" s="48"/>
    </row>
    <row r="57" spans="1:14" x14ac:dyDescent="0.2">
      <c r="A57" s="101"/>
      <c r="B57" s="103"/>
      <c r="C57" s="40" t="s">
        <v>15</v>
      </c>
      <c r="D57" s="14" t="s">
        <v>32</v>
      </c>
      <c r="E57" s="11"/>
      <c r="F57" s="11"/>
      <c r="G57" s="11"/>
      <c r="H57" s="11"/>
      <c r="I57" s="11"/>
      <c r="J57" s="11">
        <f t="shared" si="6"/>
        <v>0</v>
      </c>
      <c r="K57" s="16"/>
      <c r="L57" s="12"/>
      <c r="M57" s="12"/>
      <c r="N57" s="16">
        <f t="shared" si="7"/>
        <v>0</v>
      </c>
    </row>
    <row r="58" spans="1:14" x14ac:dyDescent="0.2">
      <c r="A58" s="101"/>
      <c r="B58" s="103"/>
      <c r="C58" s="40" t="s">
        <v>13</v>
      </c>
      <c r="D58" s="14" t="s">
        <v>33</v>
      </c>
      <c r="E58" s="11"/>
      <c r="F58" s="11"/>
      <c r="G58" s="11"/>
      <c r="H58" s="11"/>
      <c r="I58" s="11"/>
      <c r="J58" s="11">
        <f>E58+F58+G58-H58-I58</f>
        <v>0</v>
      </c>
      <c r="K58" s="16"/>
      <c r="L58" s="12"/>
      <c r="M58" s="12"/>
      <c r="N58" s="16">
        <f t="shared" si="7"/>
        <v>0</v>
      </c>
    </row>
    <row r="59" spans="1:14" ht="13.5" thickBot="1" x14ac:dyDescent="0.25">
      <c r="A59" s="101"/>
      <c r="B59" s="103"/>
      <c r="C59" s="61" t="s">
        <v>3</v>
      </c>
      <c r="D59" s="62"/>
      <c r="E59" s="63">
        <f>SUM(E44:E58)</f>
        <v>0</v>
      </c>
      <c r="F59" s="63">
        <f>SUM(F44:F58)</f>
        <v>0</v>
      </c>
      <c r="G59" s="63">
        <f>SUM(G44:G58)</f>
        <v>0</v>
      </c>
      <c r="H59" s="63">
        <f>SUM(H44:H58)</f>
        <v>0</v>
      </c>
      <c r="I59" s="63">
        <f>SUM(I44:I58)</f>
        <v>0</v>
      </c>
      <c r="J59" s="64">
        <f t="shared" ref="J59" si="8">SUM(J44:J58)</f>
        <v>0</v>
      </c>
      <c r="K59" s="64">
        <f>SUM(K44:K58)</f>
        <v>0</v>
      </c>
      <c r="L59" s="63">
        <f t="shared" ref="L59:M59" si="9">SUM(L44:L58)</f>
        <v>0</v>
      </c>
      <c r="M59" s="63">
        <f t="shared" si="9"/>
        <v>0</v>
      </c>
      <c r="N59" s="64">
        <f>SUM(N44:N58)</f>
        <v>0</v>
      </c>
    </row>
    <row r="60" spans="1:14" ht="15.75" thickBot="1" x14ac:dyDescent="0.25">
      <c r="A60" s="102"/>
      <c r="B60" s="56"/>
      <c r="C60" s="57" t="s">
        <v>90</v>
      </c>
      <c r="D60" s="58"/>
      <c r="E60" s="59">
        <v>217</v>
      </c>
      <c r="F60" s="59">
        <v>10</v>
      </c>
      <c r="G60" s="59">
        <f t="shared" ref="G60:N60" si="10">G43+G59</f>
        <v>0</v>
      </c>
      <c r="H60" s="59">
        <v>9</v>
      </c>
      <c r="I60" s="59">
        <v>1</v>
      </c>
      <c r="J60" s="59">
        <v>219</v>
      </c>
      <c r="K60" s="59">
        <f t="shared" si="10"/>
        <v>0</v>
      </c>
      <c r="L60" s="59">
        <f t="shared" si="10"/>
        <v>0</v>
      </c>
      <c r="M60" s="59">
        <f t="shared" si="10"/>
        <v>0</v>
      </c>
      <c r="N60" s="60">
        <f t="shared" si="10"/>
        <v>0</v>
      </c>
    </row>
    <row r="61" spans="1:14" x14ac:dyDescent="0.2">
      <c r="A61" s="102"/>
      <c r="B61" s="110" t="s">
        <v>92</v>
      </c>
      <c r="C61" s="72" t="s">
        <v>82</v>
      </c>
      <c r="D61" s="73"/>
      <c r="E61" s="74"/>
      <c r="F61" s="42"/>
      <c r="G61" s="42"/>
      <c r="H61" s="42"/>
      <c r="I61" s="42"/>
      <c r="J61" s="74"/>
      <c r="K61" s="75"/>
      <c r="L61" s="42"/>
      <c r="M61" s="42"/>
      <c r="N61" s="75"/>
    </row>
    <row r="62" spans="1:14" ht="24.75" customHeight="1" x14ac:dyDescent="0.2">
      <c r="A62" s="102"/>
      <c r="B62" s="110"/>
      <c r="C62" s="40" t="s">
        <v>85</v>
      </c>
      <c r="D62" s="14" t="s">
        <v>83</v>
      </c>
      <c r="E62" s="11"/>
      <c r="F62" s="11"/>
      <c r="G62" s="11"/>
      <c r="H62" s="11"/>
      <c r="I62" s="11"/>
      <c r="J62" s="11">
        <f t="shared" ref="J62:J66" si="11">E62+F62+G62-H62-I62</f>
        <v>0</v>
      </c>
      <c r="K62" s="16"/>
      <c r="L62" s="12"/>
      <c r="M62" s="12"/>
      <c r="N62" s="16">
        <f>K62+L62-M62</f>
        <v>0</v>
      </c>
    </row>
    <row r="63" spans="1:14" ht="24" customHeight="1" x14ac:dyDescent="0.2">
      <c r="A63" s="102"/>
      <c r="B63" s="110"/>
      <c r="C63" s="72" t="s">
        <v>84</v>
      </c>
      <c r="D63" s="73"/>
      <c r="E63" s="74"/>
      <c r="F63" s="42"/>
      <c r="G63" s="42"/>
      <c r="H63" s="42"/>
      <c r="I63" s="42"/>
      <c r="J63" s="74"/>
      <c r="K63" s="75"/>
      <c r="L63" s="42"/>
      <c r="M63" s="42"/>
      <c r="N63" s="75"/>
    </row>
    <row r="64" spans="1:14" x14ac:dyDescent="0.2">
      <c r="A64" s="102"/>
      <c r="B64" s="110"/>
      <c r="C64" s="40" t="s">
        <v>85</v>
      </c>
      <c r="D64" s="14" t="s">
        <v>83</v>
      </c>
      <c r="E64" s="11"/>
      <c r="F64" s="11"/>
      <c r="G64" s="11"/>
      <c r="H64" s="11"/>
      <c r="I64" s="11"/>
      <c r="J64" s="11">
        <f t="shared" si="11"/>
        <v>0</v>
      </c>
      <c r="K64" s="16"/>
      <c r="L64" s="12"/>
      <c r="M64" s="12"/>
      <c r="N64" s="16">
        <f>K64+L64-M64</f>
        <v>0</v>
      </c>
    </row>
    <row r="65" spans="1:14" ht="33" customHeight="1" x14ac:dyDescent="0.2">
      <c r="A65" s="102"/>
      <c r="B65" s="110"/>
      <c r="C65" s="72" t="s">
        <v>93</v>
      </c>
      <c r="D65" s="73"/>
      <c r="E65" s="74"/>
      <c r="F65" s="42"/>
      <c r="G65" s="42"/>
      <c r="H65" s="42"/>
      <c r="I65" s="42"/>
      <c r="J65" s="74"/>
      <c r="K65" s="75"/>
      <c r="L65" s="42"/>
      <c r="M65" s="42"/>
      <c r="N65" s="75"/>
    </row>
    <row r="66" spans="1:14" ht="39.75" customHeight="1" x14ac:dyDescent="0.2">
      <c r="A66" s="102"/>
      <c r="B66" s="110"/>
      <c r="C66" s="40" t="s">
        <v>85</v>
      </c>
      <c r="D66" s="14" t="s">
        <v>86</v>
      </c>
      <c r="E66" s="11"/>
      <c r="F66" s="11"/>
      <c r="G66" s="11"/>
      <c r="H66" s="11"/>
      <c r="I66" s="11"/>
      <c r="J66" s="11">
        <f t="shared" si="11"/>
        <v>0</v>
      </c>
      <c r="K66" s="16"/>
      <c r="L66" s="12"/>
      <c r="M66" s="12"/>
      <c r="N66" s="16">
        <f>K66+L66-M66</f>
        <v>0</v>
      </c>
    </row>
    <row r="69" spans="1:14" ht="31.5" customHeight="1" x14ac:dyDescent="0.2">
      <c r="C69" s="33" t="s">
        <v>91</v>
      </c>
      <c r="D69" s="28"/>
      <c r="E69" s="29" t="s">
        <v>36</v>
      </c>
      <c r="F69" s="30" t="s">
        <v>78</v>
      </c>
      <c r="H69" s="86" t="s">
        <v>87</v>
      </c>
      <c r="I69" s="86"/>
      <c r="J69" s="86"/>
      <c r="K69" s="87"/>
      <c r="L69" s="21" t="s">
        <v>36</v>
      </c>
      <c r="M69" s="21" t="s">
        <v>77</v>
      </c>
    </row>
    <row r="70" spans="1:14" x14ac:dyDescent="0.2">
      <c r="C70" s="82" t="s">
        <v>11</v>
      </c>
      <c r="D70" s="82"/>
      <c r="E70" s="31">
        <v>5</v>
      </c>
      <c r="F70" s="78">
        <v>0</v>
      </c>
      <c r="H70" s="88" t="s">
        <v>11</v>
      </c>
      <c r="I70" s="88"/>
      <c r="J70" s="88"/>
      <c r="K70" s="88"/>
      <c r="L70" s="31">
        <v>10</v>
      </c>
      <c r="M70" s="31">
        <f>N11+N13+N17+N21+N25+N29+N33+N37+N41+N45+N47+N51+N54</f>
        <v>0</v>
      </c>
    </row>
    <row r="71" spans="1:14" ht="15.75" customHeight="1" x14ac:dyDescent="0.2">
      <c r="C71" s="81" t="s">
        <v>7</v>
      </c>
      <c r="D71" s="81"/>
      <c r="E71" s="32">
        <v>91</v>
      </c>
      <c r="F71" s="79">
        <v>0</v>
      </c>
      <c r="H71" s="89" t="s">
        <v>7</v>
      </c>
      <c r="I71" s="89"/>
      <c r="J71" s="89"/>
      <c r="K71" s="89"/>
      <c r="L71" s="32">
        <v>88</v>
      </c>
      <c r="M71" s="31">
        <f>N14+N18+N22+N26+N30+N34+N38+N48+N57</f>
        <v>0</v>
      </c>
    </row>
    <row r="72" spans="1:14" x14ac:dyDescent="0.2">
      <c r="C72" s="81" t="s">
        <v>13</v>
      </c>
      <c r="D72" s="81"/>
      <c r="E72" s="32">
        <v>121</v>
      </c>
      <c r="F72" s="79">
        <v>0</v>
      </c>
      <c r="H72" s="89" t="s">
        <v>13</v>
      </c>
      <c r="I72" s="89"/>
      <c r="J72" s="89"/>
      <c r="K72" s="89"/>
      <c r="L72" s="32">
        <v>111</v>
      </c>
      <c r="M72" s="32">
        <f>N15+N19+N23+N27+N31+N35+N39+N42+N49+N52+N55+N58</f>
        <v>0</v>
      </c>
    </row>
    <row r="75" spans="1:14" x14ac:dyDescent="0.2">
      <c r="C75" s="33" t="s">
        <v>81</v>
      </c>
      <c r="D75" s="28"/>
      <c r="E75" s="29" t="s">
        <v>36</v>
      </c>
      <c r="F75" s="30" t="s">
        <v>77</v>
      </c>
      <c r="H75" s="20" t="s">
        <v>88</v>
      </c>
      <c r="I75" s="21"/>
      <c r="J75" s="22"/>
      <c r="K75" s="23"/>
      <c r="L75" s="29" t="s">
        <v>69</v>
      </c>
      <c r="M75" s="24">
        <v>2022</v>
      </c>
    </row>
    <row r="76" spans="1:14" ht="30.75" customHeight="1" x14ac:dyDescent="0.2">
      <c r="C76" s="82" t="s">
        <v>76</v>
      </c>
      <c r="D76" s="82"/>
      <c r="E76" s="31">
        <v>4</v>
      </c>
      <c r="F76" s="31">
        <f>K4+K5+K6+K8</f>
        <v>0</v>
      </c>
      <c r="H76" s="83" t="s">
        <v>79</v>
      </c>
      <c r="I76" s="84"/>
      <c r="J76" s="84"/>
      <c r="K76" s="85"/>
      <c r="L76" s="25">
        <f>E70+F70</f>
        <v>5</v>
      </c>
      <c r="M76" s="25">
        <f>L70+M70</f>
        <v>10</v>
      </c>
    </row>
    <row r="77" spans="1:14" x14ac:dyDescent="0.2">
      <c r="C77" s="81" t="s">
        <v>75</v>
      </c>
      <c r="D77" s="81"/>
      <c r="E77" s="32">
        <v>16</v>
      </c>
      <c r="F77" s="32">
        <f>K7</f>
        <v>0</v>
      </c>
      <c r="H77" s="97" t="s">
        <v>80</v>
      </c>
      <c r="I77" s="98"/>
      <c r="J77" s="98"/>
      <c r="K77" s="99"/>
      <c r="L77" s="25">
        <f>E70+F70+E71+E72+F71+F72</f>
        <v>217</v>
      </c>
      <c r="M77" s="25">
        <v>219</v>
      </c>
    </row>
    <row r="78" spans="1:14" x14ac:dyDescent="0.2">
      <c r="H78" s="20" t="s">
        <v>89</v>
      </c>
      <c r="I78" s="21"/>
      <c r="J78" s="22"/>
      <c r="K78" s="26"/>
      <c r="L78" s="30">
        <f>L76/L77</f>
        <v>2.3041474654377881E-2</v>
      </c>
      <c r="M78" s="27">
        <f>M76/M77</f>
        <v>4.5662100456621002E-2</v>
      </c>
    </row>
    <row r="80" spans="1:14" ht="54" customHeight="1" x14ac:dyDescent="0.2">
      <c r="C80" s="80"/>
      <c r="H80" s="90"/>
      <c r="I80" s="90"/>
      <c r="J80" s="90"/>
      <c r="K80" s="90"/>
      <c r="L80" s="90"/>
      <c r="M80" s="90"/>
    </row>
  </sheetData>
  <mergeCells count="22">
    <mergeCell ref="A4:A66"/>
    <mergeCell ref="B44:B59"/>
    <mergeCell ref="D1:D3"/>
    <mergeCell ref="C1:C3"/>
    <mergeCell ref="B10:B43"/>
    <mergeCell ref="B4:B9"/>
    <mergeCell ref="B61:B66"/>
    <mergeCell ref="H80:M80"/>
    <mergeCell ref="E1:N1"/>
    <mergeCell ref="E2:J2"/>
    <mergeCell ref="K2:N2"/>
    <mergeCell ref="H77:K77"/>
    <mergeCell ref="C77:D77"/>
    <mergeCell ref="C70:D70"/>
    <mergeCell ref="C71:D71"/>
    <mergeCell ref="H76:K76"/>
    <mergeCell ref="H69:K69"/>
    <mergeCell ref="H70:K70"/>
    <mergeCell ref="H71:K71"/>
    <mergeCell ref="H72:K72"/>
    <mergeCell ref="C72:D72"/>
    <mergeCell ref="C76:D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2022</vt:lpstr>
    </vt:vector>
  </TitlesOfParts>
  <Company>Secrétariat Général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SANG Mily</cp:lastModifiedBy>
  <dcterms:created xsi:type="dcterms:W3CDTF">2021-01-12T20:06:24Z</dcterms:created>
  <dcterms:modified xsi:type="dcterms:W3CDTF">2023-10-10T09:03:31Z</dcterms:modified>
</cp:coreProperties>
</file>