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5" windowWidth="8700" windowHeight="661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<sst xmlns="http://schemas.openxmlformats.org/spreadsheetml/2006/main" count="182" uniqueCount="36">
  <si>
    <t>Nbre</t>
  </si>
  <si>
    <t>Nbre de</t>
  </si>
  <si>
    <t>d'élèves</t>
  </si>
  <si>
    <t>classes</t>
  </si>
  <si>
    <t>CAMBON Elémentaire</t>
  </si>
  <si>
    <t>MONTEIL Maternelle</t>
  </si>
  <si>
    <t>CARDAILLAC Elémentaire</t>
  </si>
  <si>
    <t>CARDAILLAC Maternelle</t>
  </si>
  <si>
    <t>FOCH Elémentaire</t>
  </si>
  <si>
    <t>PARAIRE Maternelle</t>
  </si>
  <si>
    <t>GOURGAN Elémentaire</t>
  </si>
  <si>
    <t>GOURGAN Maternelle</t>
  </si>
  <si>
    <t>P. GIRARD Maternelle</t>
  </si>
  <si>
    <t>FABIE Elémentaire</t>
  </si>
  <si>
    <t>FABIE Maternelle</t>
  </si>
  <si>
    <t>TOTAL toutes écoles</t>
  </si>
  <si>
    <r>
      <t>1 classe d'intégration</t>
    </r>
    <r>
      <rPr>
        <sz val="8"/>
        <rFont val="Arial"/>
        <family val="2"/>
      </rPr>
      <t xml:space="preserve"> (CLIS)</t>
    </r>
  </si>
  <si>
    <t>1 classe Intégrée (Autistes)</t>
  </si>
  <si>
    <r>
      <t>1 classe d'intégration</t>
    </r>
    <r>
      <rPr>
        <sz val="8"/>
        <rFont val="Arial"/>
        <family val="2"/>
      </rPr>
      <t xml:space="preserve"> </t>
    </r>
  </si>
  <si>
    <t>Année 06/07</t>
  </si>
  <si>
    <t>Année 07/08</t>
  </si>
  <si>
    <t>Année 08/09</t>
  </si>
  <si>
    <t>Année 09/10</t>
  </si>
  <si>
    <t>/</t>
  </si>
  <si>
    <t>Année 10/11</t>
  </si>
  <si>
    <t>Année 11/12</t>
  </si>
  <si>
    <t>Année 12/13</t>
  </si>
  <si>
    <t>Année 13/14</t>
  </si>
  <si>
    <t>Année 14/15</t>
  </si>
  <si>
    <t>Année 15/16</t>
  </si>
  <si>
    <t>Année 16/17</t>
  </si>
  <si>
    <t>EFFECTIFS PUBLICS PAR ECOLE DEPUIS 2006/2007</t>
  </si>
  <si>
    <t>Groupe scolaire Calcomier / Mitterrand</t>
  </si>
  <si>
    <t>Groupe scolaire Flaugergues</t>
  </si>
  <si>
    <t>Groupe scolaire Ramadier</t>
  </si>
  <si>
    <t>Groupe scolaire St Félix / JA Bessière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</si>
</sst>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00\ _F_-;\-* #,##0.000\ _F_-;_-* &quot;-&quot;??\ _F_-;_-@_-"/>
    <numFmt numFmtId="175" formatCode="_-* #,##0.0000\ _F_-;\-* #,##0.0000\ _F_-;_-* &quot;-&quot;??\ _F_-;_-@_-"/>
    <numFmt numFmtId="176" formatCode="_00,00\-* #,##0\ _F_-;\-* #,##0\ _F_-;_-* &quot;-&quot;??\ _F_-;_-@_-"/>
    <numFmt numFmtId="177" formatCode="0.0"/>
    <numFmt numFmtId="178" formatCode="#,##0.00\ _F"/>
    <numFmt numFmtId="179" formatCode="#,##0.0\ _F"/>
    <numFmt numFmtId="180" formatCode="#,##0\ &quot;F&quot;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fsco\cc\Ecoles\Effectifs%20scolaires\2010-2011\effectif%20rentree%202010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re sco PUBL"/>
      <sheetName val="ECPUBL"/>
      <sheetName val="Feuil1"/>
      <sheetName val="évol pub"/>
      <sheetName val="EC PRIV"/>
      <sheetName val="secondpubl"/>
      <sheetName val="Second. PR"/>
      <sheetName val="RECAP1er-2ème degré"/>
      <sheetName val="recap2ème degré"/>
      <sheetName val="recap2ème degré (2)"/>
      <sheetName val="SUPERIEUR"/>
      <sheetName val="Récap. Rentr"/>
      <sheetName val="Par classe10"/>
      <sheetName val="ruthénois"/>
      <sheetName val="ECPUBL jan-11"/>
      <sheetName val="ECPUBL jan-11 gpe scol"/>
      <sheetName val="Par classe dé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38.28125" style="0" customWidth="1"/>
  </cols>
  <sheetData>
    <row r="1" spans="2:23" ht="12.75"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3" ht="13.5" thickBot="1"/>
    <row r="4" spans="2:23" ht="13.5" thickBot="1">
      <c r="B4" s="27" t="s">
        <v>19</v>
      </c>
      <c r="C4" s="28"/>
      <c r="D4" s="27" t="s">
        <v>20</v>
      </c>
      <c r="E4" s="28"/>
      <c r="F4" s="27" t="s">
        <v>21</v>
      </c>
      <c r="G4" s="28"/>
      <c r="H4" s="27" t="s">
        <v>22</v>
      </c>
      <c r="I4" s="28"/>
      <c r="J4" s="27" t="s">
        <v>24</v>
      </c>
      <c r="K4" s="28"/>
      <c r="L4" s="27" t="s">
        <v>25</v>
      </c>
      <c r="M4" s="28"/>
      <c r="N4" s="27" t="s">
        <v>26</v>
      </c>
      <c r="O4" s="28"/>
      <c r="P4" s="27" t="s">
        <v>27</v>
      </c>
      <c r="Q4" s="28"/>
      <c r="R4" s="27" t="s">
        <v>28</v>
      </c>
      <c r="S4" s="28"/>
      <c r="T4" s="27" t="s">
        <v>29</v>
      </c>
      <c r="U4" s="28"/>
      <c r="V4" s="27" t="s">
        <v>30</v>
      </c>
      <c r="W4" s="28"/>
    </row>
    <row r="5" spans="2:23" ht="12.75">
      <c r="B5" s="14" t="s">
        <v>0</v>
      </c>
      <c r="C5" s="15" t="s">
        <v>1</v>
      </c>
      <c r="D5" s="14" t="s">
        <v>0</v>
      </c>
      <c r="E5" s="15" t="s">
        <v>1</v>
      </c>
      <c r="F5" s="14" t="s">
        <v>0</v>
      </c>
      <c r="G5" s="15" t="s">
        <v>1</v>
      </c>
      <c r="H5" s="14" t="s">
        <v>0</v>
      </c>
      <c r="I5" s="15" t="s">
        <v>1</v>
      </c>
      <c r="J5" s="14" t="s">
        <v>0</v>
      </c>
      <c r="K5" s="15" t="s">
        <v>1</v>
      </c>
      <c r="L5" s="14" t="s">
        <v>0</v>
      </c>
      <c r="M5" s="15" t="s">
        <v>1</v>
      </c>
      <c r="N5" s="14" t="s">
        <v>0</v>
      </c>
      <c r="O5" s="15" t="s">
        <v>1</v>
      </c>
      <c r="P5" s="14" t="s">
        <v>0</v>
      </c>
      <c r="Q5" s="15" t="s">
        <v>1</v>
      </c>
      <c r="R5" s="14" t="s">
        <v>0</v>
      </c>
      <c r="S5" s="15" t="s">
        <v>1</v>
      </c>
      <c r="T5" s="14" t="s">
        <v>0</v>
      </c>
      <c r="U5" s="15" t="s">
        <v>1</v>
      </c>
      <c r="V5" s="14" t="s">
        <v>0</v>
      </c>
      <c r="W5" s="15" t="s">
        <v>1</v>
      </c>
    </row>
    <row r="6" spans="2:23" ht="13.5" thickBot="1">
      <c r="B6" s="16" t="s">
        <v>2</v>
      </c>
      <c r="C6" s="1" t="s">
        <v>3</v>
      </c>
      <c r="D6" s="16" t="s">
        <v>2</v>
      </c>
      <c r="E6" s="1" t="s">
        <v>3</v>
      </c>
      <c r="F6" s="16" t="s">
        <v>2</v>
      </c>
      <c r="G6" s="1" t="s">
        <v>3</v>
      </c>
      <c r="H6" s="16" t="s">
        <v>2</v>
      </c>
      <c r="I6" s="1" t="s">
        <v>3</v>
      </c>
      <c r="J6" s="16" t="s">
        <v>2</v>
      </c>
      <c r="K6" s="1" t="s">
        <v>3</v>
      </c>
      <c r="L6" s="16" t="s">
        <v>2</v>
      </c>
      <c r="M6" s="1" t="s">
        <v>3</v>
      </c>
      <c r="N6" s="16" t="s">
        <v>2</v>
      </c>
      <c r="O6" s="1" t="s">
        <v>3</v>
      </c>
      <c r="P6" s="16" t="s">
        <v>2</v>
      </c>
      <c r="Q6" s="1" t="s">
        <v>3</v>
      </c>
      <c r="R6" s="16" t="s">
        <v>2</v>
      </c>
      <c r="S6" s="1" t="s">
        <v>3</v>
      </c>
      <c r="T6" s="16" t="s">
        <v>2</v>
      </c>
      <c r="U6" s="1" t="s">
        <v>3</v>
      </c>
      <c r="V6" s="16" t="s">
        <v>2</v>
      </c>
      <c r="W6" s="1" t="s">
        <v>3</v>
      </c>
    </row>
    <row r="7" spans="1:23" ht="16.5" thickBot="1">
      <c r="A7" s="2" t="s">
        <v>32</v>
      </c>
      <c r="B7" s="17">
        <f>33+37</f>
        <v>70</v>
      </c>
      <c r="C7" s="3">
        <f>2+1.5</f>
        <v>3.5</v>
      </c>
      <c r="D7" s="17">
        <f>38+43</f>
        <v>81</v>
      </c>
      <c r="E7" s="3">
        <f>2+1.5</f>
        <v>3.5</v>
      </c>
      <c r="F7" s="17">
        <f>59+34</f>
        <v>93</v>
      </c>
      <c r="G7" s="3">
        <f>3+1</f>
        <v>4</v>
      </c>
      <c r="H7" s="17">
        <f>46+38</f>
        <v>84</v>
      </c>
      <c r="I7" s="3">
        <f>3+1</f>
        <v>4</v>
      </c>
      <c r="J7" s="17">
        <v>100</v>
      </c>
      <c r="K7" s="3">
        <v>4</v>
      </c>
      <c r="L7" s="17">
        <v>101</v>
      </c>
      <c r="M7" s="3">
        <v>4</v>
      </c>
      <c r="N7" s="17">
        <v>98</v>
      </c>
      <c r="O7" s="3">
        <v>4</v>
      </c>
      <c r="P7" s="17">
        <f>61+43</f>
        <v>104</v>
      </c>
      <c r="Q7" s="3">
        <f>2.5+1.5</f>
        <v>4</v>
      </c>
      <c r="R7" s="17">
        <v>100</v>
      </c>
      <c r="S7" s="3">
        <v>4</v>
      </c>
      <c r="T7" s="17">
        <v>103</v>
      </c>
      <c r="U7" s="3">
        <v>4</v>
      </c>
      <c r="V7" s="17">
        <v>132</v>
      </c>
      <c r="W7" s="3">
        <v>5</v>
      </c>
    </row>
    <row r="8" spans="1:23" ht="15.75">
      <c r="A8" s="2" t="s">
        <v>4</v>
      </c>
      <c r="B8" s="17">
        <v>114</v>
      </c>
      <c r="C8" s="3">
        <v>5</v>
      </c>
      <c r="D8" s="17">
        <v>106</v>
      </c>
      <c r="E8" s="3">
        <v>5</v>
      </c>
      <c r="F8" s="17">
        <v>113</v>
      </c>
      <c r="G8" s="3">
        <v>5</v>
      </c>
      <c r="H8" s="17">
        <v>121</v>
      </c>
      <c r="I8" s="3">
        <v>5</v>
      </c>
      <c r="J8" s="17">
        <v>134</v>
      </c>
      <c r="K8" s="3">
        <v>6</v>
      </c>
      <c r="L8" s="17">
        <v>134</v>
      </c>
      <c r="M8" s="3">
        <v>6</v>
      </c>
      <c r="N8" s="17">
        <v>130</v>
      </c>
      <c r="O8" s="3">
        <v>6</v>
      </c>
      <c r="P8" s="17">
        <v>140</v>
      </c>
      <c r="Q8" s="3">
        <v>6.5</v>
      </c>
      <c r="R8" s="17">
        <v>155</v>
      </c>
      <c r="S8" s="3">
        <v>6.5</v>
      </c>
      <c r="T8" s="17">
        <v>156</v>
      </c>
      <c r="U8" s="3">
        <v>7</v>
      </c>
      <c r="V8" s="17">
        <v>164</v>
      </c>
      <c r="W8" s="3">
        <v>7</v>
      </c>
    </row>
    <row r="9" spans="1:23" ht="16.5" thickBot="1">
      <c r="A9" s="4" t="s">
        <v>5</v>
      </c>
      <c r="B9" s="18">
        <v>85</v>
      </c>
      <c r="C9" s="6">
        <v>3</v>
      </c>
      <c r="D9" s="18">
        <v>81</v>
      </c>
      <c r="E9" s="6">
        <v>3</v>
      </c>
      <c r="F9" s="18">
        <v>80</v>
      </c>
      <c r="G9" s="6">
        <v>3</v>
      </c>
      <c r="H9" s="18">
        <v>97</v>
      </c>
      <c r="I9" s="6">
        <v>3</v>
      </c>
      <c r="J9" s="18">
        <v>112</v>
      </c>
      <c r="K9" s="6">
        <v>4.5</v>
      </c>
      <c r="L9" s="18">
        <v>123</v>
      </c>
      <c r="M9" s="6">
        <v>4.5</v>
      </c>
      <c r="N9" s="18">
        <v>120</v>
      </c>
      <c r="O9" s="6">
        <v>4.5</v>
      </c>
      <c r="P9" s="18">
        <v>110</v>
      </c>
      <c r="Q9" s="6">
        <v>4.5</v>
      </c>
      <c r="R9" s="18">
        <v>122</v>
      </c>
      <c r="S9" s="6">
        <v>4.5</v>
      </c>
      <c r="T9" s="18">
        <v>119</v>
      </c>
      <c r="U9" s="6">
        <v>4.5</v>
      </c>
      <c r="V9" s="18">
        <v>117</v>
      </c>
      <c r="W9" s="6">
        <v>4.5</v>
      </c>
    </row>
    <row r="10" spans="1:23" ht="15.75">
      <c r="A10" s="2" t="s">
        <v>6</v>
      </c>
      <c r="B10" s="17">
        <v>159</v>
      </c>
      <c r="C10" s="3">
        <v>7</v>
      </c>
      <c r="D10" s="17">
        <v>157</v>
      </c>
      <c r="E10" s="3">
        <v>7</v>
      </c>
      <c r="F10" s="17">
        <v>158</v>
      </c>
      <c r="G10" s="3">
        <v>7</v>
      </c>
      <c r="H10" s="17">
        <v>153</v>
      </c>
      <c r="I10" s="3">
        <v>7</v>
      </c>
      <c r="J10" s="17">
        <v>162</v>
      </c>
      <c r="K10" s="3">
        <v>7</v>
      </c>
      <c r="L10" s="17">
        <v>159</v>
      </c>
      <c r="M10" s="3">
        <v>7</v>
      </c>
      <c r="N10" s="17">
        <v>159</v>
      </c>
      <c r="O10" s="3">
        <v>7</v>
      </c>
      <c r="P10" s="17">
        <v>163</v>
      </c>
      <c r="Q10" s="3">
        <v>7</v>
      </c>
      <c r="R10" s="17">
        <v>154</v>
      </c>
      <c r="S10" s="3">
        <v>7</v>
      </c>
      <c r="T10" s="17">
        <v>159</v>
      </c>
      <c r="U10" s="3">
        <v>7</v>
      </c>
      <c r="V10" s="17">
        <v>155</v>
      </c>
      <c r="W10" s="3">
        <v>7</v>
      </c>
    </row>
    <row r="11" spans="1:23" ht="16.5" thickBot="1">
      <c r="A11" s="4" t="s">
        <v>7</v>
      </c>
      <c r="B11" s="18">
        <v>78</v>
      </c>
      <c r="C11" s="6">
        <v>3</v>
      </c>
      <c r="D11" s="18">
        <v>74</v>
      </c>
      <c r="E11" s="6">
        <v>3</v>
      </c>
      <c r="F11" s="18">
        <v>77</v>
      </c>
      <c r="G11" s="6">
        <v>3</v>
      </c>
      <c r="H11" s="18">
        <v>78</v>
      </c>
      <c r="I11" s="6">
        <v>3</v>
      </c>
      <c r="J11" s="18">
        <v>92</v>
      </c>
      <c r="K11" s="6">
        <v>3</v>
      </c>
      <c r="L11" s="18">
        <v>87</v>
      </c>
      <c r="M11" s="6">
        <v>3</v>
      </c>
      <c r="N11" s="18">
        <v>85</v>
      </c>
      <c r="O11" s="6">
        <v>3</v>
      </c>
      <c r="P11" s="18">
        <v>80</v>
      </c>
      <c r="Q11" s="6">
        <v>3</v>
      </c>
      <c r="R11" s="18">
        <v>75</v>
      </c>
      <c r="S11" s="6">
        <v>3</v>
      </c>
      <c r="T11" s="18">
        <v>73</v>
      </c>
      <c r="U11" s="6">
        <v>3</v>
      </c>
      <c r="V11" s="18">
        <v>83</v>
      </c>
      <c r="W11" s="6">
        <v>3</v>
      </c>
    </row>
    <row r="12" spans="1:23" ht="15.75">
      <c r="A12" s="9" t="s">
        <v>13</v>
      </c>
      <c r="B12" s="19">
        <v>83</v>
      </c>
      <c r="C12" s="20">
        <v>4</v>
      </c>
      <c r="D12" s="19">
        <v>72</v>
      </c>
      <c r="E12" s="20">
        <v>4</v>
      </c>
      <c r="F12" s="19">
        <v>63</v>
      </c>
      <c r="G12" s="20">
        <v>3</v>
      </c>
      <c r="H12" s="19">
        <v>63</v>
      </c>
      <c r="I12" s="20">
        <v>3</v>
      </c>
      <c r="J12" s="19" t="s">
        <v>23</v>
      </c>
      <c r="K12" s="20" t="s">
        <v>23</v>
      </c>
      <c r="L12" s="19" t="s">
        <v>23</v>
      </c>
      <c r="M12" s="20" t="s">
        <v>23</v>
      </c>
      <c r="N12" s="19" t="s">
        <v>23</v>
      </c>
      <c r="O12" s="20" t="s">
        <v>23</v>
      </c>
      <c r="P12" s="19" t="s">
        <v>23</v>
      </c>
      <c r="Q12" s="20" t="s">
        <v>23</v>
      </c>
      <c r="R12" s="19" t="s">
        <v>23</v>
      </c>
      <c r="S12" s="20" t="s">
        <v>23</v>
      </c>
      <c r="T12" s="19" t="s">
        <v>23</v>
      </c>
      <c r="U12" s="20" t="s">
        <v>23</v>
      </c>
      <c r="V12" s="19" t="s">
        <v>23</v>
      </c>
      <c r="W12" s="20" t="s">
        <v>23</v>
      </c>
    </row>
    <row r="13" spans="1:23" ht="15.75">
      <c r="A13" s="10" t="s">
        <v>16</v>
      </c>
      <c r="B13" s="21">
        <v>12</v>
      </c>
      <c r="C13" s="22">
        <v>1</v>
      </c>
      <c r="D13" s="21">
        <v>12</v>
      </c>
      <c r="E13" s="22">
        <v>1</v>
      </c>
      <c r="F13" s="21">
        <v>12</v>
      </c>
      <c r="G13" s="22">
        <v>1</v>
      </c>
      <c r="H13" s="21">
        <v>13</v>
      </c>
      <c r="I13" s="22">
        <v>1</v>
      </c>
      <c r="J13" s="21" t="s">
        <v>23</v>
      </c>
      <c r="K13" s="22" t="s">
        <v>23</v>
      </c>
      <c r="L13" s="21" t="s">
        <v>23</v>
      </c>
      <c r="M13" s="22" t="s">
        <v>23</v>
      </c>
      <c r="N13" s="21" t="s">
        <v>23</v>
      </c>
      <c r="O13" s="22" t="s">
        <v>23</v>
      </c>
      <c r="P13" s="21" t="s">
        <v>23</v>
      </c>
      <c r="Q13" s="22" t="s">
        <v>23</v>
      </c>
      <c r="R13" s="21" t="s">
        <v>23</v>
      </c>
      <c r="S13" s="22" t="s">
        <v>23</v>
      </c>
      <c r="T13" s="21" t="s">
        <v>23</v>
      </c>
      <c r="U13" s="22" t="s">
        <v>23</v>
      </c>
      <c r="V13" s="21" t="s">
        <v>23</v>
      </c>
      <c r="W13" s="22" t="s">
        <v>23</v>
      </c>
    </row>
    <row r="14" spans="1:23" ht="15.75">
      <c r="A14" s="8" t="s">
        <v>17</v>
      </c>
      <c r="B14" s="18">
        <v>8</v>
      </c>
      <c r="C14" s="6">
        <v>1</v>
      </c>
      <c r="D14" s="18">
        <v>9</v>
      </c>
      <c r="E14" s="6">
        <v>1</v>
      </c>
      <c r="F14" s="18">
        <v>9</v>
      </c>
      <c r="G14" s="6">
        <v>1</v>
      </c>
      <c r="H14" s="18">
        <v>7</v>
      </c>
      <c r="I14" s="6">
        <v>1</v>
      </c>
      <c r="J14" s="18" t="s">
        <v>23</v>
      </c>
      <c r="K14" s="6" t="s">
        <v>23</v>
      </c>
      <c r="L14" s="18" t="s">
        <v>23</v>
      </c>
      <c r="M14" s="6" t="s">
        <v>23</v>
      </c>
      <c r="N14" s="18" t="s">
        <v>23</v>
      </c>
      <c r="O14" s="6" t="s">
        <v>23</v>
      </c>
      <c r="P14" s="18" t="s">
        <v>23</v>
      </c>
      <c r="Q14" s="6" t="s">
        <v>23</v>
      </c>
      <c r="R14" s="18" t="s">
        <v>23</v>
      </c>
      <c r="S14" s="6" t="s">
        <v>23</v>
      </c>
      <c r="T14" s="18" t="s">
        <v>23</v>
      </c>
      <c r="U14" s="6" t="s">
        <v>23</v>
      </c>
      <c r="V14" s="18" t="s">
        <v>23</v>
      </c>
      <c r="W14" s="6" t="s">
        <v>23</v>
      </c>
    </row>
    <row r="15" spans="1:23" ht="16.5" thickBot="1">
      <c r="A15" s="4" t="s">
        <v>14</v>
      </c>
      <c r="B15" s="18">
        <v>41</v>
      </c>
      <c r="C15" s="6">
        <v>2</v>
      </c>
      <c r="D15" s="18">
        <v>53</v>
      </c>
      <c r="E15" s="6">
        <v>2</v>
      </c>
      <c r="F15" s="18">
        <v>45</v>
      </c>
      <c r="G15" s="6">
        <v>2</v>
      </c>
      <c r="H15" s="18">
        <v>45</v>
      </c>
      <c r="I15" s="6">
        <v>2</v>
      </c>
      <c r="J15" s="18" t="s">
        <v>23</v>
      </c>
      <c r="K15" s="6" t="s">
        <v>23</v>
      </c>
      <c r="L15" s="18" t="s">
        <v>23</v>
      </c>
      <c r="M15" s="6" t="s">
        <v>23</v>
      </c>
      <c r="N15" s="18" t="s">
        <v>23</v>
      </c>
      <c r="O15" s="6" t="s">
        <v>23</v>
      </c>
      <c r="P15" s="18" t="s">
        <v>23</v>
      </c>
      <c r="Q15" s="6" t="s">
        <v>23</v>
      </c>
      <c r="R15" s="18" t="s">
        <v>23</v>
      </c>
      <c r="S15" s="6" t="s">
        <v>23</v>
      </c>
      <c r="T15" s="18" t="s">
        <v>23</v>
      </c>
      <c r="U15" s="6" t="s">
        <v>23</v>
      </c>
      <c r="V15" s="18" t="s">
        <v>23</v>
      </c>
      <c r="W15" s="6" t="s">
        <v>23</v>
      </c>
    </row>
    <row r="16" spans="1:23" ht="15.75">
      <c r="A16" s="12" t="s">
        <v>33</v>
      </c>
      <c r="B16" s="19">
        <f>90+69</f>
        <v>159</v>
      </c>
      <c r="C16" s="20">
        <f>4+3</f>
        <v>7</v>
      </c>
      <c r="D16" s="19">
        <f>93+65</f>
        <v>158</v>
      </c>
      <c r="E16" s="20">
        <f>4+3</f>
        <v>7</v>
      </c>
      <c r="F16" s="19">
        <f>86+84</f>
        <v>170</v>
      </c>
      <c r="G16" s="20">
        <f>4.5+3</f>
        <v>7.5</v>
      </c>
      <c r="H16" s="19">
        <f>90+81</f>
        <v>171</v>
      </c>
      <c r="I16" s="20">
        <f>4.5+3</f>
        <v>7.5</v>
      </c>
      <c r="J16" s="19">
        <v>141</v>
      </c>
      <c r="K16" s="20">
        <v>7</v>
      </c>
      <c r="L16" s="19">
        <v>156</v>
      </c>
      <c r="M16" s="20">
        <v>6.5</v>
      </c>
      <c r="N16" s="19">
        <v>136</v>
      </c>
      <c r="O16" s="20">
        <v>6.5</v>
      </c>
      <c r="P16" s="19">
        <f>88+79</f>
        <v>167</v>
      </c>
      <c r="Q16" s="20">
        <f>4+3</f>
        <v>7</v>
      </c>
      <c r="R16" s="19">
        <v>161</v>
      </c>
      <c r="S16" s="20">
        <v>7</v>
      </c>
      <c r="T16" s="19">
        <v>168</v>
      </c>
      <c r="U16" s="20">
        <v>7</v>
      </c>
      <c r="V16" s="19">
        <f>182-12</f>
        <v>170</v>
      </c>
      <c r="W16" s="20">
        <v>7</v>
      </c>
    </row>
    <row r="17" spans="1:23" ht="16.5" thickBot="1">
      <c r="A17" s="5" t="s">
        <v>18</v>
      </c>
      <c r="B17" s="23">
        <v>13</v>
      </c>
      <c r="C17" s="11">
        <v>1</v>
      </c>
      <c r="D17" s="23">
        <v>9</v>
      </c>
      <c r="E17" s="11">
        <v>1</v>
      </c>
      <c r="F17" s="23">
        <v>12</v>
      </c>
      <c r="G17" s="11">
        <v>1</v>
      </c>
      <c r="H17" s="23">
        <v>13</v>
      </c>
      <c r="I17" s="11">
        <v>1</v>
      </c>
      <c r="J17" s="23">
        <v>12</v>
      </c>
      <c r="K17" s="11">
        <v>1</v>
      </c>
      <c r="L17" s="23">
        <v>11</v>
      </c>
      <c r="M17" s="11">
        <v>1</v>
      </c>
      <c r="N17" s="23">
        <v>11</v>
      </c>
      <c r="O17" s="11">
        <v>1</v>
      </c>
      <c r="P17" s="23">
        <v>12</v>
      </c>
      <c r="Q17" s="11">
        <v>1</v>
      </c>
      <c r="R17" s="23">
        <v>12</v>
      </c>
      <c r="S17" s="11">
        <v>1</v>
      </c>
      <c r="T17" s="23">
        <v>12</v>
      </c>
      <c r="U17" s="11">
        <v>1</v>
      </c>
      <c r="V17" s="23">
        <v>12</v>
      </c>
      <c r="W17" s="11">
        <v>1</v>
      </c>
    </row>
    <row r="18" spans="1:23" ht="15.75">
      <c r="A18" s="2" t="s">
        <v>8</v>
      </c>
      <c r="B18" s="17">
        <v>142</v>
      </c>
      <c r="C18" s="3">
        <v>6</v>
      </c>
      <c r="D18" s="17">
        <v>145</v>
      </c>
      <c r="E18" s="3">
        <v>6</v>
      </c>
      <c r="F18" s="17">
        <v>131</v>
      </c>
      <c r="G18" s="3">
        <v>6</v>
      </c>
      <c r="H18" s="17">
        <v>149</v>
      </c>
      <c r="I18" s="3">
        <v>6</v>
      </c>
      <c r="J18" s="17">
        <v>164</v>
      </c>
      <c r="K18" s="3">
        <v>7</v>
      </c>
      <c r="L18" s="17">
        <v>142</v>
      </c>
      <c r="M18" s="3">
        <v>6</v>
      </c>
      <c r="N18" s="17">
        <v>132</v>
      </c>
      <c r="O18" s="3">
        <v>6</v>
      </c>
      <c r="P18" s="17">
        <v>149</v>
      </c>
      <c r="Q18" s="3">
        <v>6</v>
      </c>
      <c r="R18" s="17">
        <v>149</v>
      </c>
      <c r="S18" s="3">
        <v>6</v>
      </c>
      <c r="T18" s="17">
        <v>137</v>
      </c>
      <c r="U18" s="3">
        <v>6</v>
      </c>
      <c r="V18" s="17">
        <f>150-6</f>
        <v>144</v>
      </c>
      <c r="W18" s="3">
        <v>6</v>
      </c>
    </row>
    <row r="19" spans="1:23" ht="15.75">
      <c r="A19" s="5" t="s">
        <v>18</v>
      </c>
      <c r="B19" s="21" t="s">
        <v>23</v>
      </c>
      <c r="C19" s="22" t="s">
        <v>23</v>
      </c>
      <c r="D19" s="21" t="s">
        <v>23</v>
      </c>
      <c r="E19" s="22" t="s">
        <v>23</v>
      </c>
      <c r="F19" s="21" t="s">
        <v>23</v>
      </c>
      <c r="G19" s="22" t="s">
        <v>23</v>
      </c>
      <c r="H19" s="21" t="s">
        <v>23</v>
      </c>
      <c r="I19" s="22" t="s">
        <v>23</v>
      </c>
      <c r="J19" s="21">
        <v>6</v>
      </c>
      <c r="K19" s="22">
        <v>1</v>
      </c>
      <c r="L19" s="21">
        <v>6</v>
      </c>
      <c r="M19" s="22">
        <v>1</v>
      </c>
      <c r="N19" s="21">
        <v>8</v>
      </c>
      <c r="O19" s="22">
        <v>1</v>
      </c>
      <c r="P19" s="21">
        <v>6</v>
      </c>
      <c r="Q19" s="22">
        <v>1</v>
      </c>
      <c r="R19" s="21">
        <v>6</v>
      </c>
      <c r="S19" s="22">
        <v>1</v>
      </c>
      <c r="T19" s="21">
        <v>5</v>
      </c>
      <c r="U19" s="22">
        <v>1</v>
      </c>
      <c r="V19" s="21">
        <v>6</v>
      </c>
      <c r="W19" s="22">
        <v>1</v>
      </c>
    </row>
    <row r="20" spans="1:23" ht="16.5" thickBot="1">
      <c r="A20" s="4" t="s">
        <v>9</v>
      </c>
      <c r="B20" s="18">
        <v>104</v>
      </c>
      <c r="C20" s="6">
        <v>4</v>
      </c>
      <c r="D20" s="18">
        <v>87</v>
      </c>
      <c r="E20" s="6">
        <v>3</v>
      </c>
      <c r="F20" s="18">
        <v>77</v>
      </c>
      <c r="G20" s="6">
        <v>3</v>
      </c>
      <c r="H20" s="18">
        <v>83</v>
      </c>
      <c r="I20" s="6">
        <v>3</v>
      </c>
      <c r="J20" s="18">
        <v>92</v>
      </c>
      <c r="K20" s="6">
        <v>3</v>
      </c>
      <c r="L20" s="18">
        <v>87</v>
      </c>
      <c r="M20" s="6">
        <v>3</v>
      </c>
      <c r="N20" s="18">
        <v>84</v>
      </c>
      <c r="O20" s="6">
        <v>3</v>
      </c>
      <c r="P20" s="18">
        <v>76</v>
      </c>
      <c r="Q20" s="6">
        <v>3</v>
      </c>
      <c r="R20" s="18">
        <v>79</v>
      </c>
      <c r="S20" s="6">
        <v>3</v>
      </c>
      <c r="T20" s="18">
        <v>69</v>
      </c>
      <c r="U20" s="6">
        <v>3</v>
      </c>
      <c r="V20" s="18">
        <v>73</v>
      </c>
      <c r="W20" s="6">
        <v>3</v>
      </c>
    </row>
    <row r="21" spans="1:23" ht="16.5" thickBot="1">
      <c r="A21" s="4" t="s">
        <v>12</v>
      </c>
      <c r="B21" s="17">
        <v>55</v>
      </c>
      <c r="C21" s="3">
        <v>2</v>
      </c>
      <c r="D21" s="17">
        <v>51</v>
      </c>
      <c r="E21" s="3">
        <v>2</v>
      </c>
      <c r="F21" s="17">
        <v>52</v>
      </c>
      <c r="G21" s="3">
        <v>2</v>
      </c>
      <c r="H21" s="17">
        <v>57</v>
      </c>
      <c r="I21" s="3">
        <v>2</v>
      </c>
      <c r="J21" s="17">
        <v>52</v>
      </c>
      <c r="K21" s="3">
        <v>5</v>
      </c>
      <c r="L21" s="17">
        <v>58</v>
      </c>
      <c r="M21" s="3">
        <v>2</v>
      </c>
      <c r="N21" s="17">
        <v>57</v>
      </c>
      <c r="O21" s="3">
        <v>2</v>
      </c>
      <c r="P21" s="17">
        <v>61</v>
      </c>
      <c r="Q21" s="3">
        <v>2</v>
      </c>
      <c r="R21" s="17">
        <v>66</v>
      </c>
      <c r="S21" s="3">
        <v>3</v>
      </c>
      <c r="T21" s="17">
        <v>53</v>
      </c>
      <c r="U21" s="3">
        <v>2</v>
      </c>
      <c r="V21" s="18" t="s">
        <v>23</v>
      </c>
      <c r="W21" s="6" t="s">
        <v>23</v>
      </c>
    </row>
    <row r="22" spans="1:23" ht="15.75">
      <c r="A22" s="2" t="s">
        <v>10</v>
      </c>
      <c r="B22" s="24">
        <v>113</v>
      </c>
      <c r="C22" s="25">
        <v>5</v>
      </c>
      <c r="D22" s="24">
        <v>111</v>
      </c>
      <c r="E22" s="25">
        <v>5</v>
      </c>
      <c r="F22" s="24">
        <v>111</v>
      </c>
      <c r="G22" s="25">
        <v>5</v>
      </c>
      <c r="H22" s="24">
        <v>107</v>
      </c>
      <c r="I22" s="25">
        <v>5</v>
      </c>
      <c r="J22" s="24">
        <v>103</v>
      </c>
      <c r="K22" s="25">
        <f>'[1]ECPUBL'!M28</f>
        <v>0</v>
      </c>
      <c r="L22" s="24">
        <v>114</v>
      </c>
      <c r="M22" s="25">
        <v>4.5</v>
      </c>
      <c r="N22" s="24">
        <v>109</v>
      </c>
      <c r="O22" s="25">
        <v>5</v>
      </c>
      <c r="P22" s="24">
        <f>82+57</f>
        <v>139</v>
      </c>
      <c r="Q22" s="25">
        <v>4</v>
      </c>
      <c r="R22" s="24">
        <v>89</v>
      </c>
      <c r="S22" s="25">
        <v>4</v>
      </c>
      <c r="T22" s="24">
        <v>91</v>
      </c>
      <c r="U22" s="25">
        <v>4</v>
      </c>
      <c r="V22" s="24">
        <f>102-12</f>
        <v>90</v>
      </c>
      <c r="W22" s="25">
        <v>4</v>
      </c>
    </row>
    <row r="23" spans="1:23" ht="15.75">
      <c r="A23" s="5" t="s">
        <v>18</v>
      </c>
      <c r="B23" s="21" t="s">
        <v>23</v>
      </c>
      <c r="C23" s="22" t="s">
        <v>23</v>
      </c>
      <c r="D23" s="21" t="s">
        <v>23</v>
      </c>
      <c r="E23" s="22" t="s">
        <v>23</v>
      </c>
      <c r="F23" s="21" t="s">
        <v>23</v>
      </c>
      <c r="G23" s="22" t="s">
        <v>23</v>
      </c>
      <c r="H23" s="21" t="s">
        <v>23</v>
      </c>
      <c r="I23" s="22" t="s">
        <v>23</v>
      </c>
      <c r="J23" s="21" t="s">
        <v>23</v>
      </c>
      <c r="K23" s="22"/>
      <c r="L23" s="21">
        <v>6</v>
      </c>
      <c r="M23" s="22">
        <v>1</v>
      </c>
      <c r="N23" s="21">
        <v>8</v>
      </c>
      <c r="O23" s="22">
        <v>1</v>
      </c>
      <c r="P23" s="21">
        <v>9</v>
      </c>
      <c r="Q23" s="22">
        <v>1</v>
      </c>
      <c r="R23" s="21">
        <v>9</v>
      </c>
      <c r="S23" s="22">
        <v>1</v>
      </c>
      <c r="T23" s="21">
        <v>9</v>
      </c>
      <c r="U23" s="22">
        <v>1</v>
      </c>
      <c r="V23" s="21">
        <v>12</v>
      </c>
      <c r="W23" s="22">
        <v>1</v>
      </c>
    </row>
    <row r="24" spans="1:23" ht="16.5" thickBot="1">
      <c r="A24" s="4" t="s">
        <v>11</v>
      </c>
      <c r="B24" s="18">
        <v>90</v>
      </c>
      <c r="C24" s="6">
        <v>3</v>
      </c>
      <c r="D24" s="18">
        <v>82</v>
      </c>
      <c r="E24" s="6">
        <v>3</v>
      </c>
      <c r="F24" s="18">
        <v>90</v>
      </c>
      <c r="G24" s="6">
        <v>3</v>
      </c>
      <c r="H24" s="18">
        <v>87</v>
      </c>
      <c r="I24" s="6">
        <v>3</v>
      </c>
      <c r="J24" s="18">
        <v>86</v>
      </c>
      <c r="K24" s="6">
        <v>3</v>
      </c>
      <c r="L24" s="18">
        <v>74</v>
      </c>
      <c r="M24" s="6">
        <v>3</v>
      </c>
      <c r="N24" s="18">
        <v>76</v>
      </c>
      <c r="O24" s="6">
        <v>3</v>
      </c>
      <c r="P24" s="18">
        <f>72+66</f>
        <v>138</v>
      </c>
      <c r="Q24" s="6">
        <v>3</v>
      </c>
      <c r="R24" s="18">
        <v>64</v>
      </c>
      <c r="S24" s="6">
        <v>2</v>
      </c>
      <c r="T24" s="18">
        <v>42</v>
      </c>
      <c r="U24" s="6">
        <v>2</v>
      </c>
      <c r="V24" s="18">
        <v>46</v>
      </c>
      <c r="W24" s="6">
        <v>2</v>
      </c>
    </row>
    <row r="25" spans="1:23" ht="15.75">
      <c r="A25" s="2" t="s">
        <v>34</v>
      </c>
      <c r="B25" s="21">
        <f>45+37</f>
        <v>82</v>
      </c>
      <c r="C25" s="22">
        <f>2+2</f>
        <v>4</v>
      </c>
      <c r="D25" s="21">
        <f>55+39</f>
        <v>94</v>
      </c>
      <c r="E25" s="22">
        <f>2+2</f>
        <v>4</v>
      </c>
      <c r="F25" s="21">
        <f>53+27</f>
        <v>80</v>
      </c>
      <c r="G25" s="22">
        <f>2+2</f>
        <v>4</v>
      </c>
      <c r="H25" s="21">
        <f>50+35</f>
        <v>85</v>
      </c>
      <c r="I25" s="22">
        <f>2+2</f>
        <v>4</v>
      </c>
      <c r="J25" s="21">
        <v>110</v>
      </c>
      <c r="K25" s="22">
        <v>4</v>
      </c>
      <c r="L25" s="21">
        <v>118</v>
      </c>
      <c r="M25" s="22">
        <v>4.5</v>
      </c>
      <c r="N25" s="21">
        <v>143</v>
      </c>
      <c r="O25" s="22">
        <v>5.5</v>
      </c>
      <c r="P25" s="21">
        <v>12</v>
      </c>
      <c r="Q25" s="22">
        <v>6</v>
      </c>
      <c r="R25" s="21">
        <v>152</v>
      </c>
      <c r="S25" s="22">
        <v>6</v>
      </c>
      <c r="T25" s="21">
        <v>161</v>
      </c>
      <c r="U25" s="22">
        <v>6</v>
      </c>
      <c r="V25" s="21">
        <f>158-12</f>
        <v>146</v>
      </c>
      <c r="W25" s="22">
        <v>7</v>
      </c>
    </row>
    <row r="26" spans="1:23" ht="16.5" thickBot="1">
      <c r="A26" s="5" t="s">
        <v>18</v>
      </c>
      <c r="B26" s="21" t="s">
        <v>23</v>
      </c>
      <c r="C26" s="22" t="s">
        <v>23</v>
      </c>
      <c r="D26" s="21" t="s">
        <v>23</v>
      </c>
      <c r="E26" s="22" t="s">
        <v>23</v>
      </c>
      <c r="F26" s="21" t="s">
        <v>23</v>
      </c>
      <c r="G26" s="22" t="s">
        <v>23</v>
      </c>
      <c r="H26" s="21" t="s">
        <v>23</v>
      </c>
      <c r="I26" s="22" t="s">
        <v>23</v>
      </c>
      <c r="J26" s="21">
        <v>12</v>
      </c>
      <c r="K26" s="22">
        <v>1</v>
      </c>
      <c r="L26" s="21">
        <v>13</v>
      </c>
      <c r="M26" s="22">
        <v>1</v>
      </c>
      <c r="N26" s="21">
        <v>12</v>
      </c>
      <c r="O26" s="22">
        <v>1</v>
      </c>
      <c r="P26" s="21">
        <v>89</v>
      </c>
      <c r="Q26" s="22">
        <v>1</v>
      </c>
      <c r="R26" s="21">
        <v>10</v>
      </c>
      <c r="S26" s="22">
        <v>1</v>
      </c>
      <c r="T26" s="21">
        <v>12</v>
      </c>
      <c r="U26" s="22">
        <v>1</v>
      </c>
      <c r="V26" s="21">
        <v>12</v>
      </c>
      <c r="W26" s="22">
        <v>1</v>
      </c>
    </row>
    <row r="27" spans="1:23" ht="15.75">
      <c r="A27" s="2" t="s">
        <v>35</v>
      </c>
      <c r="B27" s="17">
        <f>84+60</f>
        <v>144</v>
      </c>
      <c r="C27" s="3">
        <f>4.25+2.25</f>
        <v>6.5</v>
      </c>
      <c r="D27" s="17">
        <f>88+74</f>
        <v>162</v>
      </c>
      <c r="E27" s="3">
        <f>4+3</f>
        <v>7</v>
      </c>
      <c r="F27" s="17">
        <f>85+67</f>
        <v>152</v>
      </c>
      <c r="G27" s="3">
        <f>4+3</f>
        <v>7</v>
      </c>
      <c r="H27" s="17">
        <f>92+71</f>
        <v>163</v>
      </c>
      <c r="I27" s="3">
        <f>4+3</f>
        <v>7</v>
      </c>
      <c r="J27" s="17">
        <v>174</v>
      </c>
      <c r="K27" s="3">
        <v>7</v>
      </c>
      <c r="L27" s="17">
        <v>157</v>
      </c>
      <c r="M27" s="3">
        <v>7</v>
      </c>
      <c r="N27" s="17">
        <v>153</v>
      </c>
      <c r="O27" s="3">
        <v>7</v>
      </c>
      <c r="P27" s="17">
        <v>59</v>
      </c>
      <c r="Q27" s="3">
        <v>3</v>
      </c>
      <c r="R27" s="17">
        <v>157</v>
      </c>
      <c r="S27" s="3">
        <v>7</v>
      </c>
      <c r="T27" s="17">
        <v>156</v>
      </c>
      <c r="U27" s="3">
        <v>6</v>
      </c>
      <c r="V27" s="17">
        <f>167-7</f>
        <v>160</v>
      </c>
      <c r="W27" s="3">
        <v>6</v>
      </c>
    </row>
    <row r="28" spans="1:23" ht="16.5" thickBot="1">
      <c r="A28" s="5" t="s">
        <v>18</v>
      </c>
      <c r="B28" s="21" t="s">
        <v>23</v>
      </c>
      <c r="C28" s="22" t="s">
        <v>23</v>
      </c>
      <c r="D28" s="21" t="s">
        <v>23</v>
      </c>
      <c r="E28" s="22" t="s">
        <v>23</v>
      </c>
      <c r="F28" s="21" t="s">
        <v>23</v>
      </c>
      <c r="G28" s="22" t="s">
        <v>23</v>
      </c>
      <c r="H28" s="21" t="s">
        <v>23</v>
      </c>
      <c r="I28" s="22" t="s">
        <v>23</v>
      </c>
      <c r="J28" s="21" t="s">
        <v>23</v>
      </c>
      <c r="K28" s="22" t="s">
        <v>23</v>
      </c>
      <c r="L28" s="21" t="s">
        <v>23</v>
      </c>
      <c r="M28" s="22" t="s">
        <v>23</v>
      </c>
      <c r="N28" s="21" t="s">
        <v>23</v>
      </c>
      <c r="O28" s="22" t="s">
        <v>23</v>
      </c>
      <c r="P28" s="21" t="s">
        <v>23</v>
      </c>
      <c r="Q28" s="22" t="s">
        <v>23</v>
      </c>
      <c r="R28" s="21" t="s">
        <v>23</v>
      </c>
      <c r="S28" s="22" t="s">
        <v>23</v>
      </c>
      <c r="T28" s="21" t="s">
        <v>23</v>
      </c>
      <c r="U28" s="22" t="s">
        <v>23</v>
      </c>
      <c r="V28" s="21">
        <v>7</v>
      </c>
      <c r="W28" s="22">
        <v>1</v>
      </c>
    </row>
    <row r="29" spans="1:23" ht="15.75" thickBot="1">
      <c r="A29" s="7" t="s">
        <v>15</v>
      </c>
      <c r="B29" s="26">
        <f aca="true" t="shared" si="0" ref="B29:U29">SUM(B7:B27)</f>
        <v>1552</v>
      </c>
      <c r="C29" s="13">
        <f t="shared" si="0"/>
        <v>68</v>
      </c>
      <c r="D29" s="26">
        <f t="shared" si="0"/>
        <v>1544</v>
      </c>
      <c r="E29" s="13">
        <f t="shared" si="0"/>
        <v>67.5</v>
      </c>
      <c r="F29" s="26">
        <f t="shared" si="0"/>
        <v>1525</v>
      </c>
      <c r="G29" s="13">
        <f t="shared" si="0"/>
        <v>67.5</v>
      </c>
      <c r="H29" s="26">
        <f t="shared" si="0"/>
        <v>1576</v>
      </c>
      <c r="I29" s="13">
        <f t="shared" si="0"/>
        <v>67.5</v>
      </c>
      <c r="J29" s="26">
        <f t="shared" si="0"/>
        <v>1552</v>
      </c>
      <c r="K29" s="13">
        <f t="shared" si="0"/>
        <v>63.5</v>
      </c>
      <c r="L29" s="26">
        <f t="shared" si="0"/>
        <v>1546</v>
      </c>
      <c r="M29" s="13">
        <f t="shared" si="0"/>
        <v>65</v>
      </c>
      <c r="N29" s="26">
        <f t="shared" si="0"/>
        <v>1521</v>
      </c>
      <c r="O29" s="13">
        <f t="shared" si="0"/>
        <v>66.5</v>
      </c>
      <c r="P29" s="26">
        <f t="shared" si="0"/>
        <v>1514</v>
      </c>
      <c r="Q29" s="13">
        <f t="shared" si="0"/>
        <v>63</v>
      </c>
      <c r="R29" s="26">
        <f t="shared" si="0"/>
        <v>1560</v>
      </c>
      <c r="S29" s="13">
        <f t="shared" si="0"/>
        <v>67</v>
      </c>
      <c r="T29" s="26">
        <f t="shared" si="0"/>
        <v>1525</v>
      </c>
      <c r="U29" s="13">
        <f t="shared" si="0"/>
        <v>65.5</v>
      </c>
      <c r="V29" s="26">
        <f>SUM(V7:V28)</f>
        <v>1529</v>
      </c>
      <c r="W29" s="26">
        <f>SUM(W7:W28)</f>
        <v>66.5</v>
      </c>
    </row>
  </sheetData>
  <sheetProtection/>
  <mergeCells count="12">
    <mergeCell ref="J4:K4"/>
    <mergeCell ref="L4:M4"/>
    <mergeCell ref="N4:O4"/>
    <mergeCell ref="P4:Q4"/>
    <mergeCell ref="R4:S4"/>
    <mergeCell ref="T4:U4"/>
    <mergeCell ref="V4:W4"/>
    <mergeCell ref="B1:W1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Hotêl de Ville</dc:creator>
  <cp:keywords/>
  <dc:description/>
  <cp:lastModifiedBy>GIRARD Pascal</cp:lastModifiedBy>
  <cp:lastPrinted>2007-08-28T13:14:55Z</cp:lastPrinted>
  <dcterms:created xsi:type="dcterms:W3CDTF">2001-09-28T14:16:33Z</dcterms:created>
  <dcterms:modified xsi:type="dcterms:W3CDTF">2016-10-13T14:36:26Z</dcterms:modified>
  <cp:category/>
  <cp:version/>
  <cp:contentType/>
  <cp:contentStatus/>
</cp:coreProperties>
</file>