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place1\Documents\Retraites\Militaires 2021\"/>
    </mc:Choice>
  </mc:AlternateContent>
  <bookViews>
    <workbookView xWindow="0" yWindow="0" windowWidth="28800" windowHeight="11700" activeTab="3"/>
  </bookViews>
  <sheets>
    <sheet name="Fig1" sheetId="13" r:id="rId1"/>
    <sheet name="Fig 2" sheetId="14" r:id="rId2"/>
    <sheet name="Fig3" sheetId="16" r:id="rId3"/>
    <sheet name="Fig4" sheetId="15" r:id="rId4"/>
    <sheet name="Fig5" sheetId="9" r:id="rId5"/>
    <sheet name="Fig6" sheetId="34" r:id="rId6"/>
    <sheet name="Fig7" sheetId="35"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34" l="1"/>
  <c r="G11" i="13"/>
  <c r="E11" i="13"/>
  <c r="G10" i="13"/>
  <c r="G9" i="13"/>
  <c r="G8" i="13"/>
  <c r="G7" i="13"/>
</calcChain>
</file>

<file path=xl/sharedStrings.xml><?xml version="1.0" encoding="utf-8"?>
<sst xmlns="http://schemas.openxmlformats.org/spreadsheetml/2006/main" count="110" uniqueCount="78">
  <si>
    <t>Evolution du nb de nouvelles pensions de droit direct</t>
  </si>
  <si>
    <t>Moyenne</t>
  </si>
  <si>
    <t>Evolution Stock</t>
  </si>
  <si>
    <t>F</t>
  </si>
  <si>
    <t>Officiers</t>
  </si>
  <si>
    <t>Sous-officiers</t>
  </si>
  <si>
    <t>Hommes</t>
  </si>
  <si>
    <t>Femmes</t>
  </si>
  <si>
    <t>Fréquence</t>
  </si>
  <si>
    <t>Ensemble</t>
  </si>
  <si>
    <t>Officier</t>
  </si>
  <si>
    <t>Sous-officier</t>
  </si>
  <si>
    <t>Taux moyen de liquidation en % après décote</t>
  </si>
  <si>
    <t>Evolution (%)</t>
  </si>
  <si>
    <t>en %, âge à la jouissance initiale de la pension</t>
  </si>
  <si>
    <t>Nombre de pensions</t>
  </si>
  <si>
    <t>Montant moyen (€)</t>
  </si>
  <si>
    <t>Stock des pensions pour motif d'ancienneté</t>
  </si>
  <si>
    <t>Stock des pensions pour motif d'invalidité</t>
  </si>
  <si>
    <t>Nouvelles pensions pour motif d'ancienneté (échelle de droite)</t>
  </si>
  <si>
    <t>Nouvelles pensions pour motif d'invalidité (échelle de droite)</t>
  </si>
  <si>
    <t>Nouvelles pensions pour motif d'invalidité</t>
  </si>
  <si>
    <t>Nouvelles pensions pour motif d'ancienneté</t>
  </si>
  <si>
    <t>Militaires du rang</t>
  </si>
  <si>
    <t>Note de lecture : En 2021, 7 308 nouvelles pensions militaires de retraite de droit direct pour motif d'ancienneté ont été mises en paiement.</t>
  </si>
  <si>
    <t>Source : DGFiP, Service des retraites de l’État, Bases statistiques des pensions civiles et militaires de retraite (PCMR).</t>
  </si>
  <si>
    <t>Note de lecture : Les femmes ayant entre 33 et 41 ans représentent 6 % des pensions militaires de retraite de droit direct pour motif d'ancienneté mises en paiement en 2021.</t>
  </si>
  <si>
    <t>Champ : Pensions militaires de retraite de droit direct, hors Gendarmerie nationale.</t>
  </si>
  <si>
    <t>Champ : nouvelles pensions de droit direct en 2021 pour motif d'ancienneté des militaires, hors Gendarmerie nationale.</t>
  </si>
  <si>
    <t>Note de lecture : Le montant des pensions militaires de retraite de droit direct pour motif d'ancienneté des officiers mises en paiement en 2021 est de 1 654 €</t>
  </si>
  <si>
    <t>Champ : nouvelles pensions de droit direct des militaires, hors Gendarmerie nationale.</t>
  </si>
  <si>
    <t>Champ : nouvelles pensions militaires de retraite de droit direct  pour motif d'ancienneté mises en paiement des militaires, hors Gendarmerie nationale.</t>
  </si>
  <si>
    <t>Militaire du rang</t>
  </si>
  <si>
    <t>Indice majoré moyen afférent au dernier échelon détenu les six derniers mois</t>
  </si>
  <si>
    <t>Durée moyenne en trimestres des services retenus</t>
  </si>
  <si>
    <t>Part des nouvelles pensions militaires de retraite fixées au minimum garanti</t>
  </si>
  <si>
    <t>en %, âge à la fin de l'année</t>
  </si>
  <si>
    <t>Champ : stock des pensions de droit direct en 2021 pour motif d'ancienneté des militaires, hors Gendarmerie nationale.</t>
  </si>
  <si>
    <t>Note de lecture : Les hommes de 72 ans et plus représentent 25,8 % du stock des pensions militaires de retraite de droit direct pour motif d'ancienneté en 2021.</t>
  </si>
  <si>
    <t>Figure 4 : Montant moyen mensuel des nouvelles pensions militaires de retraîte des militaires des armées</t>
  </si>
  <si>
    <t>Part moyenne des accessoires de pension et des suppléments dans la pension totale en %</t>
  </si>
  <si>
    <t xml:space="preserve">       Dont contribution de la majoration pour enfant aux accessoires de pension en %</t>
  </si>
  <si>
    <t>Conjoints survivants</t>
  </si>
  <si>
    <t>Enfants</t>
  </si>
  <si>
    <t>Champ : pensions militaires de retraite de droit dérivé des militaires, hors Gendarmerie nationale.</t>
  </si>
  <si>
    <t>Bénéficiaires</t>
  </si>
  <si>
    <t>Figure 5 : Facteurs entrant en compte dans le calcul des nouvelles pensions de retraite pour motif d'ancienneté des militaires des armées en 2021</t>
  </si>
  <si>
    <t>Part des nouvelles pensions militaires de retraite avec une décote en %</t>
  </si>
  <si>
    <t>Note de lecture : En 2021, 17,3 % des nouvelles pensions militaires de retraite de droit direct pour motif d'ancienneté des militaires (hors gendarmerie) sont concernés par une décote.</t>
  </si>
  <si>
    <t>Figure 1 : Evolution des pensions militaires de droit direct entrées en paiement des militaires des armées</t>
  </si>
  <si>
    <t>Figure 6 : Ensemble des pensions militaires de droit dérivé des ayants droits des militaires des armées décédés</t>
  </si>
  <si>
    <t>1er janvier 2018</t>
  </si>
  <si>
    <t>1er janvier 2019</t>
  </si>
  <si>
    <t>1er janvier 2020</t>
  </si>
  <si>
    <t>1er janvier 2021</t>
  </si>
  <si>
    <t>1er janvier 2022</t>
  </si>
  <si>
    <t>Dont Réversion - Décès en activité</t>
  </si>
  <si>
    <t>Dont Réversion - Décès en retraite</t>
  </si>
  <si>
    <t>Dont Pension temporaire</t>
  </si>
  <si>
    <t>Note de lecture : Au 1er janiver 2022, 120 413 pensions militaires de retraite de droit dérivé des militaires (hors gendarmerie) constituent le stock de pensions militaires de retraite de droit dérivé des militaires des armées.</t>
  </si>
  <si>
    <t>Figure 7 : Les nouvelles pensions militaires de droit dérivé pour les ayants droits des militaires des armées décédés</t>
  </si>
  <si>
    <t>Nombre de pensionnés</t>
  </si>
  <si>
    <t>Montant moyen brut de la pension</t>
  </si>
  <si>
    <t>Note de lecture : En 2021, 6 038 nouvelles pensions militaires de retraite de droit dérivé des militaires (hors gendarmerie) ont été mises en paiement.</t>
  </si>
  <si>
    <t>Moins de 42 ans</t>
  </si>
  <si>
    <t>De 42 ans à moins de 47 ans</t>
  </si>
  <si>
    <t>De 47 ans à moins de 52 ans</t>
  </si>
  <si>
    <t>De 52 ans à moins de 57 ans</t>
  </si>
  <si>
    <t>62 ans et plus</t>
  </si>
  <si>
    <t>De 57 ans à moins de 62 ans</t>
  </si>
  <si>
    <t>De 62 ans à moins de 67 ans</t>
  </si>
  <si>
    <t>72 ans et plus</t>
  </si>
  <si>
    <t>De 67 ans à moins de 72 ans</t>
  </si>
  <si>
    <t>Figure 2 : Pyramide des âges des nouveaux pensionnés de droit direct pour motif d'ancienneté des militaires des armées en 2021</t>
  </si>
  <si>
    <t>Figure 3 : Pyramide des âges de l'ensemble des pensionnés militaires de droit direct pour motif d'ancienneté des militaires des armées en 2021</t>
  </si>
  <si>
    <t>Taux de liquidation après décote (En %)</t>
  </si>
  <si>
    <t>€ courants, %</t>
  </si>
  <si>
    <t>Evolution
(en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</si>
</sst>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0\ %"/>
    <numFmt numFmtId="165" formatCode="_-* #,##0.00_-;\-* #,##0.00_-;_-* \-??_-;_-@_-"/>
    <numFmt numFmtId="166" formatCode="_-* #,##0\ _€_-;\-* #,##0\ _€_-;_-* \-??\ _€_-;_-@_-"/>
    <numFmt numFmtId="167" formatCode="#,##0_ ;\-#,##0\ "/>
    <numFmt numFmtId="168" formatCode="0\ %"/>
    <numFmt numFmtId="169" formatCode="0.0"/>
    <numFmt numFmtId="170" formatCode="#,##0.0_ ;\-#,##0.0\ "/>
    <numFmt numFmtId="171" formatCode="0.0%"/>
    <numFmt numFmtId="172" formatCode="0.0\ %"/>
    <numFmt numFmtId="173" formatCode="######0"/>
    <numFmt numFmtId="174" formatCode="######0.0"/>
    <numFmt numFmtId="175" formatCode="###########0"/>
    <numFmt numFmtId="176" formatCode="####0"/>
    <numFmt numFmtId="177" formatCode="###0.0000000"/>
    <numFmt numFmtId="178" formatCode="########0.00"/>
  </numFmts>
  <fonts count="26">
    <font>
      <sz val="11"/>
      <color theme="1"/>
      <name val="Calibri"/>
      <family val="2"/>
      <scheme val="minor"/>
    </font>
    <font>
      <sz val="11"/>
      <color theme="1"/>
      <name val="Calibri"/>
      <family val="2"/>
      <scheme val="minor"/>
    </font>
    <font>
      <b/>
      <sz val="11"/>
      <color theme="1"/>
      <name val="Calibri"/>
      <family val="2"/>
      <scheme val="minor"/>
    </font>
    <font>
      <sz val="9"/>
      <color rgb="FF000000"/>
      <name val="Arial"/>
      <family val="2"/>
      <charset val="1"/>
    </font>
    <font>
      <sz val="11"/>
      <color rgb="FF000000"/>
      <name val="Calibri"/>
      <family val="2"/>
      <charset val="1"/>
    </font>
    <font>
      <sz val="10"/>
      <name val="Arial"/>
      <family val="2"/>
      <charset val="1"/>
    </font>
    <font>
      <sz val="10"/>
      <color rgb="FF000000"/>
      <name val="Times New Roman"/>
      <family val="1"/>
      <charset val="1"/>
    </font>
    <font>
      <b/>
      <sz val="11"/>
      <color rgb="FFFFFFFF"/>
      <name val="Verdana"/>
      <family val="2"/>
      <charset val="1"/>
    </font>
    <font>
      <b/>
      <sz val="9"/>
      <color rgb="FF000000"/>
      <name val="Arial"/>
      <family val="2"/>
      <charset val="1"/>
    </font>
    <font>
      <sz val="9"/>
      <color rgb="FF000000"/>
      <name val="Verdana"/>
      <family val="2"/>
      <charset val="1"/>
    </font>
    <font>
      <b/>
      <i/>
      <sz val="8"/>
      <color rgb="FF000000"/>
      <name val="Verdana"/>
      <family val="2"/>
      <charset val="1"/>
    </font>
    <font>
      <b/>
      <sz val="9"/>
      <color rgb="FFFFFFFF"/>
      <name val="Verdana"/>
      <family val="2"/>
      <charset val="1"/>
    </font>
    <font>
      <b/>
      <sz val="9"/>
      <color rgb="FF000000"/>
      <name val="Verdana"/>
      <family val="2"/>
      <charset val="1"/>
    </font>
    <font>
      <b/>
      <sz val="8"/>
      <color rgb="FF000000"/>
      <name val="Verdana"/>
      <family val="2"/>
      <charset val="1"/>
    </font>
    <font>
      <sz val="8"/>
      <color rgb="FF000000"/>
      <name val="Verdana"/>
      <family val="2"/>
      <charset val="1"/>
    </font>
    <font>
      <sz val="8"/>
      <color rgb="FF000000"/>
      <name val="Verdana"/>
      <family val="2"/>
    </font>
    <font>
      <sz val="8"/>
      <name val="Verdana"/>
      <family val="2"/>
    </font>
    <font>
      <sz val="8"/>
      <color theme="1"/>
      <name val="Verdana"/>
      <family val="2"/>
    </font>
    <font>
      <b/>
      <sz val="9.5"/>
      <color rgb="FF112277"/>
      <name val="Albany AMT"/>
    </font>
    <font>
      <sz val="10"/>
      <color theme="1"/>
      <name val="Calibri"/>
      <family val="2"/>
      <scheme val="minor"/>
    </font>
    <font>
      <i/>
      <sz val="10"/>
      <color theme="1"/>
      <name val="Calibri"/>
      <family val="2"/>
      <scheme val="minor"/>
    </font>
    <font>
      <sz val="10"/>
      <color rgb="FF000000"/>
      <name val="Calibri"/>
      <family val="2"/>
      <scheme val="minor"/>
    </font>
    <font>
      <b/>
      <sz val="9"/>
      <color rgb="FF000000"/>
      <name val="Verdana"/>
      <family val="2"/>
    </font>
    <font>
      <b/>
      <sz val="8"/>
      <color rgb="FF000000"/>
      <name val="Verdana"/>
      <family val="2"/>
    </font>
    <font>
      <sz val="9"/>
      <name val="Arial"/>
      <family val="2"/>
      <charset val="1"/>
    </font>
    <font>
      <b/>
      <sz val="11"/>
      <color rgb="FFFFFFFF"/>
      <name val="Verdana"/>
      <family val="2"/>
    </font>
  </fonts>
  <fills count="11">
    <fill>
      <patternFill patternType="none"/>
    </fill>
    <fill>
      <patternFill patternType="gray125"/>
    </fill>
    <fill>
      <patternFill patternType="solid">
        <fgColor rgb="FF000000"/>
        <bgColor rgb="FF111111"/>
      </patternFill>
    </fill>
    <fill>
      <patternFill patternType="solid">
        <fgColor rgb="FFDEEBF7"/>
        <bgColor rgb="FFDCE6F1"/>
      </patternFill>
    </fill>
    <fill>
      <patternFill patternType="solid">
        <fgColor rgb="FFEEEEEE"/>
        <bgColor rgb="FFF5F5F5"/>
      </patternFill>
    </fill>
    <fill>
      <patternFill patternType="solid">
        <fgColor theme="0"/>
        <bgColor rgb="FFF5F5F5"/>
      </patternFill>
    </fill>
    <fill>
      <patternFill patternType="solid">
        <fgColor theme="0"/>
        <bgColor indexed="64"/>
      </patternFill>
    </fill>
    <fill>
      <patternFill patternType="solid">
        <fgColor rgb="FFEDF2F9"/>
        <bgColor indexed="64"/>
      </patternFill>
    </fill>
    <fill>
      <patternFill patternType="solid">
        <fgColor rgb="FFFFFFFF"/>
        <bgColor indexed="64"/>
      </patternFill>
    </fill>
    <fill>
      <patternFill patternType="solid">
        <fgColor rgb="FFFAFBFE"/>
        <bgColor indexed="64"/>
      </patternFill>
    </fill>
    <fill>
      <patternFill patternType="solid">
        <fgColor theme="1"/>
        <bgColor rgb="FF111111"/>
      </patternFill>
    </fill>
  </fills>
  <borders count="27">
    <border>
      <left/>
      <right/>
      <top/>
      <bottom/>
      <diagonal/>
    </border>
    <border>
      <left style="thin">
        <color rgb="FFAFABAB"/>
      </left>
      <right style="thin">
        <color rgb="FFAFABAB"/>
      </right>
      <top style="medium">
        <color rgb="FFC4BD97"/>
      </top>
      <bottom/>
      <diagonal/>
    </border>
    <border>
      <left style="thin">
        <color rgb="FFAFABAB"/>
      </left>
      <right style="medium">
        <color rgb="FFC4BD97"/>
      </right>
      <top style="medium">
        <color rgb="FFC4BD97"/>
      </top>
      <bottom/>
      <diagonal/>
    </border>
    <border>
      <left style="medium">
        <color rgb="FFC4BD97"/>
      </left>
      <right/>
      <top style="hair">
        <color rgb="FFAFABAB"/>
      </top>
      <bottom style="hair">
        <color rgb="FFAFABAB"/>
      </bottom>
      <diagonal/>
    </border>
    <border>
      <left style="thin">
        <color rgb="FFAFABAB"/>
      </left>
      <right style="thin">
        <color rgb="FFAFABAB"/>
      </right>
      <top style="hair">
        <color rgb="FFAFABAB"/>
      </top>
      <bottom style="hair">
        <color rgb="FFAFABAB"/>
      </bottom>
      <diagonal/>
    </border>
    <border>
      <left style="thin">
        <color rgb="FFAFABAB"/>
      </left>
      <right/>
      <top style="medium">
        <color rgb="FFC4BD97"/>
      </top>
      <bottom style="medium">
        <color rgb="FFC4BD97"/>
      </bottom>
      <diagonal/>
    </border>
    <border>
      <left/>
      <right/>
      <top style="medium">
        <color rgb="FFC4BD97"/>
      </top>
      <bottom style="medium">
        <color rgb="FFC4BD97"/>
      </bottom>
      <diagonal/>
    </border>
    <border>
      <left/>
      <right style="medium">
        <color rgb="FFC4BD97"/>
      </right>
      <top style="medium">
        <color rgb="FFC4BD97"/>
      </top>
      <bottom style="medium">
        <color rgb="FFC4BD97"/>
      </bottom>
      <diagonal/>
    </border>
    <border>
      <left/>
      <right/>
      <top style="hair">
        <color rgb="FFAFABAB"/>
      </top>
      <bottom/>
      <diagonal/>
    </border>
    <border>
      <left style="medium">
        <color rgb="FFC4BD97"/>
      </left>
      <right style="thin">
        <color rgb="FFAFABAB"/>
      </right>
      <top style="medium">
        <color rgb="FFC4BD97"/>
      </top>
      <bottom/>
      <diagonal/>
    </border>
    <border>
      <left style="medium">
        <color rgb="FFC4BD97"/>
      </left>
      <right style="thin">
        <color rgb="FFAFABAB"/>
      </right>
      <top/>
      <bottom style="hair">
        <color rgb="FFAFABAB"/>
      </bottom>
      <diagonal/>
    </border>
    <border>
      <left style="thin">
        <color rgb="FFAFABAB"/>
      </left>
      <right style="medium">
        <color rgb="FFC4BD97"/>
      </right>
      <top style="hair">
        <color rgb="FFAFABAB"/>
      </top>
      <bottom style="hair">
        <color rgb="FFAFABAB"/>
      </bottom>
      <diagonal/>
    </border>
    <border>
      <left style="medium">
        <color rgb="FFC4BD97"/>
      </left>
      <right/>
      <top style="hair">
        <color rgb="FFAFABAB"/>
      </top>
      <bottom style="medium">
        <color rgb="FFC4BD97"/>
      </bottom>
      <diagonal/>
    </border>
    <border>
      <left style="thin">
        <color rgb="FFAFABAB"/>
      </left>
      <right style="thin">
        <color rgb="FFAFABAB"/>
      </right>
      <top style="hair">
        <color rgb="FFAFABAB"/>
      </top>
      <bottom style="medium">
        <color rgb="FFC4BD97"/>
      </bottom>
      <diagonal/>
    </border>
    <border>
      <left style="thin">
        <color rgb="FFAFABAB"/>
      </left>
      <right style="medium">
        <color rgb="FFC4BD97"/>
      </right>
      <top style="hair">
        <color rgb="FFAFABAB"/>
      </top>
      <bottom style="medium">
        <color rgb="FFC4BD97"/>
      </bottom>
      <diagonal/>
    </border>
    <border>
      <left style="thin">
        <color rgb="FFB0B7BB"/>
      </left>
      <right style="thin">
        <color rgb="FFB0B7BB"/>
      </right>
      <top style="thin">
        <color rgb="FFB0B7BB"/>
      </top>
      <bottom style="thin">
        <color rgb="FFB0B7BB"/>
      </bottom>
      <diagonal/>
    </border>
    <border>
      <left/>
      <right style="thin">
        <color rgb="FFB0B7BB"/>
      </right>
      <top/>
      <bottom/>
      <diagonal/>
    </border>
    <border>
      <left style="thin">
        <color rgb="FFC1C1C1"/>
      </left>
      <right style="thin">
        <color rgb="FFC1C1C1"/>
      </right>
      <top style="thin">
        <color rgb="FFC1C1C1"/>
      </top>
      <bottom style="thin">
        <color rgb="FFC1C1C1"/>
      </bottom>
      <diagonal/>
    </border>
    <border>
      <left/>
      <right/>
      <top style="medium">
        <color rgb="FFC4BD97"/>
      </top>
      <bottom/>
      <diagonal/>
    </border>
    <border>
      <left/>
      <right style="thin">
        <color rgb="FFAFABAB"/>
      </right>
      <top style="medium">
        <color rgb="FFC4BD97"/>
      </top>
      <bottom/>
      <diagonal/>
    </border>
    <border>
      <left/>
      <right style="thin">
        <color rgb="FFAFABAB"/>
      </right>
      <top style="medium">
        <color rgb="FFC4BD97"/>
      </top>
      <bottom style="medium">
        <color rgb="FFC4BD97"/>
      </bottom>
      <diagonal/>
    </border>
    <border>
      <left/>
      <right style="thin">
        <color rgb="FFAFABAB"/>
      </right>
      <top style="hair">
        <color rgb="FFAFABAB"/>
      </top>
      <bottom style="hair">
        <color rgb="FFAFABAB"/>
      </bottom>
      <diagonal/>
    </border>
    <border>
      <left/>
      <right/>
      <top/>
      <bottom style="medium">
        <color rgb="FFC4BD97"/>
      </bottom>
      <diagonal/>
    </border>
    <border>
      <left style="medium">
        <color rgb="FFC4BD97"/>
      </left>
      <right/>
      <top/>
      <bottom style="hair">
        <color rgb="FFAFABAB"/>
      </bottom>
      <diagonal/>
    </border>
    <border>
      <left/>
      <right style="thin">
        <color rgb="FFAFABAB"/>
      </right>
      <top/>
      <bottom style="hair">
        <color rgb="FFAFABAB"/>
      </bottom>
      <diagonal/>
    </border>
    <border>
      <left style="hair">
        <color rgb="FFAFABAB"/>
      </left>
      <right style="medium">
        <color rgb="FFC4BD97"/>
      </right>
      <top style="hair">
        <color rgb="FFAFABAB"/>
      </top>
      <bottom style="hair">
        <color rgb="FFAFABAB"/>
      </bottom>
      <diagonal/>
    </border>
    <border>
      <left style="medium">
        <color rgb="FFC4BD97"/>
      </left>
      <right/>
      <top style="medium">
        <color rgb="FFC4BD97"/>
      </top>
      <bottom/>
      <diagonal/>
    </border>
  </borders>
  <cellStyleXfs count="11">
    <xf numFmtId="0" fontId="0" fillId="0" borderId="0"/>
    <xf numFmtId="9" fontId="1" fillId="0" borderId="0" applyFont="0" applyFill="0" applyBorder="0" applyAlignment="0" applyProtection="0"/>
    <xf numFmtId="0" fontId="3" fillId="0" borderId="0"/>
    <xf numFmtId="165" fontId="5" fillId="0" borderId="0" applyBorder="0" applyProtection="0"/>
    <xf numFmtId="168" fontId="3" fillId="0" borderId="0" applyBorder="0" applyProtection="0"/>
    <xf numFmtId="0" fontId="4" fillId="0" borderId="0"/>
    <xf numFmtId="0" fontId="5" fillId="0" borderId="0"/>
    <xf numFmtId="0" fontId="6" fillId="0" borderId="0"/>
    <xf numFmtId="0" fontId="3" fillId="0" borderId="0"/>
    <xf numFmtId="0" fontId="3" fillId="0" borderId="0"/>
    <xf numFmtId="0" fontId="4" fillId="0" borderId="0"/>
  </cellStyleXfs>
  <cellXfs count="96">
    <xf numFmtId="0" fontId="0" fillId="0" borderId="0" xfId="0"/>
    <xf numFmtId="0" fontId="0" fillId="6" borderId="0" xfId="0" applyFill="1"/>
    <xf numFmtId="0" fontId="3" fillId="0" borderId="0" xfId="8" applyFill="1" applyAlignment="1">
      <alignment wrapText="1"/>
    </xf>
    <xf numFmtId="0" fontId="3" fillId="0" borderId="0" xfId="8" applyAlignment="1">
      <alignment wrapText="1"/>
    </xf>
    <xf numFmtId="0" fontId="3" fillId="0" borderId="0" xfId="8" applyAlignment="1">
      <alignment horizontal="left"/>
    </xf>
    <xf numFmtId="164" fontId="3" fillId="0" borderId="0" xfId="8" applyNumberFormat="1"/>
    <xf numFmtId="3" fontId="3" fillId="0" borderId="0" xfId="8" applyNumberFormat="1" applyAlignment="1">
      <alignment horizontal="right"/>
    </xf>
    <xf numFmtId="1" fontId="8" fillId="0" borderId="0" xfId="8" applyNumberFormat="1" applyFont="1"/>
    <xf numFmtId="164" fontId="8" fillId="0" borderId="0" xfId="8" applyNumberFormat="1" applyFont="1"/>
    <xf numFmtId="0" fontId="3" fillId="0" borderId="0" xfId="8"/>
    <xf numFmtId="166" fontId="11" fillId="2" borderId="2" xfId="3" applyNumberFormat="1" applyFont="1" applyFill="1" applyBorder="1" applyAlignment="1" applyProtection="1">
      <alignment horizontal="center" vertical="center" wrapText="1"/>
    </xf>
    <xf numFmtId="167" fontId="13" fillId="4" borderId="4" xfId="3" applyNumberFormat="1" applyFont="1" applyFill="1" applyBorder="1" applyAlignment="1" applyProtection="1">
      <alignment horizontal="center" vertical="center"/>
    </xf>
    <xf numFmtId="0" fontId="9" fillId="3" borderId="3" xfId="8" applyFont="1" applyFill="1" applyBorder="1" applyAlignment="1">
      <alignment horizontal="left" indent="1"/>
    </xf>
    <xf numFmtId="167" fontId="14" fillId="4" borderId="4" xfId="3" applyNumberFormat="1" applyFont="1" applyFill="1" applyBorder="1" applyAlignment="1" applyProtection="1">
      <alignment horizontal="center" vertical="center"/>
    </xf>
    <xf numFmtId="0" fontId="12" fillId="3" borderId="3" xfId="8" applyFont="1" applyFill="1" applyBorder="1" applyAlignment="1">
      <alignment horizontal="left"/>
    </xf>
    <xf numFmtId="0" fontId="9" fillId="6" borderId="0" xfId="8" applyFont="1" applyFill="1" applyBorder="1" applyAlignment="1">
      <alignment horizontal="left" vertical="center"/>
    </xf>
    <xf numFmtId="0" fontId="11" fillId="2" borderId="1" xfId="3" applyNumberFormat="1" applyFont="1" applyFill="1" applyBorder="1" applyAlignment="1" applyProtection="1">
      <alignment horizontal="center" vertical="center" wrapText="1"/>
    </xf>
    <xf numFmtId="171" fontId="0" fillId="0" borderId="0" xfId="1" applyNumberFormat="1" applyFont="1"/>
    <xf numFmtId="0" fontId="10" fillId="5" borderId="0" xfId="8" applyFont="1" applyFill="1" applyAlignment="1">
      <alignment wrapText="1"/>
    </xf>
    <xf numFmtId="170" fontId="14" fillId="4" borderId="4" xfId="3" applyNumberFormat="1" applyFont="1" applyFill="1" applyBorder="1" applyAlignment="1" applyProtection="1">
      <alignment horizontal="center" vertical="center"/>
    </xf>
    <xf numFmtId="170" fontId="13" fillId="4" borderId="11" xfId="3" applyNumberFormat="1" applyFont="1" applyFill="1" applyBorder="1" applyAlignment="1" applyProtection="1">
      <alignment horizontal="center" vertical="center"/>
    </xf>
    <xf numFmtId="170" fontId="15" fillId="4" borderId="11" xfId="3" applyNumberFormat="1" applyFont="1" applyFill="1" applyBorder="1" applyAlignment="1" applyProtection="1">
      <alignment horizontal="center" vertical="center"/>
    </xf>
    <xf numFmtId="0" fontId="9" fillId="3" borderId="12" xfId="8" applyFont="1" applyFill="1" applyBorder="1" applyAlignment="1">
      <alignment horizontal="left" indent="1"/>
    </xf>
    <xf numFmtId="167" fontId="14" fillId="4" borderId="13" xfId="3" applyNumberFormat="1" applyFont="1" applyFill="1" applyBorder="1" applyAlignment="1" applyProtection="1">
      <alignment horizontal="center" vertical="center"/>
    </xf>
    <xf numFmtId="170" fontId="15" fillId="4" borderId="14" xfId="3" applyNumberFormat="1" applyFont="1" applyFill="1" applyBorder="1" applyAlignment="1" applyProtection="1">
      <alignment horizontal="center" vertical="center"/>
    </xf>
    <xf numFmtId="0" fontId="17" fillId="6" borderId="0" xfId="0" applyFont="1" applyFill="1"/>
    <xf numFmtId="3" fontId="0" fillId="0" borderId="0" xfId="0" applyNumberFormat="1"/>
    <xf numFmtId="172" fontId="3" fillId="0" borderId="0" xfId="8" applyNumberFormat="1"/>
    <xf numFmtId="0" fontId="18" fillId="7" borderId="15" xfId="0" applyFont="1" applyFill="1" applyBorder="1" applyAlignment="1">
      <alignment horizontal="left" vertical="top"/>
    </xf>
    <xf numFmtId="0" fontId="18" fillId="7" borderId="16" xfId="0" applyFont="1" applyFill="1" applyBorder="1" applyAlignment="1">
      <alignment horizontal="left" vertical="top"/>
    </xf>
    <xf numFmtId="0" fontId="18" fillId="7" borderId="15" xfId="0" applyFont="1" applyFill="1" applyBorder="1" applyAlignment="1">
      <alignment horizontal="right"/>
    </xf>
    <xf numFmtId="173" fontId="0" fillId="8" borderId="17" xfId="0" applyNumberFormat="1" applyFont="1" applyFill="1" applyBorder="1" applyAlignment="1">
      <alignment horizontal="right" vertical="top"/>
    </xf>
    <xf numFmtId="173" fontId="0" fillId="0" borderId="0" xfId="0" applyNumberFormat="1"/>
    <xf numFmtId="169" fontId="0" fillId="0" borderId="0" xfId="0" applyNumberFormat="1"/>
    <xf numFmtId="174" fontId="0" fillId="8" borderId="17" xfId="0" applyNumberFormat="1" applyFont="1" applyFill="1" applyBorder="1" applyAlignment="1">
      <alignment horizontal="right" vertical="top"/>
    </xf>
    <xf numFmtId="0" fontId="0" fillId="0" borderId="0" xfId="0" applyAlignment="1">
      <alignment vertical="center" wrapText="1"/>
    </xf>
    <xf numFmtId="0" fontId="2" fillId="0" borderId="0" xfId="0" applyFont="1" applyAlignment="1">
      <alignment horizontal="center" vertical="center" wrapText="1"/>
    </xf>
    <xf numFmtId="0" fontId="19" fillId="6" borderId="0" xfId="0" applyFont="1" applyFill="1"/>
    <xf numFmtId="0" fontId="16" fillId="6" borderId="0" xfId="8" applyFont="1" applyFill="1" applyBorder="1" applyAlignment="1">
      <alignment horizontal="left" vertical="center"/>
    </xf>
    <xf numFmtId="0" fontId="7" fillId="6" borderId="0" xfId="8" applyFont="1" applyFill="1" applyBorder="1" applyAlignment="1">
      <alignment horizontal="left" vertical="center" wrapText="1"/>
    </xf>
    <xf numFmtId="0" fontId="0" fillId="9" borderId="0" xfId="0" applyFont="1" applyFill="1" applyBorder="1" applyAlignment="1">
      <alignment horizontal="left"/>
    </xf>
    <xf numFmtId="0" fontId="21" fillId="5" borderId="0" xfId="8" applyFont="1" applyFill="1" applyAlignment="1">
      <alignment wrapText="1"/>
    </xf>
    <xf numFmtId="0" fontId="21" fillId="5" borderId="0" xfId="8" applyFont="1" applyFill="1" applyAlignment="1">
      <alignment vertical="top" wrapText="1"/>
    </xf>
    <xf numFmtId="0" fontId="20" fillId="6" borderId="0" xfId="0" applyFont="1" applyFill="1" applyAlignment="1">
      <alignment wrapText="1"/>
    </xf>
    <xf numFmtId="0" fontId="21" fillId="5" borderId="0" xfId="8" applyFont="1" applyFill="1" applyBorder="1" applyAlignment="1">
      <alignment wrapText="1"/>
    </xf>
    <xf numFmtId="0" fontId="22" fillId="3" borderId="3" xfId="8" applyFont="1" applyFill="1" applyBorder="1" applyAlignment="1">
      <alignment horizontal="left" indent="1"/>
    </xf>
    <xf numFmtId="167" fontId="23" fillId="4" borderId="4" xfId="3" applyNumberFormat="1" applyFont="1" applyFill="1" applyBorder="1" applyAlignment="1" applyProtection="1">
      <alignment horizontal="center" vertical="center"/>
    </xf>
    <xf numFmtId="167" fontId="23" fillId="4" borderId="14" xfId="3" applyNumberFormat="1" applyFont="1" applyFill="1" applyBorder="1" applyAlignment="1" applyProtection="1">
      <alignment horizontal="center" vertical="center"/>
    </xf>
    <xf numFmtId="3" fontId="3" fillId="0" borderId="0" xfId="8" applyNumberFormat="1"/>
    <xf numFmtId="0" fontId="2" fillId="0" borderId="0" xfId="0" applyFont="1"/>
    <xf numFmtId="0" fontId="9" fillId="3" borderId="21" xfId="8" applyFont="1" applyFill="1" applyBorder="1" applyAlignment="1">
      <alignment horizontal="left" indent="1"/>
    </xf>
    <xf numFmtId="167" fontId="14" fillId="4" borderId="25" xfId="3" applyNumberFormat="1" applyFont="1" applyFill="1" applyBorder="1" applyAlignment="1" applyProtection="1">
      <alignment horizontal="center" vertical="center"/>
    </xf>
    <xf numFmtId="170" fontId="14" fillId="4" borderId="25" xfId="3" applyNumberFormat="1" applyFont="1" applyFill="1" applyBorder="1" applyAlignment="1" applyProtection="1">
      <alignment horizontal="center" vertical="center"/>
    </xf>
    <xf numFmtId="170" fontId="23" fillId="4" borderId="4" xfId="3" applyNumberFormat="1" applyFont="1" applyFill="1" applyBorder="1" applyAlignment="1" applyProtection="1">
      <alignment horizontal="center" vertical="center"/>
    </xf>
    <xf numFmtId="170" fontId="23" fillId="4" borderId="14" xfId="3" applyNumberFormat="1" applyFont="1" applyFill="1" applyBorder="1" applyAlignment="1" applyProtection="1">
      <alignment horizontal="center" vertical="center"/>
    </xf>
    <xf numFmtId="176" fontId="0" fillId="8" borderId="17" xfId="0" applyNumberFormat="1" applyFont="1" applyFill="1" applyBorder="1" applyAlignment="1">
      <alignment horizontal="right" vertical="top"/>
    </xf>
    <xf numFmtId="177" fontId="0" fillId="8" borderId="17" xfId="0" applyNumberFormat="1" applyFont="1" applyFill="1" applyBorder="1" applyAlignment="1">
      <alignment horizontal="right"/>
    </xf>
    <xf numFmtId="176" fontId="0" fillId="8" borderId="17" xfId="0" applyNumberFormat="1" applyFont="1" applyFill="1" applyBorder="1" applyAlignment="1">
      <alignment horizontal="right"/>
    </xf>
    <xf numFmtId="178" fontId="0" fillId="8" borderId="17" xfId="0" applyNumberFormat="1" applyFont="1" applyFill="1" applyBorder="1" applyAlignment="1">
      <alignment horizontal="right"/>
    </xf>
    <xf numFmtId="0" fontId="0" fillId="6" borderId="0" xfId="0" applyFill="1" applyAlignment="1">
      <alignment horizontal="left"/>
    </xf>
    <xf numFmtId="3" fontId="24" fillId="0" borderId="0" xfId="8" applyNumberFormat="1" applyFont="1" applyAlignment="1">
      <alignment horizontal="right"/>
    </xf>
    <xf numFmtId="174" fontId="0" fillId="0" borderId="0" xfId="0" applyNumberFormat="1"/>
    <xf numFmtId="0" fontId="7" fillId="2" borderId="0" xfId="8" applyFont="1" applyFill="1" applyBorder="1" applyAlignment="1">
      <alignment horizontal="left" vertical="center" wrapText="1"/>
    </xf>
    <xf numFmtId="0" fontId="19" fillId="0" borderId="0" xfId="0" applyFont="1" applyBorder="1" applyAlignment="1">
      <alignment horizontal="left" wrapText="1"/>
    </xf>
    <xf numFmtId="0" fontId="20" fillId="6" borderId="0" xfId="0" applyFont="1" applyFill="1" applyAlignment="1">
      <alignment horizontal="left" wrapText="1"/>
    </xf>
    <xf numFmtId="0" fontId="21" fillId="5" borderId="0" xfId="8" applyFont="1" applyFill="1" applyAlignment="1">
      <alignment horizontal="left" wrapText="1"/>
    </xf>
    <xf numFmtId="0" fontId="19" fillId="6" borderId="0" xfId="0" applyFont="1" applyFill="1" applyBorder="1" applyAlignment="1">
      <alignment horizontal="left" wrapText="1"/>
    </xf>
    <xf numFmtId="0" fontId="21" fillId="5" borderId="0" xfId="8" applyFont="1" applyFill="1" applyAlignment="1">
      <alignment horizontal="left" vertical="top" wrapText="1"/>
    </xf>
    <xf numFmtId="0" fontId="21" fillId="5" borderId="18" xfId="8" applyFont="1" applyFill="1" applyBorder="1" applyAlignment="1">
      <alignment horizontal="left" wrapText="1"/>
    </xf>
    <xf numFmtId="0" fontId="2" fillId="0" borderId="0" xfId="0" applyFont="1" applyAlignment="1">
      <alignment horizontal="center" vertical="center" wrapText="1"/>
    </xf>
    <xf numFmtId="0" fontId="0" fillId="0" borderId="0" xfId="0" applyAlignment="1">
      <alignment vertical="center" wrapText="1"/>
    </xf>
    <xf numFmtId="166" fontId="11" fillId="2" borderId="9" xfId="3" applyNumberFormat="1" applyFont="1" applyFill="1" applyBorder="1" applyAlignment="1" applyProtection="1">
      <alignment horizontal="center" vertical="center" wrapText="1"/>
    </xf>
    <xf numFmtId="166" fontId="11" fillId="2" borderId="10" xfId="3" applyNumberFormat="1" applyFont="1" applyFill="1" applyBorder="1" applyAlignment="1" applyProtection="1">
      <alignment horizontal="center" vertical="center" wrapText="1"/>
    </xf>
    <xf numFmtId="166" fontId="11" fillId="2" borderId="5" xfId="3" applyNumberFormat="1" applyFont="1" applyFill="1" applyBorder="1" applyAlignment="1" applyProtection="1">
      <alignment horizontal="center" vertical="center" wrapText="1"/>
    </xf>
    <xf numFmtId="166" fontId="11" fillId="2" borderId="6" xfId="3" applyNumberFormat="1" applyFont="1" applyFill="1" applyBorder="1" applyAlignment="1" applyProtection="1">
      <alignment horizontal="center" vertical="center" wrapText="1"/>
    </xf>
    <xf numFmtId="166" fontId="11" fillId="2" borderId="7" xfId="3" applyNumberFormat="1" applyFont="1" applyFill="1" applyBorder="1" applyAlignment="1" applyProtection="1">
      <alignment horizontal="center" vertical="center" wrapText="1"/>
    </xf>
    <xf numFmtId="0" fontId="21" fillId="5" borderId="8" xfId="8" applyFont="1" applyFill="1" applyBorder="1" applyAlignment="1">
      <alignment horizontal="left" wrapText="1"/>
    </xf>
    <xf numFmtId="175" fontId="0" fillId="8" borderId="17" xfId="0" applyNumberFormat="1" applyFont="1" applyFill="1" applyBorder="1" applyAlignment="1">
      <alignment horizontal="right" vertical="top"/>
    </xf>
    <xf numFmtId="0" fontId="0" fillId="8" borderId="17" xfId="0" applyFont="1" applyFill="1" applyBorder="1" applyAlignment="1">
      <alignment horizontal="right" vertical="top"/>
    </xf>
    <xf numFmtId="0" fontId="7" fillId="2" borderId="22" xfId="8" applyFont="1" applyFill="1" applyBorder="1" applyAlignment="1">
      <alignment horizontal="left" vertical="center" wrapText="1"/>
    </xf>
    <xf numFmtId="0" fontId="11" fillId="2" borderId="23" xfId="3" applyNumberFormat="1" applyFont="1" applyFill="1" applyBorder="1" applyAlignment="1" applyProtection="1">
      <alignment horizontal="center" vertical="center" wrapText="1"/>
    </xf>
    <xf numFmtId="0" fontId="11" fillId="2" borderId="24" xfId="3" applyNumberFormat="1" applyFont="1" applyFill="1" applyBorder="1" applyAlignment="1" applyProtection="1">
      <alignment horizontal="center" vertical="center" wrapText="1"/>
    </xf>
    <xf numFmtId="0" fontId="11" fillId="2" borderId="26" xfId="3" applyNumberFormat="1" applyFont="1" applyFill="1" applyBorder="1" applyAlignment="1" applyProtection="1">
      <alignment horizontal="center" vertical="center" wrapText="1"/>
    </xf>
    <xf numFmtId="0" fontId="11" fillId="2" borderId="19" xfId="3" applyNumberFormat="1" applyFont="1" applyFill="1" applyBorder="1" applyAlignment="1" applyProtection="1">
      <alignment horizontal="center" vertical="center" wrapText="1"/>
    </xf>
    <xf numFmtId="0" fontId="11" fillId="2" borderId="5" xfId="3" applyNumberFormat="1" applyFont="1" applyFill="1" applyBorder="1" applyAlignment="1" applyProtection="1">
      <alignment horizontal="center" vertical="center" wrapText="1"/>
    </xf>
    <xf numFmtId="0" fontId="11" fillId="2" borderId="20" xfId="3" applyNumberFormat="1" applyFont="1" applyFill="1" applyBorder="1" applyAlignment="1" applyProtection="1">
      <alignment horizontal="center" vertical="center" wrapText="1"/>
    </xf>
    <xf numFmtId="0" fontId="11" fillId="2" borderId="7" xfId="3" applyNumberFormat="1" applyFont="1" applyFill="1" applyBorder="1" applyAlignment="1" applyProtection="1">
      <alignment horizontal="center" vertical="center" wrapText="1"/>
    </xf>
    <xf numFmtId="0" fontId="21" fillId="5" borderId="0" xfId="8" applyFont="1" applyFill="1" applyBorder="1" applyAlignment="1">
      <alignment horizontal="left" vertical="top" wrapText="1"/>
    </xf>
    <xf numFmtId="0" fontId="7" fillId="10" borderId="0" xfId="8" applyFont="1" applyFill="1" applyBorder="1" applyAlignment="1">
      <alignment horizontal="left" vertical="center" wrapText="1"/>
    </xf>
    <xf numFmtId="0" fontId="25" fillId="10" borderId="0" xfId="8" applyFont="1" applyFill="1" applyBorder="1" applyAlignment="1">
      <alignment horizontal="left" vertical="center" wrapText="1"/>
    </xf>
    <xf numFmtId="0" fontId="0" fillId="0" borderId="0" xfId="0" applyAlignment="1"/>
    <xf numFmtId="0" fontId="0" fillId="0" borderId="18" xfId="0" applyBorder="1" applyAlignment="1">
      <alignment wrapText="1"/>
    </xf>
    <xf numFmtId="0" fontId="0" fillId="0" borderId="0" xfId="0" applyAlignment="1">
      <alignment vertical="top" wrapText="1"/>
    </xf>
    <xf numFmtId="0" fontId="20" fillId="6" borderId="0" xfId="0" applyFont="1" applyFill="1" applyAlignment="1">
      <alignment wrapText="1"/>
    </xf>
    <xf numFmtId="170" fontId="13" fillId="4" borderId="4" xfId="3" applyNumberFormat="1" applyFont="1" applyFill="1" applyBorder="1" applyAlignment="1" applyProtection="1">
      <alignment horizontal="center" vertical="center"/>
    </xf>
    <xf numFmtId="170" fontId="14" fillId="4" borderId="13" xfId="3" applyNumberFormat="1" applyFont="1" applyFill="1" applyBorder="1" applyAlignment="1" applyProtection="1">
      <alignment horizontal="center" vertical="center"/>
    </xf>
  </cellXfs>
  <cellStyles count="11">
    <cellStyle name="Milliers 2" xfId="3"/>
    <cellStyle name="Normal" xfId="0" builtinId="0"/>
    <cellStyle name="Normal 2" xfId="5"/>
    <cellStyle name="Normal 2 2" xfId="6"/>
    <cellStyle name="Normal 2 3" xfId="7"/>
    <cellStyle name="Normal 3" xfId="8"/>
    <cellStyle name="Normal 4" xfId="9"/>
    <cellStyle name="Normal 5" xfId="10"/>
    <cellStyle name="Normal 6" xfId="2"/>
    <cellStyle name="Pourcentage" xfId="1" builtinId="5"/>
    <cellStyle name="Pourcentage 2" xf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54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'Fig1'!$C$5</c:f>
              <c:strCache>
                <c:ptCount val="1"/>
                <c:pt idx="0">
                  <c:v>Stock des pensions pour motif d'ancienneté</c:v>
                </c:pt>
              </c:strCache>
            </c:strRef>
          </c:tx>
          <c:spPr>
            <a:solidFill>
              <a:schemeClr val="accent1">
                <a:lumMod val="60000"/>
                <a:lumOff val="40000"/>
              </a:schemeClr>
            </a:solidFill>
            <a:ln>
              <a:noFill/>
            </a:ln>
            <a:effectLst/>
          </c:spPr>
          <c:invertIfNegative val="0"/>
          <c:dLbls>
            <c:dLbl>
              <c:idx val="0"/>
              <c:layout>
                <c:manualLayout>
                  <c:x val="7.7777777777777779E-2"/>
                  <c:y val="0.1674362797673546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23E-475C-A65D-4627C56BC3AF}"/>
                </c:ext>
              </c:extLst>
            </c:dLbl>
            <c:dLbl>
              <c:idx val="1"/>
              <c:layout>
                <c:manualLayout>
                  <c:x val="7.4999999999999956E-2"/>
                  <c:y val="0.1680243457939850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23E-475C-A65D-4627C56BC3AF}"/>
                </c:ext>
              </c:extLst>
            </c:dLbl>
            <c:dLbl>
              <c:idx val="2"/>
              <c:layout>
                <c:manualLayout>
                  <c:x val="7.2222222222222215E-2"/>
                  <c:y val="0.16448792738117038"/>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23E-475C-A65D-4627C56BC3AF}"/>
                </c:ext>
              </c:extLst>
            </c:dLbl>
            <c:dLbl>
              <c:idx val="3"/>
              <c:layout>
                <c:manualLayout>
                  <c:x val="7.7777777777777779E-2"/>
                  <c:y val="0.1644174710719299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23E-475C-A65D-4627C56BC3AF}"/>
                </c:ext>
              </c:extLst>
            </c:dLbl>
            <c:dLbl>
              <c:idx val="4"/>
              <c:layout>
                <c:manualLayout>
                  <c:x val="7.4999999999999997E-2"/>
                  <c:y val="0.1692709341564862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23E-475C-A65D-4627C56BC3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tx2"/>
                      </a:solidFill>
                    </a:ln>
                    <a:solidFill>
                      <a:schemeClr val="tx2"/>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'Fig1'!$B$6:$B$10</c:f>
              <c:numCache>
                <c:formatCode>General</c:formatCode>
                <c:ptCount val="5"/>
                <c:pt idx="0">
                  <c:v>2017</c:v>
                </c:pt>
                <c:pt idx="1">
                  <c:v>2018</c:v>
                </c:pt>
                <c:pt idx="2">
                  <c:v>2019</c:v>
                </c:pt>
                <c:pt idx="3">
                  <c:v>2020</c:v>
                </c:pt>
                <c:pt idx="4">
                  <c:v>2021</c:v>
                </c:pt>
              </c:numCache>
            </c:numRef>
          </c:cat>
          <c:val>
            <c:numRef>
              <c:f>'Fig1'!$C$6:$C$10</c:f>
              <c:numCache>
                <c:formatCode>#,##0</c:formatCode>
                <c:ptCount val="5"/>
                <c:pt idx="0">
                  <c:v>285684</c:v>
                </c:pt>
                <c:pt idx="1">
                  <c:v>286461</c:v>
                </c:pt>
                <c:pt idx="2">
                  <c:v>287642</c:v>
                </c:pt>
                <c:pt idx="3">
                  <c:v>287549</c:v>
                </c:pt>
                <c:pt idx="4">
                  <c:v>288109</c:v>
                </c:pt>
              </c:numCache>
            </c:numRef>
          </c:val>
          <c:extLst>
            <c:ext xmlns:c16="http://schemas.microsoft.com/office/drawing/2014/chart" uri="{C3380CC4-5D6E-409C-BE32-E72D297353CC}">
              <c16:uniqueId val="{00000000-8233-4864-B4CD-8E43EC83C215}"/>
            </c:ext>
          </c:extLst>
        </c:ser>
        <c:ser>
          <c:idx val="1"/>
          <c:order val="1"/>
          <c:tx>
            <c:strRef>
              <c:f>'Fig1'!$D$5</c:f>
              <c:strCache>
                <c:ptCount val="1"/>
                <c:pt idx="0">
                  <c:v>Stock des pensions pour motif d'invalidité</c:v>
                </c:pt>
              </c:strCache>
            </c:strRef>
          </c:tx>
          <c:spPr>
            <a:solidFill>
              <a:schemeClr val="accent2"/>
            </a:solidFill>
            <a:ln>
              <a:noFill/>
            </a:ln>
            <a:effectLst/>
          </c:spPr>
          <c:invertIfNegative val="0"/>
          <c:dLbls>
            <c:dLbl>
              <c:idx val="0"/>
              <c:layout>
                <c:manualLayout>
                  <c:x val="7.4999999999999997E-2"/>
                  <c:y val="3.47325189002537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23E-475C-A65D-4627C56BC3AF}"/>
                </c:ext>
              </c:extLst>
            </c:dLbl>
            <c:dLbl>
              <c:idx val="1"/>
              <c:layout>
                <c:manualLayout>
                  <c:x val="6.9444444444444392E-2"/>
                  <c:y val="3.422188505506579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23E-475C-A65D-4627C56BC3AF}"/>
                </c:ext>
              </c:extLst>
            </c:dLbl>
            <c:dLbl>
              <c:idx val="2"/>
              <c:layout>
                <c:manualLayout>
                  <c:x val="6.9444444444444448E-2"/>
                  <c:y val="3.786538310618149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23E-475C-A65D-4627C56BC3AF}"/>
                </c:ext>
              </c:extLst>
            </c:dLbl>
            <c:dLbl>
              <c:idx val="3"/>
              <c:layout>
                <c:manualLayout>
                  <c:x val="7.7777777777777682E-2"/>
                  <c:y val="5.483070430149719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23E-475C-A65D-4627C56BC3AF}"/>
                </c:ext>
              </c:extLst>
            </c:dLbl>
            <c:dLbl>
              <c:idx val="4"/>
              <c:layout>
                <c:manualLayout>
                  <c:x val="6.6666666666666569E-2"/>
                  <c:y val="4.520504704353816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23E-475C-A65D-4627C56BC3A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50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'Fig1'!$B$6:$B$10</c:f>
              <c:numCache>
                <c:formatCode>General</c:formatCode>
                <c:ptCount val="5"/>
                <c:pt idx="0">
                  <c:v>2017</c:v>
                </c:pt>
                <c:pt idx="1">
                  <c:v>2018</c:v>
                </c:pt>
                <c:pt idx="2">
                  <c:v>2019</c:v>
                </c:pt>
                <c:pt idx="3">
                  <c:v>2020</c:v>
                </c:pt>
                <c:pt idx="4">
                  <c:v>2021</c:v>
                </c:pt>
              </c:numCache>
            </c:numRef>
          </c:cat>
          <c:val>
            <c:numRef>
              <c:f>'Fig1'!$D$6:$D$10</c:f>
              <c:numCache>
                <c:formatCode>#,##0</c:formatCode>
                <c:ptCount val="5"/>
                <c:pt idx="0">
                  <c:v>24309</c:v>
                </c:pt>
                <c:pt idx="1">
                  <c:v>24984</c:v>
                </c:pt>
                <c:pt idx="2">
                  <c:v>26023</c:v>
                </c:pt>
                <c:pt idx="3">
                  <c:v>27019</c:v>
                </c:pt>
                <c:pt idx="4">
                  <c:v>28032</c:v>
                </c:pt>
              </c:numCache>
            </c:numRef>
          </c:val>
          <c:extLst>
            <c:ext xmlns:c16="http://schemas.microsoft.com/office/drawing/2014/chart" uri="{C3380CC4-5D6E-409C-BE32-E72D297353CC}">
              <c16:uniqueId val="{00000001-8233-4864-B4CD-8E43EC83C215}"/>
            </c:ext>
          </c:extLst>
        </c:ser>
        <c:dLbls>
          <c:showLegendKey val="0"/>
          <c:showVal val="0"/>
          <c:showCatName val="0"/>
          <c:showSerName val="0"/>
          <c:showPercent val="0"/>
          <c:showBubbleSize val="0"/>
        </c:dLbls>
        <c:gapWidth val="219"/>
        <c:overlap val="100"/>
        <c:axId val="708691112"/>
        <c:axId val="708692424"/>
      </c:barChart>
      <c:lineChart>
        <c:grouping val="standard"/>
        <c:varyColors val="0"/>
        <c:ser>
          <c:idx val="2"/>
          <c:order val="2"/>
          <c:tx>
            <c:strRef>
              <c:f>'Fig1'!$E$5</c:f>
              <c:strCache>
                <c:ptCount val="1"/>
                <c:pt idx="0">
                  <c:v>Nouvelles pensions pour motif d'ancienneté (échelle de droite)</c:v>
                </c:pt>
              </c:strCache>
            </c:strRef>
          </c:tx>
          <c:spPr>
            <a:ln w="28575" cap="rnd">
              <a:solidFill>
                <a:schemeClr val="tx2"/>
              </a:solidFill>
              <a:round/>
            </a:ln>
            <a:effectLst/>
          </c:spPr>
          <c:marker>
            <c:symbol val="circle"/>
            <c:size val="5"/>
            <c:spPr>
              <a:solidFill>
                <a:schemeClr val="accent3"/>
              </a:solidFill>
              <a:ln w="9525">
                <a:solidFill>
                  <a:schemeClr val="tx2"/>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'Fig1'!$B$6:$B$10</c:f>
              <c:numCache>
                <c:formatCode>General</c:formatCode>
                <c:ptCount val="5"/>
                <c:pt idx="0">
                  <c:v>2017</c:v>
                </c:pt>
                <c:pt idx="1">
                  <c:v>2018</c:v>
                </c:pt>
                <c:pt idx="2">
                  <c:v>2019</c:v>
                </c:pt>
                <c:pt idx="3">
                  <c:v>2020</c:v>
                </c:pt>
                <c:pt idx="4">
                  <c:v>2021</c:v>
                </c:pt>
              </c:numCache>
            </c:numRef>
          </c:cat>
          <c:val>
            <c:numRef>
              <c:f>'Fig1'!$E$6:$E$10</c:f>
              <c:numCache>
                <c:formatCode>#,##0</c:formatCode>
                <c:ptCount val="5"/>
                <c:pt idx="0">
                  <c:v>6924</c:v>
                </c:pt>
                <c:pt idx="1">
                  <c:v>7152</c:v>
                </c:pt>
                <c:pt idx="2">
                  <c:v>7751</c:v>
                </c:pt>
                <c:pt idx="3">
                  <c:v>6749</c:v>
                </c:pt>
                <c:pt idx="4">
                  <c:v>7308</c:v>
                </c:pt>
              </c:numCache>
            </c:numRef>
          </c:val>
          <c:smooth val="0"/>
          <c:extLst>
            <c:ext xmlns:c16="http://schemas.microsoft.com/office/drawing/2014/chart" uri="{C3380CC4-5D6E-409C-BE32-E72D297353CC}">
              <c16:uniqueId val="{00000002-8233-4864-B4CD-8E43EC83C215}"/>
            </c:ext>
          </c:extLst>
        </c:ser>
        <c:ser>
          <c:idx val="3"/>
          <c:order val="3"/>
          <c:tx>
            <c:strRef>
              <c:f>'Fig1'!$F$5</c:f>
              <c:strCache>
                <c:ptCount val="1"/>
                <c:pt idx="0">
                  <c:v>Nouvelles pensions pour motif d'invalidité (échelle de droite)</c:v>
                </c:pt>
              </c:strCache>
            </c:strRef>
          </c:tx>
          <c:spPr>
            <a:ln w="28575" cap="rnd">
              <a:solidFill>
                <a:schemeClr val="accent2"/>
              </a:solidFill>
              <a:round/>
            </a:ln>
            <a:effectLst/>
          </c:spPr>
          <c:marker>
            <c:symbol val="circle"/>
            <c:size val="5"/>
            <c:spPr>
              <a:solidFill>
                <a:schemeClr val="accent2"/>
              </a:solidFill>
              <a:ln w="9525">
                <a:solidFill>
                  <a:schemeClr val="accent4"/>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'Fig1'!$B$6:$B$10</c:f>
              <c:numCache>
                <c:formatCode>General</c:formatCode>
                <c:ptCount val="5"/>
                <c:pt idx="0">
                  <c:v>2017</c:v>
                </c:pt>
                <c:pt idx="1">
                  <c:v>2018</c:v>
                </c:pt>
                <c:pt idx="2">
                  <c:v>2019</c:v>
                </c:pt>
                <c:pt idx="3">
                  <c:v>2020</c:v>
                </c:pt>
                <c:pt idx="4">
                  <c:v>2021</c:v>
                </c:pt>
              </c:numCache>
            </c:numRef>
          </c:cat>
          <c:val>
            <c:numRef>
              <c:f>'Fig1'!$F$6:$F$10</c:f>
              <c:numCache>
                <c:formatCode>#,##0</c:formatCode>
                <c:ptCount val="5"/>
                <c:pt idx="0">
                  <c:v>1401</c:v>
                </c:pt>
                <c:pt idx="1">
                  <c:v>1642</c:v>
                </c:pt>
                <c:pt idx="2">
                  <c:v>2040</c:v>
                </c:pt>
                <c:pt idx="3">
                  <c:v>1980</c:v>
                </c:pt>
                <c:pt idx="4">
                  <c:v>1917</c:v>
                </c:pt>
              </c:numCache>
            </c:numRef>
          </c:val>
          <c:smooth val="0"/>
          <c:extLst>
            <c:ext xmlns:c16="http://schemas.microsoft.com/office/drawing/2014/chart" uri="{C3380CC4-5D6E-409C-BE32-E72D297353CC}">
              <c16:uniqueId val="{00000003-8233-4864-B4CD-8E43EC83C215}"/>
            </c:ext>
          </c:extLst>
        </c:ser>
        <c:dLbls>
          <c:showLegendKey val="0"/>
          <c:showVal val="0"/>
          <c:showCatName val="0"/>
          <c:showSerName val="0"/>
          <c:showPercent val="0"/>
          <c:showBubbleSize val="0"/>
        </c:dLbls>
        <c:marker val="1"/>
        <c:smooth val="0"/>
        <c:axId val="695664344"/>
        <c:axId val="695669592"/>
      </c:lineChart>
      <c:catAx>
        <c:axId val="708691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8692424"/>
        <c:crosses val="autoZero"/>
        <c:auto val="1"/>
        <c:lblAlgn val="ctr"/>
        <c:lblOffset val="100"/>
        <c:noMultiLvlLbl val="0"/>
      </c:catAx>
      <c:valAx>
        <c:axId val="7086924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8691112"/>
        <c:crosses val="autoZero"/>
        <c:crossBetween val="between"/>
      </c:valAx>
      <c:valAx>
        <c:axId val="695669592"/>
        <c:scaling>
          <c:orientation val="minMax"/>
          <c:max val="80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5664344"/>
        <c:crosses val="max"/>
        <c:crossBetween val="between"/>
        <c:majorUnit val="2000"/>
      </c:valAx>
      <c:catAx>
        <c:axId val="695664344"/>
        <c:scaling>
          <c:orientation val="minMax"/>
        </c:scaling>
        <c:delete val="1"/>
        <c:axPos val="b"/>
        <c:numFmt formatCode="General" sourceLinked="1"/>
        <c:majorTickMark val="out"/>
        <c:minorTickMark val="none"/>
        <c:tickLblPos val="nextTo"/>
        <c:crossAx val="69566959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 2'!$E$2</c:f>
              <c:strCache>
                <c:ptCount val="1"/>
                <c:pt idx="0">
                  <c:v>Hommes</c:v>
                </c:pt>
              </c:strCache>
            </c:strRef>
          </c:tx>
          <c:spPr>
            <a:solidFill>
              <a:schemeClr val="tx2"/>
            </a:solidFill>
            <a:ln>
              <a:solidFill>
                <a:schemeClr val="accen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2'!$C$3:$C$8</c:f>
              <c:strCache>
                <c:ptCount val="6"/>
                <c:pt idx="0">
                  <c:v>Moins de 42 ans</c:v>
                </c:pt>
                <c:pt idx="1">
                  <c:v>De 42 ans à moins de 47 ans</c:v>
                </c:pt>
                <c:pt idx="2">
                  <c:v>De 47 ans à moins de 52 ans</c:v>
                </c:pt>
                <c:pt idx="3">
                  <c:v>De 52 ans à moins de 57 ans</c:v>
                </c:pt>
                <c:pt idx="4">
                  <c:v>De 57 ans à moins de 62 ans</c:v>
                </c:pt>
                <c:pt idx="5">
                  <c:v>62 ans et plus</c:v>
                </c:pt>
              </c:strCache>
            </c:strRef>
          </c:cat>
          <c:val>
            <c:numRef>
              <c:f>'Fig 2'!$E$3:$E$8</c:f>
              <c:numCache>
                <c:formatCode>######0</c:formatCode>
                <c:ptCount val="6"/>
                <c:pt idx="0" formatCode="######0.0">
                  <c:v>23.344280240831967</c:v>
                </c:pt>
                <c:pt idx="1">
                  <c:v>23.002189381499726</c:v>
                </c:pt>
                <c:pt idx="2">
                  <c:v>13.218390804597702</c:v>
                </c:pt>
                <c:pt idx="3">
                  <c:v>10.659551176792556</c:v>
                </c:pt>
                <c:pt idx="4">
                  <c:v>12.561576354679804</c:v>
                </c:pt>
                <c:pt idx="5">
                  <c:v>2.4083196496989601</c:v>
                </c:pt>
              </c:numCache>
            </c:numRef>
          </c:val>
          <c:extLst>
            <c:ext xmlns:c16="http://schemas.microsoft.com/office/drawing/2014/chart" uri="{C3380CC4-5D6E-409C-BE32-E72D297353CC}">
              <c16:uniqueId val="{00000000-4975-4348-AA10-9215572D196D}"/>
            </c:ext>
          </c:extLst>
        </c:ser>
        <c:ser>
          <c:idx val="1"/>
          <c:order val="1"/>
          <c:tx>
            <c:strRef>
              <c:f>'Fig 2'!$F$2</c:f>
              <c:strCache>
                <c:ptCount val="1"/>
                <c:pt idx="0">
                  <c:v>Femmes</c:v>
                </c:pt>
              </c:strCache>
            </c:strRef>
          </c:tx>
          <c:spPr>
            <a:solidFill>
              <a:schemeClr val="accent2"/>
            </a:solidFill>
            <a:ln>
              <a:solidFill>
                <a:schemeClr val="accent1"/>
              </a:solidFill>
            </a:ln>
            <a:effectLst/>
          </c:spPr>
          <c:invertIfNegative val="0"/>
          <c:dLbls>
            <c:dLbl>
              <c:idx val="5"/>
              <c:layout>
                <c:manualLayout>
                  <c:x val="2.6116515655323302E-2"/>
                  <c:y val="6.4102580280279483E-3"/>
                </c:manualLayout>
              </c:layout>
              <c:numFmt formatCode="General;General"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5.2579801151229726E-2"/>
                      <c:h val="7.0464887559279099E-2"/>
                    </c:manualLayout>
                  </c15:layout>
                </c:ext>
                <c:ext xmlns:c16="http://schemas.microsoft.com/office/drawing/2014/chart" uri="{C3380CC4-5D6E-409C-BE32-E72D297353CC}">
                  <c16:uniqueId val="{00000001-4975-4348-AA10-9215572D196D}"/>
                </c:ext>
              </c:extLst>
            </c:dLbl>
            <c:numFmt formatCode="General;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 2'!$C$3:$C$8</c:f>
              <c:strCache>
                <c:ptCount val="6"/>
                <c:pt idx="0">
                  <c:v>Moins de 42 ans</c:v>
                </c:pt>
                <c:pt idx="1">
                  <c:v>De 42 ans à moins de 47 ans</c:v>
                </c:pt>
                <c:pt idx="2">
                  <c:v>De 47 ans à moins de 52 ans</c:v>
                </c:pt>
                <c:pt idx="3">
                  <c:v>De 52 ans à moins de 57 ans</c:v>
                </c:pt>
                <c:pt idx="4">
                  <c:v>De 57 ans à moins de 62 ans</c:v>
                </c:pt>
                <c:pt idx="5">
                  <c:v>62 ans et plus</c:v>
                </c:pt>
              </c:strCache>
            </c:strRef>
          </c:cat>
          <c:val>
            <c:numRef>
              <c:f>'Fig 2'!$F$3:$F$8</c:f>
              <c:numCache>
                <c:formatCode>######0</c:formatCode>
                <c:ptCount val="6"/>
                <c:pt idx="0">
                  <c:v>-6</c:v>
                </c:pt>
                <c:pt idx="1">
                  <c:v>-4.5999999999999996</c:v>
                </c:pt>
                <c:pt idx="2">
                  <c:v>-1.8</c:v>
                </c:pt>
                <c:pt idx="3">
                  <c:v>-1.3</c:v>
                </c:pt>
                <c:pt idx="4">
                  <c:v>-1</c:v>
                </c:pt>
                <c:pt idx="5">
                  <c:v>-0.2</c:v>
                </c:pt>
              </c:numCache>
            </c:numRef>
          </c:val>
          <c:extLst>
            <c:ext xmlns:c16="http://schemas.microsoft.com/office/drawing/2014/chart" uri="{C3380CC4-5D6E-409C-BE32-E72D297353CC}">
              <c16:uniqueId val="{00000002-4975-4348-AA10-9215572D196D}"/>
            </c:ext>
          </c:extLst>
        </c:ser>
        <c:dLbls>
          <c:showLegendKey val="0"/>
          <c:showVal val="0"/>
          <c:showCatName val="0"/>
          <c:showSerName val="0"/>
          <c:showPercent val="0"/>
          <c:showBubbleSize val="0"/>
        </c:dLbls>
        <c:gapWidth val="0"/>
        <c:overlap val="100"/>
        <c:axId val="578052840"/>
        <c:axId val="578053496"/>
      </c:barChart>
      <c:catAx>
        <c:axId val="57805284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8053496"/>
        <c:crosses val="autoZero"/>
        <c:auto val="1"/>
        <c:lblAlgn val="ctr"/>
        <c:lblOffset val="100"/>
        <c:noMultiLvlLbl val="0"/>
      </c:catAx>
      <c:valAx>
        <c:axId val="578053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General"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8052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'Fig3'!$E$2</c:f>
              <c:strCache>
                <c:ptCount val="1"/>
                <c:pt idx="0">
                  <c:v>Hommes</c:v>
                </c:pt>
              </c:strCache>
            </c:strRef>
          </c:tx>
          <c:spPr>
            <a:solidFill>
              <a:schemeClr val="tx2"/>
            </a:solidFill>
            <a:ln>
              <a:solidFill>
                <a:schemeClr val="accen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'Fig3'!$C$3:$C$10</c:f>
              <c:strCache>
                <c:ptCount val="8"/>
                <c:pt idx="0">
                  <c:v>Moins de 42 ans</c:v>
                </c:pt>
                <c:pt idx="1">
                  <c:v>De 42 ans à moins de 47 ans</c:v>
                </c:pt>
                <c:pt idx="2">
                  <c:v>De 47 ans à moins de 52 ans</c:v>
                </c:pt>
                <c:pt idx="3">
                  <c:v>De 52 ans à moins de 57 ans</c:v>
                </c:pt>
                <c:pt idx="4">
                  <c:v>De 57 ans à moins de 62 ans</c:v>
                </c:pt>
                <c:pt idx="5">
                  <c:v>De 62 ans à moins de 67 ans</c:v>
                </c:pt>
                <c:pt idx="6">
                  <c:v>De 67 ans à moins de 72 ans</c:v>
                </c:pt>
                <c:pt idx="7">
                  <c:v>72 ans et plus</c:v>
                </c:pt>
              </c:strCache>
            </c:strRef>
          </c:cat>
          <c:val>
            <c:numRef>
              <c:f>'Fig3'!$E$3:$E$10</c:f>
              <c:numCache>
                <c:formatCode>0.0</c:formatCode>
                <c:ptCount val="8"/>
                <c:pt idx="0">
                  <c:v>1.5015150515950562</c:v>
                </c:pt>
                <c:pt idx="1">
                  <c:v>6.6523433839276107</c:v>
                </c:pt>
                <c:pt idx="2">
                  <c:v>10.082642333283584</c:v>
                </c:pt>
                <c:pt idx="3">
                  <c:v>9.9920516193523987</c:v>
                </c:pt>
                <c:pt idx="4">
                  <c:v>12.781273754030593</c:v>
                </c:pt>
                <c:pt idx="5">
                  <c:v>12.84617974447171</c:v>
                </c:pt>
                <c:pt idx="6">
                  <c:v>11.025341103540674</c:v>
                </c:pt>
                <c:pt idx="7">
                  <c:v>25.793015837755849</c:v>
                </c:pt>
              </c:numCache>
            </c:numRef>
          </c:val>
          <c:extLst>
            <c:ext xmlns:c16="http://schemas.microsoft.com/office/drawing/2014/chart" uri="{C3380CC4-5D6E-409C-BE32-E72D297353CC}">
              <c16:uniqueId val="{00000000-5A0A-4EFB-A10E-BFEBDB3BFBA4}"/>
            </c:ext>
          </c:extLst>
        </c:ser>
        <c:ser>
          <c:idx val="1"/>
          <c:order val="1"/>
          <c:tx>
            <c:strRef>
              <c:f>'Fig3'!$F$2</c:f>
              <c:strCache>
                <c:ptCount val="1"/>
                <c:pt idx="0">
                  <c:v>Femmes</c:v>
                </c:pt>
              </c:strCache>
            </c:strRef>
          </c:tx>
          <c:spPr>
            <a:solidFill>
              <a:schemeClr val="accent2"/>
            </a:solidFill>
            <a:ln>
              <a:solidFill>
                <a:schemeClr val="accent1"/>
              </a:solidFill>
            </a:ln>
            <a:effectLst/>
          </c:spPr>
          <c:invertIfNegative val="0"/>
          <c:dLbls>
            <c:dLbl>
              <c:idx val="4"/>
              <c:layout>
                <c:manualLayout>
                  <c:x val="2.6116515655323302E-2"/>
                  <c:y val="6.4102580280279483E-3"/>
                </c:manualLayout>
              </c:layout>
              <c:numFmt formatCode="General;General"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5.2579801151229726E-2"/>
                      <c:h val="7.0464887559279099E-2"/>
                    </c:manualLayout>
                  </c15:layout>
                </c:ext>
                <c:ext xmlns:c16="http://schemas.microsoft.com/office/drawing/2014/chart" uri="{C3380CC4-5D6E-409C-BE32-E72D297353CC}">
                  <c16:uniqueId val="{00000000-2D33-49AA-9B0F-0E53C45F0C7F}"/>
                </c:ext>
              </c:extLst>
            </c:dLbl>
            <c:numFmt formatCode="General;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'Fig3'!$C$3:$C$10</c:f>
              <c:strCache>
                <c:ptCount val="8"/>
                <c:pt idx="0">
                  <c:v>Moins de 42 ans</c:v>
                </c:pt>
                <c:pt idx="1">
                  <c:v>De 42 ans à moins de 47 ans</c:v>
                </c:pt>
                <c:pt idx="2">
                  <c:v>De 47 ans à moins de 52 ans</c:v>
                </c:pt>
                <c:pt idx="3">
                  <c:v>De 52 ans à moins de 57 ans</c:v>
                </c:pt>
                <c:pt idx="4">
                  <c:v>De 57 ans à moins de 62 ans</c:v>
                </c:pt>
                <c:pt idx="5">
                  <c:v>De 62 ans à moins de 67 ans</c:v>
                </c:pt>
                <c:pt idx="6">
                  <c:v>De 67 ans à moins de 72 ans</c:v>
                </c:pt>
                <c:pt idx="7">
                  <c:v>72 ans et plus</c:v>
                </c:pt>
              </c:strCache>
            </c:strRef>
          </c:cat>
          <c:val>
            <c:numRef>
              <c:f>'Fig3'!$F$3:$F$10</c:f>
              <c:numCache>
                <c:formatCode>######0.0</c:formatCode>
                <c:ptCount val="8"/>
                <c:pt idx="0">
                  <c:v>-0.3</c:v>
                </c:pt>
                <c:pt idx="1">
                  <c:v>-1</c:v>
                </c:pt>
                <c:pt idx="2">
                  <c:v>-1.1000000000000001</c:v>
                </c:pt>
                <c:pt idx="3">
                  <c:v>-1.2</c:v>
                </c:pt>
                <c:pt idx="4">
                  <c:v>-1.5</c:v>
                </c:pt>
                <c:pt idx="5">
                  <c:v>-1.4</c:v>
                </c:pt>
                <c:pt idx="6">
                  <c:v>-1</c:v>
                </c:pt>
                <c:pt idx="7">
                  <c:v>-1.7</c:v>
                </c:pt>
              </c:numCache>
            </c:numRef>
          </c:val>
          <c:extLst>
            <c:ext xmlns:c16="http://schemas.microsoft.com/office/drawing/2014/chart" uri="{C3380CC4-5D6E-409C-BE32-E72D297353CC}">
              <c16:uniqueId val="{00000002-5A0A-4EFB-A10E-BFEBDB3BFBA4}"/>
            </c:ext>
          </c:extLst>
        </c:ser>
        <c:dLbls>
          <c:showLegendKey val="0"/>
          <c:showVal val="0"/>
          <c:showCatName val="0"/>
          <c:showSerName val="0"/>
          <c:showPercent val="0"/>
          <c:showBubbleSize val="0"/>
        </c:dLbls>
        <c:gapWidth val="0"/>
        <c:overlap val="100"/>
        <c:axId val="578052840"/>
        <c:axId val="578053496"/>
      </c:barChart>
      <c:catAx>
        <c:axId val="57805284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8053496"/>
        <c:crosses val="autoZero"/>
        <c:auto val="1"/>
        <c:lblAlgn val="ctr"/>
        <c:lblOffset val="100"/>
        <c:noMultiLvlLbl val="0"/>
      </c:catAx>
      <c:valAx>
        <c:axId val="578053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General"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8052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9525</xdr:colOff>
      <xdr:row>14</xdr:row>
      <xdr:rowOff>28574</xdr:rowOff>
    </xdr:from>
    <xdr:to>
      <xdr:col>7</xdr:col>
      <xdr:colOff>9525</xdr:colOff>
      <xdr:row>27</xdr:row>
      <xdr:rowOff>161924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13</xdr:row>
      <xdr:rowOff>28575</xdr:rowOff>
    </xdr:from>
    <xdr:to>
      <xdr:col>8</xdr:col>
      <xdr:colOff>742949</xdr:colOff>
      <xdr:row>33</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13</xdr:row>
      <xdr:rowOff>28575</xdr:rowOff>
    </xdr:from>
    <xdr:to>
      <xdr:col>8</xdr:col>
      <xdr:colOff>742949</xdr:colOff>
      <xdr:row>33</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1"/>
  <sheetViews>
    <sheetView showGridLines="0" workbookViewId="0"/>
  </sheetViews>
  <sheetFormatPr baseColWidth="10" defaultRowHeight="15"/>
  <cols>
    <col min="1" max="1" width="4.42578125" customWidth="1"/>
  </cols>
  <sheetData>
    <row r="2" spans="2:16">
      <c r="B2" s="49" t="s">
        <v>0</v>
      </c>
    </row>
    <row r="5" spans="2:16" ht="72.75">
      <c r="B5" s="3"/>
      <c r="C5" s="3" t="s">
        <v>17</v>
      </c>
      <c r="D5" s="3" t="s">
        <v>18</v>
      </c>
      <c r="E5" s="3" t="s">
        <v>19</v>
      </c>
      <c r="F5" s="3" t="s">
        <v>20</v>
      </c>
      <c r="G5" s="2" t="s">
        <v>2</v>
      </c>
      <c r="H5" s="3"/>
      <c r="J5" s="2"/>
    </row>
    <row r="6" spans="2:16">
      <c r="B6" s="4">
        <v>2017</v>
      </c>
      <c r="C6" s="48">
        <v>285684</v>
      </c>
      <c r="D6" s="48">
        <v>24309</v>
      </c>
      <c r="E6" s="48">
        <v>6924</v>
      </c>
      <c r="F6" s="48">
        <v>1401</v>
      </c>
      <c r="H6" s="9"/>
      <c r="J6" s="17"/>
    </row>
    <row r="7" spans="2:16">
      <c r="B7" s="4">
        <v>2018</v>
      </c>
      <c r="C7" s="48">
        <v>286461</v>
      </c>
      <c r="D7" s="48">
        <v>24984</v>
      </c>
      <c r="E7" s="48">
        <v>7152</v>
      </c>
      <c r="F7" s="48">
        <v>1642</v>
      </c>
      <c r="G7" s="5">
        <f>SUM(C7,D7)/SUM(C6,D6)-1</f>
        <v>4.6839767349584616E-3</v>
      </c>
      <c r="H7" s="5"/>
      <c r="J7" s="17"/>
      <c r="N7" s="17"/>
    </row>
    <row r="8" spans="2:16">
      <c r="B8" s="4">
        <v>2019</v>
      </c>
      <c r="C8" s="60">
        <v>287642</v>
      </c>
      <c r="D8" s="60">
        <v>26023</v>
      </c>
      <c r="E8" s="60">
        <v>7751</v>
      </c>
      <c r="F8" s="6">
        <v>2040</v>
      </c>
      <c r="G8" s="5">
        <f>SUM(C8,D8)/SUM(C7,D7)-1</f>
        <v>7.1280643452293901E-3</v>
      </c>
      <c r="H8" s="5"/>
      <c r="N8" s="26"/>
    </row>
    <row r="9" spans="2:16">
      <c r="B9" s="4">
        <v>2020</v>
      </c>
      <c r="C9" s="60">
        <v>287549</v>
      </c>
      <c r="D9" s="60">
        <v>27019</v>
      </c>
      <c r="E9" s="60">
        <v>6749</v>
      </c>
      <c r="F9" s="6">
        <v>1980</v>
      </c>
      <c r="G9" s="5">
        <f>SUM(C9,D9)/SUM(C8,D8)-1</f>
        <v>2.8788675816555642E-3</v>
      </c>
      <c r="H9" s="5"/>
      <c r="J9" s="27"/>
      <c r="N9" s="5"/>
    </row>
    <row r="10" spans="2:16">
      <c r="B10" s="4">
        <v>2021</v>
      </c>
      <c r="C10" s="60">
        <v>288109</v>
      </c>
      <c r="D10" s="60">
        <v>28032</v>
      </c>
      <c r="E10" s="60">
        <v>7308</v>
      </c>
      <c r="F10" s="6">
        <v>1917</v>
      </c>
      <c r="G10" s="5">
        <f>SUM(C10,D10)/SUM(C9,D9)-1</f>
        <v>5.0005086340632054E-3</v>
      </c>
      <c r="H10" s="5"/>
      <c r="I10" s="27"/>
      <c r="J10" s="27"/>
      <c r="P10" s="26"/>
    </row>
    <row r="11" spans="2:16">
      <c r="B11" s="9" t="s">
        <v>1</v>
      </c>
      <c r="C11" s="9"/>
      <c r="D11" s="9"/>
      <c r="E11" s="7">
        <f>AVERAGE(E6:E10)</f>
        <v>7176.8</v>
      </c>
      <c r="F11" s="9"/>
      <c r="G11" s="8">
        <f>SUM(D10,C10)/SUM(D6,C6)-1</f>
        <v>1.9832705899810676E-2</v>
      </c>
    </row>
    <row r="12" spans="2:16">
      <c r="B12" s="9"/>
      <c r="C12" s="9"/>
      <c r="D12" s="7"/>
      <c r="E12" s="9"/>
      <c r="F12" s="8"/>
    </row>
    <row r="13" spans="2:16" ht="33" customHeight="1">
      <c r="B13" s="62" t="s">
        <v>49</v>
      </c>
      <c r="C13" s="62"/>
      <c r="D13" s="62"/>
      <c r="E13" s="62"/>
      <c r="F13" s="62"/>
      <c r="G13" s="62"/>
    </row>
    <row r="14" spans="2:16">
      <c r="B14" s="25" t="s">
        <v>15</v>
      </c>
      <c r="C14" s="1"/>
      <c r="D14" s="1"/>
      <c r="E14" s="1"/>
      <c r="F14" s="1"/>
      <c r="G14" s="1"/>
      <c r="I14" s="27"/>
    </row>
    <row r="16" spans="2:16" ht="35.25" customHeight="1"/>
    <row r="20" spans="2:13">
      <c r="K20" s="26"/>
      <c r="L20" s="26"/>
      <c r="M20" s="27"/>
    </row>
    <row r="21" spans="2:13">
      <c r="M21" s="27"/>
    </row>
    <row r="29" spans="2:13" ht="26.25" customHeight="1">
      <c r="B29" s="63" t="s">
        <v>24</v>
      </c>
      <c r="C29" s="63"/>
      <c r="D29" s="63"/>
      <c r="E29" s="63"/>
      <c r="F29" s="63"/>
      <c r="G29" s="63"/>
    </row>
    <row r="30" spans="2:13" ht="15" customHeight="1">
      <c r="B30" s="37" t="s">
        <v>27</v>
      </c>
      <c r="C30" s="37"/>
      <c r="D30" s="37"/>
      <c r="E30" s="37"/>
      <c r="F30" s="37"/>
      <c r="G30" s="37"/>
    </row>
    <row r="31" spans="2:13" ht="25.5" customHeight="1">
      <c r="B31" s="64" t="s">
        <v>25</v>
      </c>
      <c r="C31" s="64"/>
      <c r="D31" s="64"/>
      <c r="E31" s="64"/>
      <c r="F31" s="64"/>
      <c r="G31" s="64"/>
    </row>
  </sheetData>
  <mergeCells count="3">
    <mergeCell ref="B13:G13"/>
    <mergeCell ref="B29:G29"/>
    <mergeCell ref="B31:G3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workbookViewId="0">
      <selection activeCell="B12" sqref="B12:I12"/>
    </sheetView>
  </sheetViews>
  <sheetFormatPr baseColWidth="10" defaultRowHeight="15"/>
  <sheetData>
    <row r="2" spans="1:11">
      <c r="C2" s="28" t="s">
        <v>8</v>
      </c>
      <c r="D2" s="28" t="s">
        <v>3</v>
      </c>
      <c r="E2" s="28" t="s">
        <v>6</v>
      </c>
      <c r="F2" s="29" t="s">
        <v>7</v>
      </c>
    </row>
    <row r="3" spans="1:11">
      <c r="C3" s="30" t="s">
        <v>64</v>
      </c>
      <c r="D3" s="34">
        <v>5.9523809523809517</v>
      </c>
      <c r="E3" s="34">
        <v>23.344280240831967</v>
      </c>
      <c r="F3" s="32">
        <v>-6</v>
      </c>
    </row>
    <row r="4" spans="1:11">
      <c r="C4" s="30" t="s">
        <v>65</v>
      </c>
      <c r="D4" s="31">
        <v>4.556650246305419</v>
      </c>
      <c r="E4" s="31">
        <v>23.002189381499726</v>
      </c>
      <c r="F4" s="32">
        <v>-4.5999999999999996</v>
      </c>
    </row>
    <row r="5" spans="1:11">
      <c r="C5" s="30" t="s">
        <v>66</v>
      </c>
      <c r="D5" s="31">
        <v>1.7925561029009305</v>
      </c>
      <c r="E5" s="31">
        <v>13.218390804597702</v>
      </c>
      <c r="F5" s="32">
        <v>-1.8</v>
      </c>
    </row>
    <row r="6" spans="1:11">
      <c r="C6" s="30" t="s">
        <v>67</v>
      </c>
      <c r="D6" s="31">
        <v>1.3409961685823755</v>
      </c>
      <c r="E6" s="31">
        <v>10.659551176792556</v>
      </c>
      <c r="F6" s="32">
        <v>-1.3</v>
      </c>
    </row>
    <row r="7" spans="1:11">
      <c r="C7" s="30" t="s">
        <v>69</v>
      </c>
      <c r="D7" s="31">
        <v>0.95785440613026818</v>
      </c>
      <c r="E7" s="31">
        <v>12.561576354679804</v>
      </c>
      <c r="F7" s="32">
        <v>-1</v>
      </c>
    </row>
    <row r="8" spans="1:11">
      <c r="C8" s="30" t="s">
        <v>68</v>
      </c>
      <c r="D8" s="31">
        <v>0.20525451559934318</v>
      </c>
      <c r="E8" s="31">
        <v>2.4083196496989601</v>
      </c>
      <c r="F8" s="32">
        <v>-0.2</v>
      </c>
    </row>
    <row r="11" spans="1:11">
      <c r="A11" s="1"/>
      <c r="B11" s="1"/>
      <c r="C11" s="1"/>
      <c r="D11" s="1"/>
      <c r="E11" s="1"/>
      <c r="F11" s="1"/>
      <c r="G11" s="1"/>
      <c r="H11" s="1"/>
      <c r="I11" s="1"/>
      <c r="J11" s="1"/>
      <c r="K11" s="1"/>
    </row>
    <row r="12" spans="1:11" ht="30" customHeight="1">
      <c r="A12" s="1"/>
      <c r="B12" s="88" t="s">
        <v>73</v>
      </c>
      <c r="C12" s="88"/>
      <c r="D12" s="88"/>
      <c r="E12" s="88"/>
      <c r="F12" s="88"/>
      <c r="G12" s="88"/>
      <c r="H12" s="88"/>
      <c r="I12" s="88"/>
      <c r="J12" s="1"/>
      <c r="K12" s="1"/>
    </row>
    <row r="13" spans="1:11">
      <c r="A13" s="1"/>
      <c r="B13" s="38" t="s">
        <v>14</v>
      </c>
      <c r="C13" s="39"/>
      <c r="D13" s="39"/>
      <c r="E13" s="39"/>
      <c r="F13" s="39"/>
      <c r="G13" s="39"/>
      <c r="H13" s="39"/>
      <c r="I13" s="39"/>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ht="27" customHeight="1">
      <c r="A35" s="1"/>
      <c r="B35" s="65" t="s">
        <v>26</v>
      </c>
      <c r="C35" s="65"/>
      <c r="D35" s="65"/>
      <c r="E35" s="65"/>
      <c r="F35" s="65"/>
      <c r="G35" s="65"/>
      <c r="H35" s="65"/>
      <c r="I35" s="65"/>
      <c r="J35" s="1"/>
      <c r="K35" s="1"/>
    </row>
    <row r="36" spans="1:11" ht="27" customHeight="1">
      <c r="A36" s="1"/>
      <c r="B36" s="67" t="s">
        <v>28</v>
      </c>
      <c r="C36" s="67"/>
      <c r="D36" s="67"/>
      <c r="E36" s="67"/>
      <c r="F36" s="67"/>
      <c r="G36" s="67"/>
      <c r="H36" s="67"/>
      <c r="I36" s="67"/>
      <c r="J36" s="1"/>
      <c r="K36" s="1"/>
    </row>
    <row r="37" spans="1:11" ht="12.75" customHeight="1">
      <c r="A37" s="1"/>
      <c r="B37" s="64" t="s">
        <v>25</v>
      </c>
      <c r="C37" s="64"/>
      <c r="D37" s="64"/>
      <c r="E37" s="64"/>
      <c r="F37" s="64"/>
      <c r="G37" s="64"/>
      <c r="H37" s="64"/>
      <c r="I37" s="64"/>
      <c r="J37" s="1"/>
      <c r="K37" s="1"/>
    </row>
    <row r="38" spans="1:11">
      <c r="A38" s="1"/>
      <c r="B38" s="1"/>
      <c r="C38" s="1"/>
      <c r="D38" s="1"/>
      <c r="E38" s="1"/>
      <c r="F38" s="1"/>
      <c r="G38" s="1"/>
      <c r="H38" s="1"/>
      <c r="I38" s="1"/>
      <c r="J38" s="1"/>
      <c r="K38" s="1"/>
    </row>
    <row r="39" spans="1:11">
      <c r="B39" s="66"/>
      <c r="C39" s="66"/>
      <c r="D39" s="66"/>
      <c r="E39" s="66"/>
      <c r="F39" s="66"/>
      <c r="G39" s="66"/>
      <c r="H39" s="1"/>
      <c r="I39" s="1"/>
      <c r="J39" s="1"/>
      <c r="K39" s="1"/>
    </row>
    <row r="40" spans="1:11">
      <c r="B40" s="37"/>
      <c r="C40" s="37"/>
      <c r="D40" s="37"/>
      <c r="E40" s="37"/>
      <c r="F40" s="37"/>
      <c r="G40" s="37"/>
      <c r="H40" s="1"/>
      <c r="I40" s="1"/>
      <c r="J40" s="1"/>
      <c r="K40" s="1"/>
    </row>
    <row r="41" spans="1:11">
      <c r="B41" s="64"/>
      <c r="C41" s="64"/>
      <c r="D41" s="64"/>
      <c r="E41" s="64"/>
      <c r="F41" s="64"/>
      <c r="G41" s="64"/>
    </row>
  </sheetData>
  <mergeCells count="6">
    <mergeCell ref="B12:I12"/>
    <mergeCell ref="B35:I35"/>
    <mergeCell ref="B39:G39"/>
    <mergeCell ref="B41:G41"/>
    <mergeCell ref="B37:I37"/>
    <mergeCell ref="B36:I36"/>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workbookViewId="0"/>
  </sheetViews>
  <sheetFormatPr baseColWidth="10" defaultRowHeight="15"/>
  <cols>
    <col min="1" max="1" width="5.5703125" customWidth="1"/>
  </cols>
  <sheetData>
    <row r="2" spans="1:11">
      <c r="C2" s="28" t="s">
        <v>8</v>
      </c>
      <c r="D2" s="28" t="s">
        <v>3</v>
      </c>
      <c r="E2" s="28" t="s">
        <v>6</v>
      </c>
      <c r="F2" s="29" t="s">
        <v>7</v>
      </c>
    </row>
    <row r="3" spans="1:11">
      <c r="C3" s="30" t="s">
        <v>64</v>
      </c>
      <c r="D3" s="33">
        <v>0.32938922421722339</v>
      </c>
      <c r="E3" s="33">
        <v>1.5015150515950562</v>
      </c>
      <c r="F3" s="61">
        <v>-0.3</v>
      </c>
      <c r="J3" s="33"/>
      <c r="K3" s="33"/>
    </row>
    <row r="4" spans="1:11">
      <c r="C4" s="30" t="s">
        <v>65</v>
      </c>
      <c r="D4" s="33">
        <v>0.96387131259349768</v>
      </c>
      <c r="E4" s="33">
        <v>6.6523433839276107</v>
      </c>
      <c r="F4" s="61">
        <v>-1</v>
      </c>
    </row>
    <row r="5" spans="1:11">
      <c r="C5" s="30" t="s">
        <v>66</v>
      </c>
      <c r="D5" s="33">
        <v>1.1308220152789397</v>
      </c>
      <c r="E5" s="33">
        <v>10.082642333283584</v>
      </c>
      <c r="F5" s="61">
        <v>-1.1000000000000001</v>
      </c>
    </row>
    <row r="6" spans="1:11">
      <c r="C6" s="30" t="s">
        <v>67</v>
      </c>
      <c r="D6" s="33">
        <v>1.2071820040331958</v>
      </c>
      <c r="E6" s="33">
        <v>9.9920516193523987</v>
      </c>
      <c r="F6" s="61">
        <v>-1.2</v>
      </c>
    </row>
    <row r="7" spans="1:11">
      <c r="C7" s="30" t="s">
        <v>69</v>
      </c>
      <c r="D7" s="33">
        <v>1.534141592244602</v>
      </c>
      <c r="E7" s="33">
        <v>12.781273754030593</v>
      </c>
      <c r="F7" s="61">
        <v>-1.5</v>
      </c>
    </row>
    <row r="8" spans="1:11">
      <c r="C8" s="30" t="s">
        <v>70</v>
      </c>
      <c r="D8" s="33">
        <v>1.4352206977220427</v>
      </c>
      <c r="E8" s="33">
        <v>12.84617974447171</v>
      </c>
      <c r="F8" s="61">
        <v>-1.4</v>
      </c>
    </row>
    <row r="9" spans="1:11">
      <c r="C9" s="30" t="s">
        <v>72</v>
      </c>
      <c r="D9" s="33">
        <v>1.0260005761708242</v>
      </c>
      <c r="E9" s="33">
        <v>11.025341103540674</v>
      </c>
      <c r="F9" s="61">
        <v>-1</v>
      </c>
    </row>
    <row r="10" spans="1:11">
      <c r="C10" s="30" t="s">
        <v>71</v>
      </c>
      <c r="D10" s="33">
        <v>1.6990097497822005</v>
      </c>
      <c r="E10" s="33">
        <v>25.793015837755849</v>
      </c>
      <c r="F10" s="61">
        <v>-1.7</v>
      </c>
    </row>
    <row r="11" spans="1:11" ht="30" customHeight="1">
      <c r="A11" s="1"/>
      <c r="B11" s="1"/>
      <c r="C11" s="1"/>
      <c r="D11" s="1"/>
      <c r="E11" s="1"/>
      <c r="F11" s="1"/>
      <c r="G11" s="1"/>
      <c r="H11" s="1"/>
      <c r="I11" s="1"/>
      <c r="J11" s="1"/>
      <c r="K11" s="1"/>
    </row>
    <row r="12" spans="1:11" ht="30" customHeight="1">
      <c r="A12" s="1"/>
      <c r="B12" s="89" t="s">
        <v>74</v>
      </c>
      <c r="C12" s="89"/>
      <c r="D12" s="89"/>
      <c r="E12" s="89"/>
      <c r="F12" s="89"/>
      <c r="G12" s="89"/>
      <c r="H12" s="89"/>
      <c r="I12" s="89"/>
      <c r="J12" s="1"/>
      <c r="K12" s="1"/>
    </row>
    <row r="13" spans="1:11">
      <c r="A13" s="1"/>
      <c r="B13" s="38" t="s">
        <v>36</v>
      </c>
      <c r="C13" s="39"/>
      <c r="D13" s="39"/>
      <c r="E13" s="39"/>
      <c r="F13" s="39"/>
      <c r="G13" s="39"/>
      <c r="H13" s="39"/>
      <c r="I13" s="39"/>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ht="15.75" customHeight="1">
      <c r="A34" s="1"/>
      <c r="B34" s="1"/>
      <c r="C34" s="1"/>
      <c r="D34" s="1"/>
      <c r="E34" s="1"/>
      <c r="F34" s="1"/>
      <c r="G34" s="1"/>
      <c r="H34" s="1"/>
      <c r="I34" s="1"/>
      <c r="J34" s="1"/>
      <c r="K34" s="1"/>
    </row>
    <row r="35" spans="1:11" ht="27" customHeight="1">
      <c r="A35" s="1"/>
      <c r="B35" s="65" t="s">
        <v>38</v>
      </c>
      <c r="C35" s="65"/>
      <c r="D35" s="65"/>
      <c r="E35" s="65"/>
      <c r="F35" s="65"/>
      <c r="G35" s="65"/>
      <c r="H35" s="65"/>
      <c r="I35" s="65"/>
      <c r="J35" s="1"/>
      <c r="K35" s="1"/>
    </row>
    <row r="36" spans="1:11" ht="15" customHeight="1">
      <c r="A36" s="1"/>
      <c r="B36" s="67" t="s">
        <v>37</v>
      </c>
      <c r="C36" s="67"/>
      <c r="D36" s="67"/>
      <c r="E36" s="67"/>
      <c r="F36" s="67"/>
      <c r="G36" s="67"/>
      <c r="H36" s="67"/>
      <c r="I36" s="67"/>
      <c r="J36" s="1"/>
      <c r="K36" s="1"/>
    </row>
    <row r="37" spans="1:11">
      <c r="A37" s="1"/>
      <c r="B37" s="64" t="s">
        <v>25</v>
      </c>
      <c r="C37" s="64"/>
      <c r="D37" s="64"/>
      <c r="E37" s="64"/>
      <c r="F37" s="64"/>
      <c r="G37" s="64"/>
      <c r="H37" s="64"/>
      <c r="I37" s="64"/>
      <c r="J37" s="1"/>
      <c r="K37" s="1"/>
    </row>
    <row r="38" spans="1:11">
      <c r="A38" s="1"/>
      <c r="B38" s="1"/>
      <c r="C38" s="1"/>
      <c r="D38" s="1"/>
      <c r="E38" s="1"/>
      <c r="F38" s="1"/>
      <c r="G38" s="1"/>
      <c r="H38" s="1"/>
      <c r="I38" s="1"/>
      <c r="J38" s="1"/>
      <c r="K38" s="1"/>
    </row>
    <row r="39" spans="1:11">
      <c r="A39" s="1"/>
      <c r="B39" s="66"/>
      <c r="C39" s="66"/>
      <c r="D39" s="66"/>
      <c r="E39" s="66"/>
      <c r="F39" s="66"/>
      <c r="G39" s="66"/>
      <c r="H39" s="1"/>
      <c r="I39" s="1"/>
      <c r="J39" s="1"/>
      <c r="K39" s="1"/>
    </row>
    <row r="40" spans="1:11">
      <c r="A40" s="1"/>
      <c r="B40" s="37"/>
      <c r="C40" s="37"/>
      <c r="D40" s="37"/>
      <c r="E40" s="37"/>
      <c r="F40" s="37"/>
      <c r="G40" s="37"/>
      <c r="H40" s="1"/>
      <c r="I40" s="1"/>
      <c r="J40" s="1"/>
      <c r="K40" s="1"/>
    </row>
    <row r="41" spans="1:11">
      <c r="A41" s="1"/>
      <c r="B41" s="64"/>
      <c r="C41" s="64"/>
      <c r="D41" s="64"/>
      <c r="E41" s="64"/>
      <c r="F41" s="64"/>
      <c r="G41" s="64"/>
      <c r="H41" s="1"/>
      <c r="I41" s="1"/>
      <c r="J41" s="1"/>
    </row>
  </sheetData>
  <mergeCells count="6">
    <mergeCell ref="B41:G41"/>
    <mergeCell ref="B12:I12"/>
    <mergeCell ref="B35:I35"/>
    <mergeCell ref="B36:I36"/>
    <mergeCell ref="B37:I37"/>
    <mergeCell ref="B39:G39"/>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5"/>
  <sheetViews>
    <sheetView showGridLines="0" tabSelected="1" workbookViewId="0"/>
  </sheetViews>
  <sheetFormatPr baseColWidth="10" defaultRowHeight="15"/>
  <cols>
    <col min="1" max="1" width="4.28515625" customWidth="1"/>
    <col min="2" max="2" width="43.140625" customWidth="1"/>
    <col min="5" max="5" width="10.5703125" customWidth="1"/>
    <col min="6" max="7" width="10.42578125" customWidth="1"/>
    <col min="8" max="8" width="13" customWidth="1"/>
  </cols>
  <sheetData>
    <row r="2" spans="2:13" ht="31.5" customHeight="1">
      <c r="B2" s="62" t="s">
        <v>39</v>
      </c>
      <c r="C2" s="62"/>
      <c r="D2" s="62"/>
      <c r="E2" s="62"/>
      <c r="F2" s="90"/>
      <c r="G2" s="90"/>
      <c r="H2" s="90"/>
    </row>
    <row r="3" spans="2:13" ht="15.75" thickBot="1">
      <c r="B3" s="15" t="s">
        <v>76</v>
      </c>
      <c r="C3" s="1"/>
      <c r="D3" s="1"/>
      <c r="E3" s="1"/>
    </row>
    <row r="4" spans="2:13" ht="30.75" customHeight="1" thickBot="1">
      <c r="B4" s="71"/>
      <c r="C4" s="73" t="s">
        <v>16</v>
      </c>
      <c r="D4" s="74"/>
      <c r="E4" s="75"/>
      <c r="F4" s="73" t="s">
        <v>75</v>
      </c>
      <c r="G4" s="74"/>
      <c r="H4" s="75"/>
    </row>
    <row r="5" spans="2:13" ht="22.5">
      <c r="B5" s="72"/>
      <c r="C5" s="16">
        <v>2020</v>
      </c>
      <c r="D5" s="16">
        <v>2021</v>
      </c>
      <c r="E5" s="10" t="s">
        <v>13</v>
      </c>
      <c r="F5" s="16">
        <v>2020</v>
      </c>
      <c r="G5" s="16">
        <v>2021</v>
      </c>
      <c r="H5" s="10" t="s">
        <v>77</v>
      </c>
    </row>
    <row r="6" spans="2:13">
      <c r="B6" s="14" t="s">
        <v>22</v>
      </c>
      <c r="C6" s="11">
        <v>1654</v>
      </c>
      <c r="D6" s="11">
        <v>1676</v>
      </c>
      <c r="E6" s="20">
        <v>1.330108827085863</v>
      </c>
      <c r="F6" s="94">
        <v>62.4</v>
      </c>
      <c r="G6" s="94">
        <v>62.8</v>
      </c>
      <c r="H6" s="20">
        <v>0.39999999999999858</v>
      </c>
    </row>
    <row r="7" spans="2:13">
      <c r="B7" s="12" t="s">
        <v>4</v>
      </c>
      <c r="C7" s="13">
        <v>3042</v>
      </c>
      <c r="D7" s="13">
        <v>3026</v>
      </c>
      <c r="E7" s="21">
        <v>-0.52596975673898649</v>
      </c>
      <c r="F7" s="19">
        <v>72.5</v>
      </c>
      <c r="G7" s="19">
        <v>72.8</v>
      </c>
      <c r="H7" s="21">
        <v>0.29999999999999716</v>
      </c>
    </row>
    <row r="8" spans="2:13">
      <c r="B8" s="12" t="s">
        <v>5</v>
      </c>
      <c r="C8" s="13">
        <v>1517</v>
      </c>
      <c r="D8" s="13">
        <v>1509</v>
      </c>
      <c r="E8" s="21">
        <v>-0.52735662491759649</v>
      </c>
      <c r="F8" s="19">
        <v>64.5</v>
      </c>
      <c r="G8" s="19">
        <v>64.2</v>
      </c>
      <c r="H8" s="21">
        <v>-0.29999999999999716</v>
      </c>
    </row>
    <row r="9" spans="2:13" ht="15.75" thickBot="1">
      <c r="B9" s="22" t="s">
        <v>23</v>
      </c>
      <c r="C9" s="23">
        <v>1047</v>
      </c>
      <c r="D9" s="23">
        <v>1053</v>
      </c>
      <c r="E9" s="24">
        <v>0.57306590257879542</v>
      </c>
      <c r="F9" s="95">
        <v>51.4</v>
      </c>
      <c r="G9" s="95">
        <v>51.6</v>
      </c>
      <c r="H9" s="24">
        <v>0.20000000000000284</v>
      </c>
    </row>
    <row r="10" spans="2:13">
      <c r="B10" s="14" t="s">
        <v>21</v>
      </c>
      <c r="C10" s="11">
        <v>413</v>
      </c>
      <c r="D10" s="11">
        <v>451</v>
      </c>
      <c r="E10" s="20">
        <v>9.2009685230024285</v>
      </c>
      <c r="F10" s="94">
        <v>19</v>
      </c>
      <c r="G10" s="94">
        <v>20.6</v>
      </c>
      <c r="H10" s="20">
        <v>1.6000000000000014</v>
      </c>
    </row>
    <row r="11" spans="2:13">
      <c r="B11" s="12" t="s">
        <v>4</v>
      </c>
      <c r="C11" s="13">
        <v>1416</v>
      </c>
      <c r="D11" s="13">
        <v>1309</v>
      </c>
      <c r="E11" s="21">
        <v>-7.5564971751412413</v>
      </c>
      <c r="F11" s="19">
        <v>42.8</v>
      </c>
      <c r="G11" s="19">
        <v>40.299999999999997</v>
      </c>
      <c r="H11" s="21">
        <v>-2.5</v>
      </c>
    </row>
    <row r="12" spans="2:13">
      <c r="B12" s="12" t="s">
        <v>5</v>
      </c>
      <c r="C12" s="13">
        <v>654</v>
      </c>
      <c r="D12" s="13">
        <v>720</v>
      </c>
      <c r="E12" s="21">
        <v>10.091743119266061</v>
      </c>
      <c r="F12" s="19">
        <v>30.8</v>
      </c>
      <c r="G12" s="19">
        <v>33.5</v>
      </c>
      <c r="H12" s="21">
        <v>2.6999999999999993</v>
      </c>
    </row>
    <row r="13" spans="2:13" ht="15.75" thickBot="1">
      <c r="B13" s="22" t="s">
        <v>23</v>
      </c>
      <c r="C13" s="23">
        <v>284</v>
      </c>
      <c r="D13" s="23">
        <v>297</v>
      </c>
      <c r="E13" s="24">
        <v>4.5774647887323994</v>
      </c>
      <c r="F13" s="95">
        <v>14.1</v>
      </c>
      <c r="G13" s="95">
        <v>14.6</v>
      </c>
      <c r="H13" s="24">
        <v>0.5</v>
      </c>
    </row>
    <row r="14" spans="2:13" ht="29.25" customHeight="1">
      <c r="B14" s="68" t="s">
        <v>29</v>
      </c>
      <c r="C14" s="68"/>
      <c r="D14" s="68"/>
      <c r="E14" s="68"/>
      <c r="F14" s="91"/>
      <c r="G14" s="91"/>
      <c r="H14" s="91"/>
      <c r="I14" s="41"/>
    </row>
    <row r="15" spans="2:13">
      <c r="B15" s="67" t="s">
        <v>30</v>
      </c>
      <c r="C15" s="67"/>
      <c r="D15" s="67"/>
      <c r="E15" s="67"/>
      <c r="F15" s="92"/>
      <c r="G15" s="92"/>
      <c r="H15" s="92"/>
      <c r="I15" s="42"/>
    </row>
    <row r="16" spans="2:13" ht="13.5" customHeight="1">
      <c r="B16" s="93" t="s">
        <v>25</v>
      </c>
      <c r="C16" s="93"/>
      <c r="D16" s="93"/>
      <c r="E16" s="93"/>
      <c r="F16" s="93"/>
      <c r="G16" s="93"/>
      <c r="H16" s="93"/>
      <c r="I16" s="43"/>
      <c r="J16" s="36"/>
      <c r="K16" s="36"/>
      <c r="L16" s="36"/>
      <c r="M16" s="36"/>
    </row>
    <row r="17" spans="2:16">
      <c r="F17" s="69"/>
      <c r="G17" s="69"/>
      <c r="H17" s="36"/>
      <c r="I17" s="36"/>
      <c r="J17" s="36"/>
      <c r="K17" s="36"/>
      <c r="L17" s="36"/>
      <c r="M17" s="36"/>
    </row>
    <row r="18" spans="2:16" ht="15" customHeight="1">
      <c r="F18" s="36"/>
      <c r="G18" s="36"/>
      <c r="H18" s="36"/>
      <c r="I18" s="36"/>
      <c r="J18" s="36"/>
      <c r="K18" s="36"/>
      <c r="L18" s="36"/>
      <c r="M18" s="36"/>
    </row>
    <row r="19" spans="2:16" ht="15" customHeight="1">
      <c r="F19" s="70"/>
      <c r="G19" s="70"/>
      <c r="H19" s="35"/>
      <c r="I19" s="40"/>
      <c r="J19" s="40"/>
      <c r="K19" s="40"/>
      <c r="L19" s="40"/>
      <c r="M19" s="40"/>
      <c r="N19" s="40"/>
      <c r="O19" s="40"/>
      <c r="P19" s="40"/>
    </row>
    <row r="20" spans="2:16" ht="15" customHeight="1">
      <c r="F20" s="70"/>
      <c r="G20" s="70"/>
      <c r="H20" s="35"/>
      <c r="I20" s="40"/>
      <c r="J20" s="40"/>
      <c r="K20" s="40"/>
      <c r="L20" s="40"/>
      <c r="M20" s="40"/>
      <c r="N20" s="40"/>
      <c r="O20" s="40"/>
      <c r="P20" s="40"/>
    </row>
    <row r="21" spans="2:16">
      <c r="B21" s="69"/>
      <c r="C21" s="36"/>
      <c r="D21" s="36"/>
      <c r="E21" s="36"/>
      <c r="F21" s="35"/>
      <c r="G21" s="35"/>
      <c r="H21" s="35"/>
      <c r="I21" s="40"/>
      <c r="J21" s="40"/>
      <c r="K21" s="40"/>
      <c r="L21" s="40"/>
      <c r="M21" s="40"/>
      <c r="N21" s="40"/>
      <c r="O21" s="40"/>
      <c r="P21" s="40"/>
    </row>
    <row r="22" spans="2:16">
      <c r="B22" s="69"/>
      <c r="C22" s="36"/>
      <c r="D22" s="36"/>
      <c r="E22" s="36"/>
      <c r="F22" s="35"/>
      <c r="G22" s="35"/>
      <c r="H22" s="35"/>
      <c r="I22" s="40"/>
      <c r="J22" s="40"/>
      <c r="K22" s="40"/>
      <c r="L22" s="40"/>
      <c r="M22" s="40"/>
      <c r="N22" s="40"/>
      <c r="O22" s="40"/>
      <c r="P22" s="40"/>
    </row>
    <row r="23" spans="2:16">
      <c r="B23" s="69"/>
      <c r="C23" s="69"/>
      <c r="D23" s="69"/>
      <c r="E23" s="69"/>
      <c r="I23" s="40"/>
      <c r="J23" s="40"/>
      <c r="K23" s="40"/>
      <c r="L23" s="40"/>
      <c r="M23" s="40"/>
      <c r="N23" s="40"/>
      <c r="O23" s="40"/>
      <c r="P23" s="40"/>
    </row>
    <row r="24" spans="2:16">
      <c r="B24" s="69"/>
      <c r="C24" s="69"/>
      <c r="D24" s="36"/>
      <c r="E24" s="36"/>
      <c r="I24" s="40"/>
      <c r="J24" s="40"/>
      <c r="K24" s="40"/>
      <c r="L24" s="40"/>
      <c r="M24" s="40"/>
      <c r="N24" s="40"/>
      <c r="O24" s="40"/>
      <c r="P24" s="40"/>
    </row>
    <row r="25" spans="2:16">
      <c r="B25" s="36"/>
      <c r="C25" s="70"/>
      <c r="D25" s="70"/>
      <c r="E25" s="35"/>
      <c r="I25" s="40"/>
      <c r="J25" s="40"/>
      <c r="K25" s="40"/>
      <c r="L25" s="40"/>
      <c r="M25" s="40"/>
      <c r="N25" s="40"/>
      <c r="O25" s="40"/>
      <c r="P25" s="40"/>
    </row>
    <row r="26" spans="2:16">
      <c r="B26" s="36"/>
      <c r="C26" s="70"/>
      <c r="D26" s="70"/>
      <c r="E26" s="35"/>
      <c r="I26" s="40"/>
      <c r="J26" s="40"/>
      <c r="K26" s="40"/>
      <c r="L26" s="40"/>
      <c r="M26" s="40"/>
      <c r="N26" s="40"/>
      <c r="O26" s="40"/>
      <c r="P26" s="40"/>
    </row>
    <row r="27" spans="2:16">
      <c r="B27" s="36"/>
      <c r="C27" s="35"/>
      <c r="D27" s="35"/>
      <c r="E27" s="35"/>
      <c r="I27" s="40"/>
      <c r="J27" s="40"/>
      <c r="K27" s="40"/>
      <c r="L27" s="40"/>
      <c r="M27" s="40"/>
      <c r="N27" s="40"/>
      <c r="O27" s="40"/>
      <c r="P27" s="40"/>
    </row>
    <row r="28" spans="2:16">
      <c r="B28" s="36"/>
      <c r="C28" s="35"/>
      <c r="D28" s="35"/>
      <c r="E28" s="35"/>
      <c r="I28" s="40"/>
      <c r="J28" s="40"/>
      <c r="K28" s="40"/>
      <c r="L28" s="40"/>
    </row>
    <row r="29" spans="2:16">
      <c r="I29" s="40"/>
      <c r="J29" s="40"/>
      <c r="K29" s="40"/>
      <c r="L29" s="40"/>
    </row>
    <row r="30" spans="2:16">
      <c r="I30" s="40"/>
      <c r="J30" s="40"/>
      <c r="K30" s="40"/>
      <c r="L30" s="40"/>
    </row>
    <row r="31" spans="2:16">
      <c r="I31" s="40"/>
      <c r="K31" s="40"/>
    </row>
    <row r="33" spans="9:9">
      <c r="I33" s="40"/>
    </row>
    <row r="34" spans="9:9">
      <c r="I34" s="40"/>
    </row>
    <row r="35" spans="9:9">
      <c r="I35" s="40"/>
    </row>
  </sheetData>
  <mergeCells count="15">
    <mergeCell ref="B14:H14"/>
    <mergeCell ref="B15:H15"/>
    <mergeCell ref="B16:H16"/>
    <mergeCell ref="F17:G17"/>
    <mergeCell ref="C25:C26"/>
    <mergeCell ref="D25:D26"/>
    <mergeCell ref="B4:B5"/>
    <mergeCell ref="C4:E4"/>
    <mergeCell ref="F19:F20"/>
    <mergeCell ref="G19:G20"/>
    <mergeCell ref="B21:B24"/>
    <mergeCell ref="C23:C24"/>
    <mergeCell ref="D23:E23"/>
    <mergeCell ref="F4:H4"/>
    <mergeCell ref="B2:H2"/>
  </mergeCells>
  <conditionalFormatting sqref="I21:I23">
    <cfRule type="uniqueValues" dxfId="2" priority="3"/>
  </conditionalFormatting>
  <conditionalFormatting sqref="I33:I35">
    <cfRule type="uniqueValues" dxfId="1" priority="2"/>
  </conditionalFormatting>
  <conditionalFormatting sqref="I29:I31">
    <cfRule type="uniqueValues" dxfId="0" priority="1"/>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
  <sheetViews>
    <sheetView showGridLines="0" workbookViewId="0"/>
  </sheetViews>
  <sheetFormatPr baseColWidth="10" defaultRowHeight="15"/>
  <cols>
    <col min="1" max="1" width="4.42578125" customWidth="1"/>
    <col min="2" max="2" width="85.85546875" customWidth="1"/>
  </cols>
  <sheetData>
    <row r="2" spans="2:9" ht="32.25" customHeight="1" thickBot="1">
      <c r="B2" s="62" t="s">
        <v>46</v>
      </c>
      <c r="C2" s="62"/>
      <c r="D2" s="62"/>
      <c r="E2" s="62"/>
    </row>
    <row r="3" spans="2:9" ht="33" customHeight="1">
      <c r="B3" s="16"/>
      <c r="C3" s="16" t="s">
        <v>10</v>
      </c>
      <c r="D3" s="16" t="s">
        <v>11</v>
      </c>
      <c r="E3" s="16" t="s">
        <v>32</v>
      </c>
    </row>
    <row r="4" spans="2:9" ht="14.25" customHeight="1">
      <c r="B4" s="12" t="s">
        <v>34</v>
      </c>
      <c r="C4" s="19">
        <v>128.61000000000001</v>
      </c>
      <c r="D4" s="19">
        <v>105.04</v>
      </c>
      <c r="E4" s="19">
        <v>86.2</v>
      </c>
    </row>
    <row r="5" spans="2:9">
      <c r="B5" s="12" t="s">
        <v>33</v>
      </c>
      <c r="C5" s="13">
        <v>821.74</v>
      </c>
      <c r="D5" s="13">
        <v>479.91</v>
      </c>
      <c r="E5" s="13">
        <v>423.48</v>
      </c>
    </row>
    <row r="6" spans="2:9">
      <c r="B6" s="12" t="s">
        <v>47</v>
      </c>
      <c r="C6" s="19">
        <v>17.309999999999999</v>
      </c>
      <c r="D6" s="19">
        <v>12.49</v>
      </c>
      <c r="E6" s="19">
        <v>15.3</v>
      </c>
    </row>
    <row r="7" spans="2:9">
      <c r="B7" s="12" t="s">
        <v>12</v>
      </c>
      <c r="C7" s="19">
        <v>72.81</v>
      </c>
      <c r="D7" s="19">
        <v>64.2</v>
      </c>
      <c r="E7" s="19">
        <v>51.61</v>
      </c>
    </row>
    <row r="8" spans="2:9">
      <c r="B8" s="12" t="s">
        <v>35</v>
      </c>
      <c r="C8" s="19">
        <v>0</v>
      </c>
      <c r="D8" s="19">
        <v>5.39</v>
      </c>
      <c r="E8" s="19">
        <v>4.8099999999999996</v>
      </c>
    </row>
    <row r="9" spans="2:9">
      <c r="B9" s="12" t="s">
        <v>40</v>
      </c>
      <c r="C9" s="19">
        <v>5.4077545408878196</v>
      </c>
      <c r="D9" s="19">
        <v>2.1453511869662298</v>
      </c>
      <c r="E9" s="19">
        <v>1.9348162494185108</v>
      </c>
    </row>
    <row r="10" spans="2:9" ht="15" customHeight="1">
      <c r="B10" s="12" t="s">
        <v>41</v>
      </c>
      <c r="C10" s="19">
        <v>85.901118376825764</v>
      </c>
      <c r="D10" s="19">
        <v>65.009264978381708</v>
      </c>
      <c r="E10" s="19">
        <v>23.012757605495587</v>
      </c>
      <c r="F10" s="18"/>
      <c r="G10" s="18"/>
    </row>
    <row r="11" spans="2:9" ht="28.5" customHeight="1">
      <c r="B11" s="76" t="s">
        <v>48</v>
      </c>
      <c r="C11" s="76"/>
      <c r="D11" s="76"/>
      <c r="E11" s="76"/>
      <c r="F11" s="44"/>
      <c r="G11" s="44"/>
      <c r="H11" s="44"/>
      <c r="I11" s="44"/>
    </row>
    <row r="12" spans="2:9" ht="15" customHeight="1">
      <c r="B12" s="67" t="s">
        <v>31</v>
      </c>
      <c r="C12" s="67"/>
      <c r="D12" s="67"/>
      <c r="E12" s="67"/>
      <c r="F12" s="42"/>
      <c r="G12" s="42"/>
      <c r="H12" s="42"/>
      <c r="I12" s="42"/>
    </row>
    <row r="13" spans="2:9" ht="15" customHeight="1">
      <c r="B13" s="64" t="s">
        <v>25</v>
      </c>
      <c r="C13" s="64"/>
      <c r="D13" s="64"/>
      <c r="E13" s="64"/>
      <c r="F13" s="43"/>
      <c r="G13" s="43"/>
      <c r="H13" s="43"/>
      <c r="I13" s="43"/>
    </row>
    <row r="15" spans="2:9" ht="21.75" customHeight="1"/>
  </sheetData>
  <mergeCells count="4">
    <mergeCell ref="B13:E13"/>
    <mergeCell ref="B11:E11"/>
    <mergeCell ref="B12:E12"/>
    <mergeCell ref="B2:E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heetViews>
  <sheetFormatPr baseColWidth="10" defaultRowHeight="15"/>
  <cols>
    <col min="1" max="1" width="3.85546875" customWidth="1"/>
    <col min="2" max="2" width="3" customWidth="1"/>
    <col min="3" max="3" width="34.42578125" customWidth="1"/>
    <col min="4" max="8" width="15.85546875" customWidth="1"/>
  </cols>
  <sheetData>
    <row r="1" spans="1:9">
      <c r="A1" s="1"/>
      <c r="B1" s="1"/>
      <c r="C1" s="1"/>
      <c r="D1" s="1"/>
      <c r="E1" s="1"/>
      <c r="F1" s="1"/>
      <c r="G1" s="1"/>
      <c r="H1" s="1"/>
      <c r="I1" s="1"/>
    </row>
    <row r="2" spans="1:9" ht="30.75" customHeight="1" thickBot="1">
      <c r="A2" s="1"/>
      <c r="B2" s="79" t="s">
        <v>50</v>
      </c>
      <c r="C2" s="79"/>
      <c r="D2" s="79"/>
      <c r="E2" s="79"/>
      <c r="F2" s="79"/>
      <c r="G2" s="79"/>
      <c r="H2" s="79"/>
      <c r="I2" s="1"/>
    </row>
    <row r="3" spans="1:9" ht="32.25" customHeight="1">
      <c r="A3" s="1"/>
      <c r="B3" s="80" t="s">
        <v>45</v>
      </c>
      <c r="C3" s="81"/>
      <c r="D3" s="16" t="s">
        <v>51</v>
      </c>
      <c r="E3" s="16" t="s">
        <v>52</v>
      </c>
      <c r="F3" s="16" t="s">
        <v>53</v>
      </c>
      <c r="G3" s="16" t="s">
        <v>54</v>
      </c>
      <c r="H3" s="16" t="s">
        <v>55</v>
      </c>
      <c r="I3" s="1"/>
    </row>
    <row r="4" spans="1:9" ht="15" customHeight="1">
      <c r="A4" s="1"/>
      <c r="B4" s="12" t="s">
        <v>42</v>
      </c>
      <c r="C4" s="50"/>
      <c r="D4" s="13">
        <v>124020</v>
      </c>
      <c r="E4" s="13">
        <v>122337</v>
      </c>
      <c r="F4" s="13">
        <v>119984</v>
      </c>
      <c r="G4" s="13">
        <v>117788</v>
      </c>
      <c r="H4" s="51">
        <v>115621</v>
      </c>
      <c r="I4" s="1"/>
    </row>
    <row r="5" spans="1:9">
      <c r="A5" s="1"/>
      <c r="B5" s="12"/>
      <c r="C5" s="50" t="s">
        <v>56</v>
      </c>
      <c r="D5" s="13">
        <v>9654</v>
      </c>
      <c r="E5" s="13">
        <v>9254</v>
      </c>
      <c r="F5" s="13">
        <v>8806</v>
      </c>
      <c r="G5" s="13">
        <v>8401</v>
      </c>
      <c r="H5" s="51">
        <v>8053</v>
      </c>
      <c r="I5" s="1"/>
    </row>
    <row r="6" spans="1:9" ht="15" customHeight="1">
      <c r="A6" s="1"/>
      <c r="B6" s="12"/>
      <c r="C6" s="50" t="s">
        <v>57</v>
      </c>
      <c r="D6" s="13">
        <v>114366</v>
      </c>
      <c r="E6" s="13">
        <v>113083</v>
      </c>
      <c r="F6" s="13">
        <v>111178</v>
      </c>
      <c r="G6" s="13">
        <v>109387</v>
      </c>
      <c r="H6" s="51">
        <v>107568</v>
      </c>
      <c r="I6" s="1"/>
    </row>
    <row r="7" spans="1:9" ht="15" customHeight="1">
      <c r="A7" s="1"/>
      <c r="B7" s="12" t="s">
        <v>43</v>
      </c>
      <c r="C7" s="50"/>
      <c r="D7" s="13">
        <v>5142</v>
      </c>
      <c r="E7" s="13">
        <v>5086</v>
      </c>
      <c r="F7" s="13">
        <v>4989</v>
      </c>
      <c r="G7" s="13">
        <v>4841</v>
      </c>
      <c r="H7" s="51">
        <v>4792</v>
      </c>
      <c r="I7" s="1"/>
    </row>
    <row r="8" spans="1:9">
      <c r="A8" s="1"/>
      <c r="B8" s="12"/>
      <c r="C8" s="50" t="s">
        <v>56</v>
      </c>
      <c r="D8" s="13">
        <v>510</v>
      </c>
      <c r="E8" s="13">
        <v>527</v>
      </c>
      <c r="F8" s="13">
        <v>536</v>
      </c>
      <c r="G8" s="13">
        <v>534</v>
      </c>
      <c r="H8" s="51">
        <v>534</v>
      </c>
      <c r="I8" s="1"/>
    </row>
    <row r="9" spans="1:9">
      <c r="A9" s="1"/>
      <c r="B9" s="12"/>
      <c r="C9" s="50" t="s">
        <v>57</v>
      </c>
      <c r="D9" s="13">
        <v>1427</v>
      </c>
      <c r="E9" s="13">
        <v>1379</v>
      </c>
      <c r="F9" s="13">
        <v>1333</v>
      </c>
      <c r="G9" s="13">
        <v>1253</v>
      </c>
      <c r="H9" s="51">
        <v>1238</v>
      </c>
      <c r="I9" s="1"/>
    </row>
    <row r="10" spans="1:9">
      <c r="A10" s="1"/>
      <c r="B10" s="12"/>
      <c r="C10" s="50" t="s">
        <v>58</v>
      </c>
      <c r="D10" s="13">
        <v>3205</v>
      </c>
      <c r="E10" s="13">
        <v>3180</v>
      </c>
      <c r="F10" s="13">
        <v>3120</v>
      </c>
      <c r="G10" s="13">
        <v>3054</v>
      </c>
      <c r="H10" s="51">
        <v>3020</v>
      </c>
      <c r="I10" s="1"/>
    </row>
    <row r="11" spans="1:9" ht="15.75" thickBot="1">
      <c r="A11" s="1"/>
      <c r="B11" s="45" t="s">
        <v>9</v>
      </c>
      <c r="C11" s="45"/>
      <c r="D11" s="46">
        <v>129162</v>
      </c>
      <c r="E11" s="46">
        <v>127423</v>
      </c>
      <c r="F11" s="46">
        <v>124973</v>
      </c>
      <c r="G11" s="46">
        <v>122629</v>
      </c>
      <c r="H11" s="47">
        <v>120413</v>
      </c>
      <c r="I11" s="1"/>
    </row>
    <row r="12" spans="1:9" ht="30" customHeight="1">
      <c r="A12" s="1"/>
      <c r="B12" s="68" t="s">
        <v>59</v>
      </c>
      <c r="C12" s="68"/>
      <c r="D12" s="68"/>
      <c r="E12" s="68"/>
      <c r="F12" s="68"/>
      <c r="G12" s="68"/>
      <c r="H12" s="68"/>
      <c r="I12" s="1"/>
    </row>
    <row r="13" spans="1:9" ht="15" customHeight="1">
      <c r="A13" s="1"/>
      <c r="B13" s="67" t="s">
        <v>44</v>
      </c>
      <c r="C13" s="67"/>
      <c r="D13" s="67"/>
      <c r="E13" s="67"/>
      <c r="F13" s="67"/>
      <c r="G13" s="67"/>
      <c r="H13" s="67"/>
      <c r="I13" s="1"/>
    </row>
    <row r="14" spans="1:9" ht="15" customHeight="1">
      <c r="A14" s="1"/>
      <c r="B14" s="64" t="s">
        <v>25</v>
      </c>
      <c r="C14" s="64"/>
      <c r="D14" s="64"/>
      <c r="E14" s="64"/>
      <c r="F14" s="64"/>
      <c r="G14" s="64"/>
      <c r="H14" s="64"/>
      <c r="I14" s="1"/>
    </row>
    <row r="15" spans="1:9">
      <c r="H15" s="1"/>
      <c r="I15" s="1"/>
    </row>
    <row r="17" spans="5:9">
      <c r="I17" s="77"/>
    </row>
    <row r="18" spans="5:9">
      <c r="E18">
        <f xml:space="preserve"> LEN(C5)</f>
        <v>34</v>
      </c>
      <c r="I18" s="78"/>
    </row>
    <row r="19" spans="5:9">
      <c r="I19" s="77"/>
    </row>
    <row r="20" spans="5:9">
      <c r="I20" s="78"/>
    </row>
    <row r="21" spans="5:9">
      <c r="I21" s="77"/>
    </row>
    <row r="22" spans="5:9">
      <c r="I22" s="78"/>
    </row>
    <row r="23" spans="5:9">
      <c r="I23" s="78"/>
    </row>
    <row r="24" spans="5:9">
      <c r="I24" s="78"/>
    </row>
  </sheetData>
  <mergeCells count="8">
    <mergeCell ref="I19:I20"/>
    <mergeCell ref="I21:I24"/>
    <mergeCell ref="B2:H2"/>
    <mergeCell ref="B3:C3"/>
    <mergeCell ref="B12:H12"/>
    <mergeCell ref="B13:H13"/>
    <mergeCell ref="B14:H14"/>
    <mergeCell ref="I17:I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heetViews>
  <sheetFormatPr baseColWidth="10" defaultRowHeight="15"/>
  <cols>
    <col min="1" max="1" width="2.5703125" customWidth="1"/>
    <col min="2" max="2" width="3" customWidth="1"/>
    <col min="3" max="3" width="34.42578125" customWidth="1"/>
    <col min="4" max="4" width="15.28515625" customWidth="1"/>
    <col min="5" max="5" width="18.28515625" bestFit="1" customWidth="1"/>
    <col min="6" max="6" width="13.5703125" customWidth="1"/>
    <col min="7" max="7" width="18.28515625" bestFit="1" customWidth="1"/>
  </cols>
  <sheetData>
    <row r="1" spans="1:8">
      <c r="A1" s="1"/>
      <c r="B1" s="1"/>
      <c r="C1" s="59"/>
      <c r="D1" s="59"/>
      <c r="E1" s="1"/>
      <c r="F1" s="1"/>
      <c r="G1" s="1"/>
      <c r="H1" s="1"/>
    </row>
    <row r="2" spans="1:8" ht="30.75" customHeight="1" thickBot="1">
      <c r="A2" s="1"/>
      <c r="B2" s="79" t="s">
        <v>60</v>
      </c>
      <c r="C2" s="79"/>
      <c r="D2" s="79"/>
      <c r="E2" s="79"/>
      <c r="F2" s="79"/>
      <c r="G2" s="79"/>
      <c r="H2" s="1"/>
    </row>
    <row r="3" spans="1:8" ht="15.75" thickBot="1">
      <c r="A3" s="1"/>
      <c r="B3" s="82" t="s">
        <v>45</v>
      </c>
      <c r="C3" s="83"/>
      <c r="D3" s="84">
        <v>2020</v>
      </c>
      <c r="E3" s="85"/>
      <c r="F3" s="84">
        <v>2021</v>
      </c>
      <c r="G3" s="86"/>
      <c r="H3" s="1"/>
    </row>
    <row r="4" spans="1:8" ht="32.25" customHeight="1">
      <c r="A4" s="1"/>
      <c r="B4" s="80"/>
      <c r="C4" s="81"/>
      <c r="D4" s="16" t="s">
        <v>61</v>
      </c>
      <c r="E4" s="16" t="s">
        <v>62</v>
      </c>
      <c r="F4" s="16" t="s">
        <v>61</v>
      </c>
      <c r="G4" s="16" t="s">
        <v>62</v>
      </c>
      <c r="H4" s="1"/>
    </row>
    <row r="5" spans="1:8" ht="15" customHeight="1">
      <c r="A5" s="1"/>
      <c r="B5" s="12" t="s">
        <v>42</v>
      </c>
      <c r="C5" s="50"/>
      <c r="D5" s="13">
        <v>5753</v>
      </c>
      <c r="E5" s="19">
        <v>783.18590300000005</v>
      </c>
      <c r="F5" s="13">
        <v>5539</v>
      </c>
      <c r="G5" s="52">
        <v>789.72287059999996</v>
      </c>
      <c r="H5" s="1"/>
    </row>
    <row r="6" spans="1:8">
      <c r="A6" s="1"/>
      <c r="B6" s="12"/>
      <c r="C6" s="50" t="s">
        <v>56</v>
      </c>
      <c r="D6" s="13">
        <v>77</v>
      </c>
      <c r="E6" s="19">
        <v>698.64571430000001</v>
      </c>
      <c r="F6" s="13">
        <v>84</v>
      </c>
      <c r="G6" s="52">
        <v>710.43654760000004</v>
      </c>
      <c r="H6" s="1"/>
    </row>
    <row r="7" spans="1:8" ht="15" customHeight="1">
      <c r="A7" s="1"/>
      <c r="B7" s="12"/>
      <c r="C7" s="50" t="s">
        <v>57</v>
      </c>
      <c r="D7" s="13">
        <v>5676</v>
      </c>
      <c r="E7" s="19">
        <v>784.33276599999999</v>
      </c>
      <c r="F7" s="13">
        <v>5455</v>
      </c>
      <c r="G7" s="52">
        <v>790.9437782</v>
      </c>
      <c r="H7" s="1"/>
    </row>
    <row r="8" spans="1:8" ht="15" customHeight="1">
      <c r="A8" s="1"/>
      <c r="B8" s="12" t="s">
        <v>43</v>
      </c>
      <c r="C8" s="50"/>
      <c r="D8" s="13">
        <v>401</v>
      </c>
      <c r="E8" s="19">
        <v>270.49306730000001</v>
      </c>
      <c r="F8" s="13">
        <v>499</v>
      </c>
      <c r="G8" s="52">
        <v>232.8859118</v>
      </c>
      <c r="H8" s="1"/>
    </row>
    <row r="9" spans="1:8">
      <c r="A9" s="1"/>
      <c r="B9" s="12"/>
      <c r="C9" s="50" t="s">
        <v>56</v>
      </c>
      <c r="D9" s="13">
        <v>31</v>
      </c>
      <c r="E9" s="19">
        <v>447.60741940000003</v>
      </c>
      <c r="F9" s="13">
        <v>45</v>
      </c>
      <c r="G9" s="52">
        <v>472.33866669999998</v>
      </c>
      <c r="H9" s="1"/>
    </row>
    <row r="10" spans="1:8">
      <c r="A10" s="1"/>
      <c r="B10" s="12"/>
      <c r="C10" s="50" t="s">
        <v>57</v>
      </c>
      <c r="D10" s="13">
        <v>55</v>
      </c>
      <c r="E10" s="19">
        <v>646.94654549999996</v>
      </c>
      <c r="F10" s="13">
        <v>107</v>
      </c>
      <c r="G10" s="52">
        <v>471.45542060000002</v>
      </c>
      <c r="H10" s="1"/>
    </row>
    <row r="11" spans="1:8">
      <c r="A11" s="1"/>
      <c r="B11" s="12"/>
      <c r="C11" s="50" t="s">
        <v>58</v>
      </c>
      <c r="D11" s="13">
        <v>315</v>
      </c>
      <c r="E11" s="19">
        <v>187.3327937</v>
      </c>
      <c r="F11" s="13">
        <v>347</v>
      </c>
      <c r="G11" s="52">
        <v>128.2682997</v>
      </c>
      <c r="H11" s="1"/>
    </row>
    <row r="12" spans="1:8" ht="15.75" thickBot="1">
      <c r="A12" s="1"/>
      <c r="B12" s="45" t="s">
        <v>9</v>
      </c>
      <c r="C12" s="45"/>
      <c r="D12" s="46">
        <v>6154</v>
      </c>
      <c r="E12" s="53">
        <v>749.77839129999995</v>
      </c>
      <c r="F12" s="46">
        <v>6038</v>
      </c>
      <c r="G12" s="54">
        <v>743.70404940000003</v>
      </c>
      <c r="H12" s="1"/>
    </row>
    <row r="13" spans="1:8" ht="30" customHeight="1">
      <c r="A13" s="1"/>
      <c r="B13" s="68" t="s">
        <v>63</v>
      </c>
      <c r="C13" s="68"/>
      <c r="D13" s="68"/>
      <c r="E13" s="68"/>
      <c r="F13" s="68"/>
      <c r="G13" s="68"/>
      <c r="H13" s="1"/>
    </row>
    <row r="14" spans="1:8">
      <c r="A14" s="1"/>
      <c r="B14" s="87" t="s">
        <v>44</v>
      </c>
      <c r="C14" s="87"/>
      <c r="D14" s="87"/>
      <c r="E14" s="87"/>
      <c r="F14" s="87"/>
      <c r="G14" s="87"/>
      <c r="H14" s="1"/>
    </row>
    <row r="15" spans="1:8" ht="15" customHeight="1">
      <c r="A15" s="1"/>
      <c r="B15" s="64" t="s">
        <v>25</v>
      </c>
      <c r="C15" s="64"/>
      <c r="D15" s="64"/>
      <c r="E15" s="64"/>
      <c r="F15" s="64"/>
      <c r="G15" s="64"/>
      <c r="H15" s="1"/>
    </row>
    <row r="18" spans="9:11">
      <c r="I18" s="56"/>
      <c r="J18" s="57"/>
      <c r="K18" s="57"/>
    </row>
    <row r="19" spans="9:11">
      <c r="I19" s="58"/>
      <c r="J19" s="57"/>
      <c r="K19" s="57"/>
    </row>
    <row r="20" spans="9:11">
      <c r="I20" s="56"/>
      <c r="J20" s="57"/>
      <c r="K20" s="57"/>
    </row>
    <row r="21" spans="9:11">
      <c r="I21" s="58"/>
      <c r="J21" s="57"/>
      <c r="K21" s="57"/>
    </row>
    <row r="22" spans="9:11">
      <c r="I22" s="55"/>
      <c r="J22" s="56"/>
      <c r="K22" s="57"/>
    </row>
    <row r="23" spans="9:11">
      <c r="I23" s="55"/>
      <c r="J23" s="56"/>
      <c r="K23" s="57"/>
    </row>
    <row r="24" spans="9:11">
      <c r="I24" s="55"/>
      <c r="J24" s="58"/>
      <c r="K24" s="57"/>
    </row>
    <row r="25" spans="9:11">
      <c r="I25" s="55"/>
      <c r="J25" s="56"/>
      <c r="K25" s="57"/>
    </row>
  </sheetData>
  <mergeCells count="7">
    <mergeCell ref="B15:G15"/>
    <mergeCell ref="B2:G2"/>
    <mergeCell ref="B3:C4"/>
    <mergeCell ref="D3:E3"/>
    <mergeCell ref="F3:G3"/>
    <mergeCell ref="B13:G13"/>
    <mergeCell ref="B14:G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b 3 r Q U t a i d P q p A A A A + A A A A B I A H A B D b 2 5 m a W c v U G F j a 2 F n Z S 5 4 b W w g o h g A K K A U A A A A A A A A A A A A A A A A A A A A A A A A A A A A h Y / N C o J A G E V f R W b v / F h J y e e 4 C F o l R E G 0 H c Z R h 3 Q M Z 0 z f r U W P 1 C s k l N W u 5 b 2 c C + c + b n d I h r r y r q q 1 u j E x Y p g i T x n Z Z N o U M e p c 7 i 9 R w m E n 5 F k U y h t h Y 6 P B 6 h i V z l 0 i Q v q + x / 0 M N 2 1 B A k o Z O a X b g y x V L X x t r B N G K v R Z Z f 9 X i M P x J c M D H D K 8 Y K s A z 0 M G Z K o h 1 e a L B K M x p k B + S l h 3 l e t a x f P W 3 + y B T B H I + w V / A l B L A w Q U A A I A C A B v e t B 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3 r Q U i i K R 7 g O A A A A E Q A A A B M A H A B G b 3 J t d W x h c y 9 T Z W N 0 a W 9 u M S 5 t I K I Y A C i g F A A A A A A A A A A A A A A A A A A A A A A A A A A A A C t O T S 7 J z M 9 T C I b Q h t Y A U E s B A i 0 A F A A C A A g A b 3 r Q U t a i d P q p A A A A + A A A A B I A A A A A A A A A A A A A A A A A A A A A A E N v b m Z p Z y 9 Q Y W N r Y W d l L n h t b F B L A Q I t A B Q A A g A I A G 9 6 0 F I P y u m r p A A A A O k A A A A T A A A A A A A A A A A A A A A A A P U A A A B b Q 2 9 u d G V u d F 9 U e X B l c 1 0 u e G 1 s U E s B A i 0 A F A A C A A g A b 3 r Q U 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b 6 d e 1 d j z F E u q s 9 5 7 u N 6 N 0 A A A A A A g A A A A A A A 2 Y A A M A A A A A Q A A A A t I b 2 Q S 2 d z i A 3 3 6 S P I B R W O g A A A A A E g A A A o A A A A B A A A A A k c h z s 5 V D 8 K U i 7 s p 4 p m c m x U A A A A M k J w 6 B d 7 Z 3 Z s z w f q H Q N N 4 w 4 B O K 0 J s y 5 T 9 6 x t 2 q q b W L V X d g K h H I / b s A M 5 R V L J i F k n Q S K e B H 4 q M 9 9 B A C 8 u X U 0 z h a 2 4 E r + Q w Y C N h 6 B 8 S 0 I U L N l F A A A A A f B 7 Q 1 P N r H k f H c v / D A i j X S 4 H x i I < / D a t a M a s h u p > 
</file>

<file path=customXml/itemProps1.xml><?xml version="1.0" encoding="utf-8"?>
<ds:datastoreItem xmlns:ds="http://schemas.openxmlformats.org/officeDocument/2006/customXml" ds:itemID="{81993D11-FFCC-496A-8516-EA1C84A7394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Fig1</vt:lpstr>
      <vt:lpstr>Fig 2</vt:lpstr>
      <vt:lpstr>Fig3</vt:lpstr>
      <vt:lpstr>Fig4</vt:lpstr>
      <vt:lpstr>Fig5</vt:lpstr>
      <vt:lpstr>Fig6</vt:lpstr>
      <vt:lpstr>Fig7</vt:lpstr>
    </vt:vector>
  </TitlesOfParts>
  <Company>Ministère des Armées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PEROUMAL Charles M.</dc:creator>
  <cp:lastModifiedBy>PLACE Dominique ADMI ETAT HORS CLA</cp:lastModifiedBy>
  <dcterms:created xsi:type="dcterms:W3CDTF">2021-06-07T08:59:24Z</dcterms:created>
  <dcterms:modified xsi:type="dcterms:W3CDTF">2023-09-11T16:19:02Z</dcterms:modified>
</cp:coreProperties>
</file>