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O5" i="1" l="1"/>
  <c r="AN5" i="1"/>
  <c r="AM5" i="1"/>
  <c r="AL5" i="1"/>
  <c r="AK5" i="1"/>
  <c r="AF5" i="1"/>
  <c r="AD5" i="1"/>
  <c r="AC5" i="1"/>
  <c r="AB5" i="1"/>
  <c r="AA5" i="1"/>
  <c r="Z5" i="1"/>
  <c r="Y5" i="1"/>
  <c r="X5" i="1"/>
  <c r="U5" i="1"/>
  <c r="T5" i="1"/>
  <c r="R5" i="1"/>
  <c r="P5" i="1"/>
  <c r="O5" i="1"/>
  <c r="N5" i="1"/>
  <c r="J5" i="1"/>
  <c r="I5" i="1"/>
  <c r="H5" i="1"/>
  <c r="G5" i="1"/>
</calcChain>
</file>

<file path=xl/sharedStrings.xml><?xml version="1.0" encoding="utf-8"?>
<sst xmlns="http://schemas.openxmlformats.org/spreadsheetml/2006/main" count="89" uniqueCount="82">
  <si>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</si>
  <si>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</si>
  <si>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</si>
  <si>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</si>
  <si>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</si>
  <si>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</si>
  <si>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</si>
  <si>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</si>
  <si>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</si>
  <si>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</si>
  <si>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</si>
  <si>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</si>
  <si>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</si>
  <si>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</si>
  <si>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</si>
  <si>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</si>
  <si>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</si>
  <si>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</si>
  <si>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</si>
  <si>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</si>
  <si>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</si>
  <si>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</si>
  <si>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</si>
  <si>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</si>
  <si>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</si>
  <si>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</si>
  <si>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</si>
  <si>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</si>
  <si>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</si>
  <si>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</si>
  <si>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</si>
  <si>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</si>
  <si>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</si>
  <si>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</si>
  <si>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</si>
  <si>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</si>
  <si>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</si>
  <si>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</si>
  <si>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</si>
  <si>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</si>
  <si>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Pays</t>
  </si>
  <si>
    <t>Poste</t>
  </si>
  <si>
    <t>ARGENTINE</t>
  </si>
  <si>
    <t>ASSOMPTION</t>
  </si>
  <si>
    <t>COLOMBIE</t>
  </si>
  <si>
    <t>BOGOTA</t>
  </si>
  <si>
    <t>BRÉSIL</t>
  </si>
  <si>
    <t>BRASILIA</t>
  </si>
  <si>
    <t>BUENOS AIRES</t>
  </si>
  <si>
    <t>VENEZUELA</t>
  </si>
  <si>
    <t>CARACAS</t>
  </si>
  <si>
    <t>SAINTE-LUCIE</t>
  </si>
  <si>
    <t>CASTRIES</t>
  </si>
  <si>
    <t>GUATEMALA</t>
  </si>
  <si>
    <t>CUBA</t>
  </si>
  <si>
    <t>LA HAVANE</t>
  </si>
  <si>
    <t>BOLIVIE</t>
  </si>
  <si>
    <t>LA PAZ</t>
  </si>
  <si>
    <t>PÉROU</t>
  </si>
  <si>
    <t>LIMA</t>
  </si>
  <si>
    <t>MEXIQUE</t>
  </si>
  <si>
    <t>MEXICO</t>
  </si>
  <si>
    <t>URUGUAY</t>
  </si>
  <si>
    <t>MONTEVIDEO</t>
  </si>
  <si>
    <t>PANAMA</t>
  </si>
  <si>
    <t>SURINAME</t>
  </si>
  <si>
    <t>PARAMARIBO</t>
  </si>
  <si>
    <t>HAÏTI</t>
  </si>
  <si>
    <t>PORT-AU-PRINCE</t>
  </si>
  <si>
    <t>EQUATEUR</t>
  </si>
  <si>
    <t>QUITO</t>
  </si>
  <si>
    <t>RECIFE</t>
  </si>
  <si>
    <t>RIO DE JANEIRO</t>
  </si>
  <si>
    <t>DOMINICAINE (RÉPUBLIQUE)</t>
  </si>
  <si>
    <t>SAINT DOMINGUE</t>
  </si>
  <si>
    <t>COSTA RICA</t>
  </si>
  <si>
    <t>SAN JOSE</t>
  </si>
  <si>
    <t>CHILI</t>
  </si>
  <si>
    <t>SANTIAGO</t>
  </si>
  <si>
    <t>SAO PAULO</t>
  </si>
  <si>
    <t>TEGUCIGALPA</t>
  </si>
  <si>
    <t>Nombre de voix liste34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</si>
</sst>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abSelected="1" workbookViewId="0">
      <selection activeCell="I4" sqref="I4"/>
    </sheetView>
  </sheetViews>
  <sheetFormatPr baseColWidth="10" defaultRowHeight="15" x14ac:dyDescent="0.25"/>
  <cols>
    <col min="1" max="2" width="17.42578125" customWidth="1"/>
    <col min="4" max="4" width="11.42578125" customWidth="1"/>
    <col min="10" max="43" width="11.42578125" style="5"/>
  </cols>
  <sheetData>
    <row r="1" spans="1:43" ht="45" x14ac:dyDescent="0.25">
      <c r="A1" s="7" t="s">
        <v>40</v>
      </c>
      <c r="B1" s="7" t="s">
        <v>41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81</v>
      </c>
    </row>
    <row r="2" spans="1:43" x14ac:dyDescent="0.25">
      <c r="A2" s="8" t="s">
        <v>42</v>
      </c>
      <c r="B2" s="8" t="s">
        <v>43</v>
      </c>
      <c r="C2" s="2">
        <v>961</v>
      </c>
      <c r="D2" s="3">
        <v>793</v>
      </c>
      <c r="E2" s="3">
        <v>168</v>
      </c>
      <c r="F2" s="3">
        <v>168</v>
      </c>
      <c r="G2" s="2">
        <v>4</v>
      </c>
      <c r="H2" s="2">
        <v>8</v>
      </c>
      <c r="I2" s="2">
        <v>156</v>
      </c>
      <c r="J2" s="2">
        <v>15</v>
      </c>
      <c r="K2" s="2">
        <v>0</v>
      </c>
      <c r="L2" s="2">
        <v>0</v>
      </c>
      <c r="M2" s="6">
        <v>0</v>
      </c>
      <c r="N2" s="6">
        <v>22</v>
      </c>
      <c r="O2" s="6">
        <v>0</v>
      </c>
      <c r="P2" s="6">
        <v>2</v>
      </c>
      <c r="Q2" s="6">
        <v>0</v>
      </c>
      <c r="R2" s="6">
        <v>2</v>
      </c>
      <c r="S2" s="6">
        <v>0</v>
      </c>
      <c r="T2" s="6">
        <v>6</v>
      </c>
      <c r="U2" s="6">
        <v>8</v>
      </c>
      <c r="V2" s="6">
        <v>0</v>
      </c>
      <c r="W2" s="6">
        <v>0</v>
      </c>
      <c r="X2" s="6">
        <v>15</v>
      </c>
      <c r="Y2" s="6">
        <v>2</v>
      </c>
      <c r="Z2" s="6">
        <v>0</v>
      </c>
      <c r="AA2" s="6">
        <v>0</v>
      </c>
      <c r="AB2" s="6">
        <v>5</v>
      </c>
      <c r="AC2" s="6">
        <v>2</v>
      </c>
      <c r="AD2" s="6">
        <v>5</v>
      </c>
      <c r="AE2" s="6">
        <v>0</v>
      </c>
      <c r="AF2" s="6">
        <v>33</v>
      </c>
      <c r="AG2" s="6">
        <v>0</v>
      </c>
      <c r="AH2" s="6">
        <v>0</v>
      </c>
      <c r="AI2" s="6">
        <v>0</v>
      </c>
      <c r="AJ2" s="6">
        <v>0</v>
      </c>
      <c r="AK2" s="6">
        <v>3</v>
      </c>
      <c r="AL2" s="6">
        <v>24</v>
      </c>
      <c r="AM2" s="6">
        <v>11</v>
      </c>
      <c r="AN2" s="6">
        <v>0</v>
      </c>
      <c r="AO2" s="6">
        <v>1</v>
      </c>
      <c r="AP2" s="6">
        <v>0</v>
      </c>
      <c r="AQ2" s="6">
        <v>0</v>
      </c>
    </row>
    <row r="3" spans="1:43" x14ac:dyDescent="0.25">
      <c r="A3" s="8" t="s">
        <v>44</v>
      </c>
      <c r="B3" s="8" t="s">
        <v>45</v>
      </c>
      <c r="C3" s="2">
        <v>3942</v>
      </c>
      <c r="D3" s="3">
        <v>3354</v>
      </c>
      <c r="E3" s="3">
        <v>588</v>
      </c>
      <c r="F3" s="3">
        <v>588</v>
      </c>
      <c r="G3" s="2">
        <v>5</v>
      </c>
      <c r="H3" s="2">
        <v>4</v>
      </c>
      <c r="I3" s="2">
        <v>579</v>
      </c>
      <c r="J3" s="2">
        <v>77</v>
      </c>
      <c r="K3" s="2">
        <v>0</v>
      </c>
      <c r="L3" s="2">
        <v>0</v>
      </c>
      <c r="M3" s="6">
        <v>1</v>
      </c>
      <c r="N3" s="6">
        <v>159</v>
      </c>
      <c r="O3" s="6">
        <v>0</v>
      </c>
      <c r="P3" s="6">
        <v>0</v>
      </c>
      <c r="Q3" s="6">
        <v>1</v>
      </c>
      <c r="R3" s="6">
        <v>16</v>
      </c>
      <c r="S3" s="6">
        <v>0</v>
      </c>
      <c r="T3" s="6">
        <v>3</v>
      </c>
      <c r="U3" s="6">
        <v>33</v>
      </c>
      <c r="V3" s="6">
        <v>0</v>
      </c>
      <c r="W3" s="6">
        <v>0</v>
      </c>
      <c r="X3" s="6">
        <v>13</v>
      </c>
      <c r="Y3" s="6">
        <v>0</v>
      </c>
      <c r="Z3" s="6">
        <v>0</v>
      </c>
      <c r="AA3" s="6">
        <v>3</v>
      </c>
      <c r="AB3" s="6">
        <v>7</v>
      </c>
      <c r="AC3" s="6">
        <v>10</v>
      </c>
      <c r="AD3" s="6">
        <v>25</v>
      </c>
      <c r="AE3" s="6">
        <v>0</v>
      </c>
      <c r="AF3" s="6">
        <v>25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29</v>
      </c>
      <c r="AM3" s="6">
        <v>171</v>
      </c>
      <c r="AN3" s="6">
        <v>6</v>
      </c>
      <c r="AO3" s="6">
        <v>0</v>
      </c>
      <c r="AP3" s="6">
        <v>0</v>
      </c>
      <c r="AQ3" s="6">
        <v>0</v>
      </c>
    </row>
    <row r="4" spans="1:43" x14ac:dyDescent="0.25">
      <c r="A4" s="8" t="s">
        <v>46</v>
      </c>
      <c r="B4" s="8" t="s">
        <v>47</v>
      </c>
      <c r="C4" s="2">
        <v>1097</v>
      </c>
      <c r="D4" s="3">
        <v>935</v>
      </c>
      <c r="E4" s="3">
        <v>162</v>
      </c>
      <c r="F4" s="3">
        <v>162</v>
      </c>
      <c r="G4" s="2">
        <v>2</v>
      </c>
      <c r="H4" s="2">
        <v>0</v>
      </c>
      <c r="I4" s="2">
        <v>160</v>
      </c>
      <c r="J4" s="2">
        <v>20</v>
      </c>
      <c r="K4" s="2">
        <v>0</v>
      </c>
      <c r="L4" s="2">
        <v>0</v>
      </c>
      <c r="M4" s="6">
        <v>0</v>
      </c>
      <c r="N4" s="6">
        <v>47</v>
      </c>
      <c r="O4" s="6">
        <v>0</v>
      </c>
      <c r="P4" s="6">
        <v>0</v>
      </c>
      <c r="Q4" s="6">
        <v>0</v>
      </c>
      <c r="R4" s="6">
        <v>2</v>
      </c>
      <c r="S4" s="6">
        <v>0</v>
      </c>
      <c r="T4" s="6">
        <v>2</v>
      </c>
      <c r="U4" s="6">
        <v>20</v>
      </c>
      <c r="V4" s="6">
        <v>0</v>
      </c>
      <c r="W4" s="6">
        <v>0</v>
      </c>
      <c r="X4" s="6">
        <v>1</v>
      </c>
      <c r="Y4" s="6">
        <v>0</v>
      </c>
      <c r="Z4" s="6">
        <v>0</v>
      </c>
      <c r="AA4" s="6">
        <v>0</v>
      </c>
      <c r="AB4" s="6">
        <v>3</v>
      </c>
      <c r="AC4" s="6">
        <v>3</v>
      </c>
      <c r="AD4" s="6">
        <v>3</v>
      </c>
      <c r="AE4" s="6">
        <v>0</v>
      </c>
      <c r="AF4" s="6">
        <v>12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7</v>
      </c>
      <c r="AM4" s="6">
        <v>38</v>
      </c>
      <c r="AN4" s="6">
        <v>2</v>
      </c>
      <c r="AO4" s="6">
        <v>0</v>
      </c>
      <c r="AP4" s="6">
        <v>0</v>
      </c>
      <c r="AQ4" s="6">
        <v>0</v>
      </c>
    </row>
    <row r="5" spans="1:43" x14ac:dyDescent="0.25">
      <c r="A5" s="8" t="s">
        <v>42</v>
      </c>
      <c r="B5" s="8" t="s">
        <v>48</v>
      </c>
      <c r="C5" s="2">
        <v>8580</v>
      </c>
      <c r="D5" s="3">
        <v>7526</v>
      </c>
      <c r="E5" s="3">
        <v>1054</v>
      </c>
      <c r="F5" s="3">
        <v>1054</v>
      </c>
      <c r="G5" s="2">
        <f>7-G2</f>
        <v>3</v>
      </c>
      <c r="H5" s="2">
        <f>41-H2</f>
        <v>33</v>
      </c>
      <c r="I5" s="2">
        <f>1174-I2</f>
        <v>1018</v>
      </c>
      <c r="J5" s="2">
        <f>145-15</f>
        <v>130</v>
      </c>
      <c r="K5" s="2">
        <v>0</v>
      </c>
      <c r="L5" s="2">
        <v>0</v>
      </c>
      <c r="M5" s="6">
        <v>0</v>
      </c>
      <c r="N5" s="6">
        <f>375-N2</f>
        <v>353</v>
      </c>
      <c r="O5" s="6">
        <f>1-O2</f>
        <v>1</v>
      </c>
      <c r="P5" s="6">
        <f>3-P2</f>
        <v>1</v>
      </c>
      <c r="Q5" s="6">
        <v>1</v>
      </c>
      <c r="R5" s="6">
        <f>22-R2</f>
        <v>20</v>
      </c>
      <c r="S5" s="6">
        <v>0</v>
      </c>
      <c r="T5" s="6">
        <f>49-T2</f>
        <v>43</v>
      </c>
      <c r="U5" s="6">
        <f>72-U2</f>
        <v>64</v>
      </c>
      <c r="V5" s="6">
        <v>0</v>
      </c>
      <c r="W5" s="6">
        <v>0</v>
      </c>
      <c r="X5" s="6">
        <f>38-15</f>
        <v>23</v>
      </c>
      <c r="Y5" s="6">
        <f>2-Y2</f>
        <v>0</v>
      </c>
      <c r="Z5" s="6">
        <f>1-Z2</f>
        <v>1</v>
      </c>
      <c r="AA5" s="6">
        <f>5-AA2</f>
        <v>5</v>
      </c>
      <c r="AB5" s="6">
        <f>24-AB2</f>
        <v>19</v>
      </c>
      <c r="AC5" s="6">
        <f>7-AC2</f>
        <v>5</v>
      </c>
      <c r="AD5" s="6">
        <f>31-AD2</f>
        <v>26</v>
      </c>
      <c r="AE5" s="6">
        <v>0</v>
      </c>
      <c r="AF5" s="6">
        <f>99-AF2</f>
        <v>66</v>
      </c>
      <c r="AG5" s="6">
        <v>0</v>
      </c>
      <c r="AH5" s="6">
        <v>0</v>
      </c>
      <c r="AI5" s="6">
        <v>0</v>
      </c>
      <c r="AJ5" s="6">
        <v>0</v>
      </c>
      <c r="AK5" s="6">
        <f>5-AK2</f>
        <v>2</v>
      </c>
      <c r="AL5" s="6">
        <f>116-AL2</f>
        <v>92</v>
      </c>
      <c r="AM5" s="6">
        <f>167-AM2</f>
        <v>156</v>
      </c>
      <c r="AN5" s="6">
        <f>9-AN2</f>
        <v>9</v>
      </c>
      <c r="AO5" s="6">
        <f>2-AO2</f>
        <v>1</v>
      </c>
      <c r="AP5" s="6">
        <v>0</v>
      </c>
      <c r="AQ5" s="6">
        <v>0</v>
      </c>
    </row>
    <row r="6" spans="1:43" x14ac:dyDescent="0.25">
      <c r="A6" s="8" t="s">
        <v>49</v>
      </c>
      <c r="B6" s="8" t="s">
        <v>50</v>
      </c>
      <c r="C6" s="2">
        <v>2871</v>
      </c>
      <c r="D6" s="3">
        <v>2646</v>
      </c>
      <c r="E6" s="3">
        <v>225</v>
      </c>
      <c r="F6" s="3">
        <v>225</v>
      </c>
      <c r="G6" s="2">
        <v>1</v>
      </c>
      <c r="H6" s="2">
        <v>1</v>
      </c>
      <c r="I6" s="2">
        <v>223</v>
      </c>
      <c r="J6" s="2">
        <v>13</v>
      </c>
      <c r="K6" s="2">
        <v>1</v>
      </c>
      <c r="L6" s="2">
        <v>0</v>
      </c>
      <c r="M6" s="6">
        <v>0</v>
      </c>
      <c r="N6" s="6">
        <v>115</v>
      </c>
      <c r="O6" s="6">
        <v>0</v>
      </c>
      <c r="P6" s="6">
        <v>0</v>
      </c>
      <c r="Q6" s="6">
        <v>0</v>
      </c>
      <c r="R6" s="6">
        <v>4</v>
      </c>
      <c r="S6" s="6">
        <v>0</v>
      </c>
      <c r="T6" s="6">
        <v>8</v>
      </c>
      <c r="U6" s="6">
        <v>6</v>
      </c>
      <c r="V6" s="6">
        <v>0</v>
      </c>
      <c r="W6" s="6">
        <v>0</v>
      </c>
      <c r="X6" s="6">
        <v>11</v>
      </c>
      <c r="Y6" s="6">
        <v>0</v>
      </c>
      <c r="Z6" s="6">
        <v>0</v>
      </c>
      <c r="AA6" s="6">
        <v>0</v>
      </c>
      <c r="AB6" s="6">
        <v>1</v>
      </c>
      <c r="AC6" s="6">
        <v>1</v>
      </c>
      <c r="AD6" s="6">
        <v>6</v>
      </c>
      <c r="AE6" s="6">
        <v>0</v>
      </c>
      <c r="AF6" s="6">
        <v>13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24</v>
      </c>
      <c r="AM6" s="6">
        <v>16</v>
      </c>
      <c r="AN6" s="6">
        <v>3</v>
      </c>
      <c r="AO6" s="6">
        <v>1</v>
      </c>
      <c r="AP6" s="6">
        <v>0</v>
      </c>
      <c r="AQ6" s="6">
        <v>0</v>
      </c>
    </row>
    <row r="7" spans="1:43" x14ac:dyDescent="0.25">
      <c r="A7" s="8" t="s">
        <v>51</v>
      </c>
      <c r="B7" s="8" t="s">
        <v>52</v>
      </c>
      <c r="C7" s="2">
        <v>1036</v>
      </c>
      <c r="D7" s="3">
        <v>951</v>
      </c>
      <c r="E7" s="3">
        <v>85</v>
      </c>
      <c r="F7" s="3">
        <v>85</v>
      </c>
      <c r="G7" s="2">
        <v>0</v>
      </c>
      <c r="H7" s="2">
        <v>1</v>
      </c>
      <c r="I7" s="2">
        <v>84</v>
      </c>
      <c r="J7" s="2">
        <v>5</v>
      </c>
      <c r="K7" s="2">
        <v>0</v>
      </c>
      <c r="L7" s="2">
        <v>0</v>
      </c>
      <c r="M7" s="6">
        <v>0</v>
      </c>
      <c r="N7" s="6">
        <v>33</v>
      </c>
      <c r="O7" s="6">
        <v>0</v>
      </c>
      <c r="P7" s="6">
        <v>0</v>
      </c>
      <c r="Q7" s="6">
        <v>0</v>
      </c>
      <c r="R7" s="6">
        <v>4</v>
      </c>
      <c r="S7" s="6">
        <v>0</v>
      </c>
      <c r="T7" s="6">
        <v>4</v>
      </c>
      <c r="U7" s="6">
        <v>2</v>
      </c>
      <c r="V7" s="6">
        <v>0</v>
      </c>
      <c r="W7" s="6">
        <v>0</v>
      </c>
      <c r="X7" s="6">
        <v>3</v>
      </c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10</v>
      </c>
      <c r="AG7" s="6">
        <v>0</v>
      </c>
      <c r="AH7" s="6">
        <v>0</v>
      </c>
      <c r="AI7" s="6">
        <v>0</v>
      </c>
      <c r="AJ7" s="6">
        <v>0</v>
      </c>
      <c r="AK7" s="6">
        <v>1</v>
      </c>
      <c r="AL7" s="6">
        <v>8</v>
      </c>
      <c r="AM7" s="6">
        <v>10</v>
      </c>
      <c r="AN7" s="6">
        <v>0</v>
      </c>
      <c r="AO7" s="6">
        <v>3</v>
      </c>
      <c r="AP7" s="6">
        <v>0</v>
      </c>
      <c r="AQ7" s="6">
        <v>0</v>
      </c>
    </row>
    <row r="8" spans="1:43" x14ac:dyDescent="0.25">
      <c r="A8" s="8" t="s">
        <v>53</v>
      </c>
      <c r="B8" s="8" t="s">
        <v>53</v>
      </c>
      <c r="C8" s="2">
        <v>999</v>
      </c>
      <c r="D8" s="3">
        <v>795</v>
      </c>
      <c r="E8" s="3">
        <v>204</v>
      </c>
      <c r="F8" s="3">
        <v>204</v>
      </c>
      <c r="G8" s="2">
        <v>4</v>
      </c>
      <c r="H8" s="2">
        <v>1</v>
      </c>
      <c r="I8" s="2">
        <v>199</v>
      </c>
      <c r="J8" s="2">
        <v>25</v>
      </c>
      <c r="K8" s="2">
        <v>0</v>
      </c>
      <c r="L8" s="2">
        <v>0</v>
      </c>
      <c r="M8" s="6">
        <v>0</v>
      </c>
      <c r="N8" s="6">
        <v>48</v>
      </c>
      <c r="O8" s="6">
        <v>0</v>
      </c>
      <c r="P8" s="6">
        <v>0</v>
      </c>
      <c r="Q8" s="6">
        <v>0</v>
      </c>
      <c r="R8" s="6">
        <v>8</v>
      </c>
      <c r="S8" s="6">
        <v>0</v>
      </c>
      <c r="T8" s="6">
        <v>7</v>
      </c>
      <c r="U8" s="6">
        <v>19</v>
      </c>
      <c r="V8" s="6">
        <v>0</v>
      </c>
      <c r="W8" s="6">
        <v>0</v>
      </c>
      <c r="X8" s="6">
        <v>5</v>
      </c>
      <c r="Y8" s="6">
        <v>0</v>
      </c>
      <c r="Z8" s="6">
        <v>0</v>
      </c>
      <c r="AA8" s="6">
        <v>2</v>
      </c>
      <c r="AB8" s="6">
        <v>5</v>
      </c>
      <c r="AC8" s="6">
        <v>7</v>
      </c>
      <c r="AD8" s="6">
        <v>3</v>
      </c>
      <c r="AE8" s="6">
        <v>0</v>
      </c>
      <c r="AF8" s="6">
        <v>13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17</v>
      </c>
      <c r="AM8" s="6">
        <v>38</v>
      </c>
      <c r="AN8" s="6">
        <v>2</v>
      </c>
      <c r="AO8" s="6">
        <v>0</v>
      </c>
      <c r="AP8" s="6">
        <v>0</v>
      </c>
      <c r="AQ8" s="6">
        <v>0</v>
      </c>
    </row>
    <row r="9" spans="1:43" x14ac:dyDescent="0.25">
      <c r="A9" s="8" t="s">
        <v>54</v>
      </c>
      <c r="B9" s="8" t="s">
        <v>55</v>
      </c>
      <c r="C9" s="2">
        <v>595</v>
      </c>
      <c r="D9" s="3">
        <v>440</v>
      </c>
      <c r="E9" s="3">
        <v>155</v>
      </c>
      <c r="F9" s="3">
        <v>155</v>
      </c>
      <c r="G9" s="2">
        <v>1</v>
      </c>
      <c r="H9" s="2">
        <v>1</v>
      </c>
      <c r="I9" s="2">
        <v>153</v>
      </c>
      <c r="J9" s="2">
        <v>16</v>
      </c>
      <c r="K9" s="2">
        <v>0</v>
      </c>
      <c r="L9" s="2">
        <v>0</v>
      </c>
      <c r="M9" s="6">
        <v>0</v>
      </c>
      <c r="N9" s="6">
        <v>45</v>
      </c>
      <c r="O9" s="6">
        <v>0</v>
      </c>
      <c r="P9" s="6">
        <v>0</v>
      </c>
      <c r="Q9" s="6">
        <v>0</v>
      </c>
      <c r="R9" s="6">
        <v>7</v>
      </c>
      <c r="S9" s="6">
        <v>0</v>
      </c>
      <c r="T9" s="6">
        <v>2</v>
      </c>
      <c r="U9" s="6">
        <v>16</v>
      </c>
      <c r="V9" s="6">
        <v>0</v>
      </c>
      <c r="W9" s="6">
        <v>0</v>
      </c>
      <c r="X9" s="6">
        <v>4</v>
      </c>
      <c r="Y9" s="6">
        <v>0</v>
      </c>
      <c r="Z9" s="6">
        <v>0</v>
      </c>
      <c r="AA9" s="6">
        <v>0</v>
      </c>
      <c r="AB9" s="6">
        <v>5</v>
      </c>
      <c r="AC9" s="6">
        <v>2</v>
      </c>
      <c r="AD9" s="6">
        <v>4</v>
      </c>
      <c r="AE9" s="6">
        <v>0</v>
      </c>
      <c r="AF9" s="6">
        <v>13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15</v>
      </c>
      <c r="AM9" s="6">
        <v>21</v>
      </c>
      <c r="AN9" s="6">
        <v>3</v>
      </c>
      <c r="AO9" s="6">
        <v>0</v>
      </c>
      <c r="AP9" s="6">
        <v>0</v>
      </c>
      <c r="AQ9" s="6">
        <v>0</v>
      </c>
    </row>
    <row r="10" spans="1:43" x14ac:dyDescent="0.25">
      <c r="A10" s="8" t="s">
        <v>56</v>
      </c>
      <c r="B10" s="8" t="s">
        <v>57</v>
      </c>
      <c r="C10" s="2">
        <v>925</v>
      </c>
      <c r="D10" s="3">
        <v>731</v>
      </c>
      <c r="E10" s="3">
        <v>194</v>
      </c>
      <c r="F10" s="3">
        <v>194</v>
      </c>
      <c r="G10" s="2">
        <v>0</v>
      </c>
      <c r="H10" s="2">
        <v>5</v>
      </c>
      <c r="I10" s="2">
        <v>189</v>
      </c>
      <c r="J10" s="2">
        <v>19</v>
      </c>
      <c r="K10" s="2">
        <v>0</v>
      </c>
      <c r="L10" s="2">
        <v>0</v>
      </c>
      <c r="M10" s="6">
        <v>0</v>
      </c>
      <c r="N10" s="6">
        <v>46</v>
      </c>
      <c r="O10" s="6">
        <v>0</v>
      </c>
      <c r="P10" s="6">
        <v>1</v>
      </c>
      <c r="Q10" s="6">
        <v>0</v>
      </c>
      <c r="R10" s="6">
        <v>8</v>
      </c>
      <c r="S10" s="6">
        <v>0</v>
      </c>
      <c r="T10" s="6">
        <v>8</v>
      </c>
      <c r="U10" s="6">
        <v>11</v>
      </c>
      <c r="V10" s="6">
        <v>0</v>
      </c>
      <c r="W10" s="6">
        <v>0</v>
      </c>
      <c r="X10" s="6">
        <v>8</v>
      </c>
      <c r="Y10" s="6">
        <v>0</v>
      </c>
      <c r="Z10" s="6">
        <v>0</v>
      </c>
      <c r="AA10" s="6">
        <v>1</v>
      </c>
      <c r="AB10" s="6">
        <v>2</v>
      </c>
      <c r="AC10" s="6">
        <v>4</v>
      </c>
      <c r="AD10" s="6">
        <v>9</v>
      </c>
      <c r="AE10" s="6">
        <v>0</v>
      </c>
      <c r="AF10" s="6">
        <v>11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15</v>
      </c>
      <c r="AM10" s="6">
        <v>45</v>
      </c>
      <c r="AN10" s="6">
        <v>0</v>
      </c>
      <c r="AO10" s="6">
        <v>1</v>
      </c>
      <c r="AP10" s="6">
        <v>0</v>
      </c>
      <c r="AQ10" s="6">
        <v>0</v>
      </c>
    </row>
    <row r="11" spans="1:43" x14ac:dyDescent="0.25">
      <c r="A11" s="8" t="s">
        <v>58</v>
      </c>
      <c r="B11" s="8" t="s">
        <v>59</v>
      </c>
      <c r="C11" s="2">
        <v>2719</v>
      </c>
      <c r="D11" s="3">
        <v>2298</v>
      </c>
      <c r="E11" s="3">
        <v>421</v>
      </c>
      <c r="F11" s="3">
        <v>421</v>
      </c>
      <c r="G11" s="2">
        <v>4</v>
      </c>
      <c r="H11" s="2">
        <v>6</v>
      </c>
      <c r="I11" s="2">
        <v>411</v>
      </c>
      <c r="J11" s="2">
        <v>21</v>
      </c>
      <c r="K11" s="2">
        <v>0</v>
      </c>
      <c r="L11" s="2">
        <v>0</v>
      </c>
      <c r="M11" s="6">
        <v>2</v>
      </c>
      <c r="N11" s="6">
        <v>110</v>
      </c>
      <c r="O11" s="6">
        <v>0</v>
      </c>
      <c r="P11" s="6">
        <v>0</v>
      </c>
      <c r="Q11" s="6">
        <v>0</v>
      </c>
      <c r="R11" s="6">
        <v>11</v>
      </c>
      <c r="S11" s="6">
        <v>0</v>
      </c>
      <c r="T11" s="6">
        <v>10</v>
      </c>
      <c r="U11" s="6">
        <v>29</v>
      </c>
      <c r="V11" s="6">
        <v>0</v>
      </c>
      <c r="W11" s="6">
        <v>0</v>
      </c>
      <c r="X11" s="6">
        <v>28</v>
      </c>
      <c r="Y11" s="6">
        <v>0</v>
      </c>
      <c r="Z11" s="6">
        <v>0</v>
      </c>
      <c r="AA11" s="6">
        <v>0</v>
      </c>
      <c r="AB11" s="6">
        <v>9</v>
      </c>
      <c r="AC11" s="6">
        <v>11</v>
      </c>
      <c r="AD11" s="6">
        <v>15</v>
      </c>
      <c r="AE11" s="6">
        <v>0</v>
      </c>
      <c r="AF11" s="6">
        <v>34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29</v>
      </c>
      <c r="AM11" s="6">
        <v>96</v>
      </c>
      <c r="AN11" s="6">
        <v>5</v>
      </c>
      <c r="AO11" s="6">
        <v>1</v>
      </c>
      <c r="AP11" s="6">
        <v>0</v>
      </c>
      <c r="AQ11" s="6">
        <v>0</v>
      </c>
    </row>
    <row r="12" spans="1:43" x14ac:dyDescent="0.25">
      <c r="A12" s="8" t="s">
        <v>60</v>
      </c>
      <c r="B12" s="8" t="s">
        <v>61</v>
      </c>
      <c r="C12" s="2">
        <v>13002</v>
      </c>
      <c r="D12" s="3">
        <v>11003</v>
      </c>
      <c r="E12" s="3">
        <v>1999</v>
      </c>
      <c r="F12" s="3">
        <v>1999</v>
      </c>
      <c r="G12" s="2">
        <v>5</v>
      </c>
      <c r="H12" s="2">
        <v>53</v>
      </c>
      <c r="I12" s="2">
        <v>1941</v>
      </c>
      <c r="J12" s="2">
        <v>155</v>
      </c>
      <c r="K12" s="2">
        <v>0</v>
      </c>
      <c r="L12" s="2">
        <v>0</v>
      </c>
      <c r="M12" s="6">
        <v>1</v>
      </c>
      <c r="N12" s="6">
        <v>721</v>
      </c>
      <c r="O12" s="6">
        <v>0</v>
      </c>
      <c r="P12" s="6">
        <v>4</v>
      </c>
      <c r="Q12" s="6">
        <v>2</v>
      </c>
      <c r="R12" s="6">
        <v>41</v>
      </c>
      <c r="S12" s="6">
        <v>0</v>
      </c>
      <c r="T12" s="6">
        <v>96</v>
      </c>
      <c r="U12" s="6">
        <v>106</v>
      </c>
      <c r="V12" s="6">
        <v>0</v>
      </c>
      <c r="W12" s="6">
        <v>0</v>
      </c>
      <c r="X12" s="6">
        <v>42</v>
      </c>
      <c r="Y12" s="6">
        <v>0</v>
      </c>
      <c r="Z12" s="6">
        <v>0</v>
      </c>
      <c r="AA12" s="6">
        <v>4</v>
      </c>
      <c r="AB12" s="6">
        <v>20</v>
      </c>
      <c r="AC12" s="6">
        <v>55</v>
      </c>
      <c r="AD12" s="6">
        <v>41</v>
      </c>
      <c r="AE12" s="6">
        <v>1</v>
      </c>
      <c r="AF12" s="6">
        <v>103</v>
      </c>
      <c r="AG12" s="6">
        <v>0</v>
      </c>
      <c r="AH12" s="6">
        <v>0</v>
      </c>
      <c r="AI12" s="6">
        <v>0</v>
      </c>
      <c r="AJ12" s="6">
        <v>0</v>
      </c>
      <c r="AK12" s="6">
        <v>1</v>
      </c>
      <c r="AL12" s="6">
        <v>214</v>
      </c>
      <c r="AM12" s="6">
        <v>320</v>
      </c>
      <c r="AN12" s="6">
        <v>12</v>
      </c>
      <c r="AO12" s="6">
        <v>2</v>
      </c>
      <c r="AP12" s="6">
        <v>0</v>
      </c>
      <c r="AQ12" s="6">
        <v>0</v>
      </c>
    </row>
    <row r="13" spans="1:43" x14ac:dyDescent="0.25">
      <c r="A13" s="8" t="s">
        <v>62</v>
      </c>
      <c r="B13" s="8" t="s">
        <v>63</v>
      </c>
      <c r="C13" s="2">
        <v>2219</v>
      </c>
      <c r="D13" s="3">
        <v>1949</v>
      </c>
      <c r="E13" s="3">
        <v>270</v>
      </c>
      <c r="F13" s="3">
        <v>270</v>
      </c>
      <c r="G13" s="2">
        <v>3</v>
      </c>
      <c r="H13" s="2">
        <v>13</v>
      </c>
      <c r="I13" s="2">
        <v>254</v>
      </c>
      <c r="J13" s="2">
        <v>38</v>
      </c>
      <c r="K13" s="2">
        <v>0</v>
      </c>
      <c r="L13" s="2">
        <v>0</v>
      </c>
      <c r="M13" s="6">
        <v>1</v>
      </c>
      <c r="N13" s="6">
        <v>52</v>
      </c>
      <c r="O13" s="6">
        <v>0</v>
      </c>
      <c r="P13" s="6">
        <v>1</v>
      </c>
      <c r="Q13" s="6">
        <v>0</v>
      </c>
      <c r="R13" s="6">
        <v>12</v>
      </c>
      <c r="S13" s="6">
        <v>0</v>
      </c>
      <c r="T13" s="6">
        <v>7</v>
      </c>
      <c r="U13" s="6">
        <v>22</v>
      </c>
      <c r="V13" s="6">
        <v>0</v>
      </c>
      <c r="W13" s="6">
        <v>0</v>
      </c>
      <c r="X13" s="6">
        <v>7</v>
      </c>
      <c r="Y13" s="6">
        <v>0</v>
      </c>
      <c r="Z13" s="6">
        <v>0</v>
      </c>
      <c r="AA13" s="6">
        <v>0</v>
      </c>
      <c r="AB13" s="6">
        <v>6</v>
      </c>
      <c r="AC13" s="6">
        <v>11</v>
      </c>
      <c r="AD13" s="6">
        <v>16</v>
      </c>
      <c r="AE13" s="6">
        <v>0</v>
      </c>
      <c r="AF13" s="6">
        <v>22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15</v>
      </c>
      <c r="AM13" s="6">
        <v>42</v>
      </c>
      <c r="AN13" s="6">
        <v>1</v>
      </c>
      <c r="AO13" s="6">
        <v>1</v>
      </c>
      <c r="AP13" s="6">
        <v>0</v>
      </c>
      <c r="AQ13" s="6">
        <v>0</v>
      </c>
    </row>
    <row r="14" spans="1:43" x14ac:dyDescent="0.25">
      <c r="A14" s="8" t="s">
        <v>64</v>
      </c>
      <c r="B14" s="8" t="s">
        <v>64</v>
      </c>
      <c r="C14" s="2">
        <v>1335</v>
      </c>
      <c r="D14" s="3">
        <v>1118</v>
      </c>
      <c r="E14" s="3">
        <v>217</v>
      </c>
      <c r="F14" s="3">
        <v>216</v>
      </c>
      <c r="G14" s="2">
        <v>0</v>
      </c>
      <c r="H14" s="2">
        <v>3</v>
      </c>
      <c r="I14" s="2">
        <v>214</v>
      </c>
      <c r="J14" s="2">
        <v>9</v>
      </c>
      <c r="K14" s="2">
        <v>0</v>
      </c>
      <c r="L14" s="2">
        <v>0</v>
      </c>
      <c r="M14" s="6">
        <v>0</v>
      </c>
      <c r="N14" s="6">
        <v>79</v>
      </c>
      <c r="O14" s="6">
        <v>0</v>
      </c>
      <c r="P14" s="6">
        <v>0</v>
      </c>
      <c r="Q14" s="6">
        <v>0</v>
      </c>
      <c r="R14" s="6">
        <v>5</v>
      </c>
      <c r="S14" s="6">
        <v>0</v>
      </c>
      <c r="T14" s="6">
        <v>5</v>
      </c>
      <c r="U14" s="6">
        <v>10</v>
      </c>
      <c r="V14" s="6">
        <v>0</v>
      </c>
      <c r="W14" s="6">
        <v>0</v>
      </c>
      <c r="X14" s="6">
        <v>5</v>
      </c>
      <c r="Y14" s="6">
        <v>0</v>
      </c>
      <c r="Z14" s="6">
        <v>0</v>
      </c>
      <c r="AA14" s="6">
        <v>0</v>
      </c>
      <c r="AB14" s="6">
        <v>2</v>
      </c>
      <c r="AC14" s="6">
        <v>3</v>
      </c>
      <c r="AD14" s="6">
        <v>3</v>
      </c>
      <c r="AE14" s="6">
        <v>0</v>
      </c>
      <c r="AF14" s="6">
        <v>26</v>
      </c>
      <c r="AG14" s="6">
        <v>0</v>
      </c>
      <c r="AH14" s="6">
        <v>0</v>
      </c>
      <c r="AI14" s="6">
        <v>0</v>
      </c>
      <c r="AJ14" s="6">
        <v>0</v>
      </c>
      <c r="AK14" s="6">
        <v>1</v>
      </c>
      <c r="AL14" s="6">
        <v>27</v>
      </c>
      <c r="AM14" s="6">
        <v>34</v>
      </c>
      <c r="AN14" s="6">
        <v>5</v>
      </c>
      <c r="AO14" s="6">
        <v>0</v>
      </c>
      <c r="AP14" s="6">
        <v>0</v>
      </c>
      <c r="AQ14" s="6">
        <v>0</v>
      </c>
    </row>
    <row r="15" spans="1:43" x14ac:dyDescent="0.25">
      <c r="A15" s="8" t="s">
        <v>65</v>
      </c>
      <c r="B15" s="8" t="s">
        <v>66</v>
      </c>
      <c r="C15" s="2">
        <v>150</v>
      </c>
      <c r="D15" s="3">
        <v>114</v>
      </c>
      <c r="E15" s="3">
        <v>36</v>
      </c>
      <c r="F15" s="3">
        <v>36</v>
      </c>
      <c r="G15" s="2">
        <v>1</v>
      </c>
      <c r="H15" s="2">
        <v>5</v>
      </c>
      <c r="I15" s="2">
        <v>30</v>
      </c>
      <c r="J15" s="2">
        <v>4</v>
      </c>
      <c r="K15" s="2">
        <v>0</v>
      </c>
      <c r="L15" s="2">
        <v>0</v>
      </c>
      <c r="M15" s="6">
        <v>0</v>
      </c>
      <c r="N15" s="6">
        <v>2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1</v>
      </c>
      <c r="U15" s="6">
        <v>1</v>
      </c>
      <c r="V15" s="6">
        <v>0</v>
      </c>
      <c r="W15" s="6">
        <v>0</v>
      </c>
      <c r="X15" s="6">
        <v>2</v>
      </c>
      <c r="Y15" s="6">
        <v>0</v>
      </c>
      <c r="Z15" s="6">
        <v>0</v>
      </c>
      <c r="AA15" s="6">
        <v>0</v>
      </c>
      <c r="AB15" s="6">
        <v>0</v>
      </c>
      <c r="AC15" s="6">
        <v>3</v>
      </c>
      <c r="AD15" s="6">
        <v>3</v>
      </c>
      <c r="AE15" s="6">
        <v>0</v>
      </c>
      <c r="AF15" s="6">
        <v>3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7</v>
      </c>
      <c r="AM15" s="6">
        <v>2</v>
      </c>
      <c r="AN15" s="6">
        <v>0</v>
      </c>
      <c r="AO15" s="6">
        <v>0</v>
      </c>
      <c r="AP15" s="6">
        <v>0</v>
      </c>
      <c r="AQ15" s="6">
        <v>0</v>
      </c>
    </row>
    <row r="16" spans="1:43" x14ac:dyDescent="0.25">
      <c r="A16" s="8" t="s">
        <v>67</v>
      </c>
      <c r="B16" s="8" t="s">
        <v>68</v>
      </c>
      <c r="C16" s="2">
        <v>1129</v>
      </c>
      <c r="D16" s="3">
        <v>934</v>
      </c>
      <c r="E16" s="3">
        <v>195</v>
      </c>
      <c r="F16" s="3">
        <v>195</v>
      </c>
      <c r="G16" s="2">
        <v>2</v>
      </c>
      <c r="H16" s="2">
        <v>1</v>
      </c>
      <c r="I16" s="2">
        <v>192</v>
      </c>
      <c r="J16" s="2">
        <v>12</v>
      </c>
      <c r="K16" s="2">
        <v>0</v>
      </c>
      <c r="L16" s="2">
        <v>0</v>
      </c>
      <c r="M16" s="6">
        <v>0</v>
      </c>
      <c r="N16" s="6">
        <v>66</v>
      </c>
      <c r="O16" s="6">
        <v>0</v>
      </c>
      <c r="P16" s="6">
        <v>0</v>
      </c>
      <c r="Q16" s="6">
        <v>0</v>
      </c>
      <c r="R16" s="6">
        <v>3</v>
      </c>
      <c r="S16" s="6">
        <v>0</v>
      </c>
      <c r="T16" s="6">
        <v>5</v>
      </c>
      <c r="U16" s="6">
        <v>21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1</v>
      </c>
      <c r="AB16" s="6">
        <v>4</v>
      </c>
      <c r="AC16" s="6">
        <v>3</v>
      </c>
      <c r="AD16" s="6">
        <v>10</v>
      </c>
      <c r="AE16" s="6">
        <v>0</v>
      </c>
      <c r="AF16" s="6">
        <v>6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22</v>
      </c>
      <c r="AM16" s="6">
        <v>36</v>
      </c>
      <c r="AN16" s="6">
        <v>3</v>
      </c>
      <c r="AO16" s="6">
        <v>0</v>
      </c>
      <c r="AP16" s="6">
        <v>0</v>
      </c>
      <c r="AQ16" s="6">
        <v>0</v>
      </c>
    </row>
    <row r="17" spans="1:43" x14ac:dyDescent="0.25">
      <c r="A17" s="8" t="s">
        <v>69</v>
      </c>
      <c r="B17" s="8" t="s">
        <v>70</v>
      </c>
      <c r="C17" s="2">
        <v>1620</v>
      </c>
      <c r="D17" s="3">
        <v>1320</v>
      </c>
      <c r="E17" s="3">
        <v>300</v>
      </c>
      <c r="F17" s="3">
        <v>300</v>
      </c>
      <c r="G17" s="2">
        <v>3</v>
      </c>
      <c r="H17" s="2">
        <v>4</v>
      </c>
      <c r="I17" s="2">
        <v>293</v>
      </c>
      <c r="J17" s="2">
        <v>34</v>
      </c>
      <c r="K17" s="2">
        <v>0</v>
      </c>
      <c r="L17" s="2">
        <v>0</v>
      </c>
      <c r="M17" s="6">
        <v>2</v>
      </c>
      <c r="N17" s="6">
        <v>62</v>
      </c>
      <c r="O17" s="6">
        <v>0</v>
      </c>
      <c r="P17" s="6">
        <v>3</v>
      </c>
      <c r="Q17" s="6">
        <v>0</v>
      </c>
      <c r="R17" s="6">
        <v>13</v>
      </c>
      <c r="S17" s="6">
        <v>0</v>
      </c>
      <c r="T17" s="6">
        <v>3</v>
      </c>
      <c r="U17" s="6">
        <v>16</v>
      </c>
      <c r="V17" s="6">
        <v>0</v>
      </c>
      <c r="W17" s="6">
        <v>0</v>
      </c>
      <c r="X17" s="6">
        <v>13</v>
      </c>
      <c r="Y17" s="6">
        <v>0</v>
      </c>
      <c r="Z17" s="6">
        <v>0</v>
      </c>
      <c r="AA17" s="6">
        <v>2</v>
      </c>
      <c r="AB17" s="6">
        <v>3</v>
      </c>
      <c r="AC17" s="6">
        <v>10</v>
      </c>
      <c r="AD17" s="6">
        <v>11</v>
      </c>
      <c r="AE17" s="6">
        <v>0</v>
      </c>
      <c r="AF17" s="6">
        <v>15</v>
      </c>
      <c r="AG17" s="6">
        <v>0</v>
      </c>
      <c r="AH17" s="6">
        <v>0</v>
      </c>
      <c r="AI17" s="6">
        <v>0</v>
      </c>
      <c r="AJ17" s="6">
        <v>0</v>
      </c>
      <c r="AK17" s="6">
        <v>2</v>
      </c>
      <c r="AL17" s="6">
        <v>11</v>
      </c>
      <c r="AM17" s="6">
        <v>86</v>
      </c>
      <c r="AN17" s="6">
        <v>5</v>
      </c>
      <c r="AO17" s="6">
        <v>2</v>
      </c>
      <c r="AP17" s="6">
        <v>0</v>
      </c>
      <c r="AQ17" s="6">
        <v>0</v>
      </c>
    </row>
    <row r="18" spans="1:43" x14ac:dyDescent="0.25">
      <c r="A18" s="8" t="s">
        <v>46</v>
      </c>
      <c r="B18" s="8" t="s">
        <v>71</v>
      </c>
      <c r="C18" s="2">
        <v>1304</v>
      </c>
      <c r="D18" s="3">
        <v>1201</v>
      </c>
      <c r="E18" s="3">
        <v>103</v>
      </c>
      <c r="F18" s="3">
        <v>103</v>
      </c>
      <c r="G18" s="2">
        <v>0</v>
      </c>
      <c r="H18" s="2">
        <v>1</v>
      </c>
      <c r="I18" s="2">
        <v>102</v>
      </c>
      <c r="J18" s="2">
        <v>18</v>
      </c>
      <c r="K18" s="2">
        <v>0</v>
      </c>
      <c r="L18" s="2">
        <v>0</v>
      </c>
      <c r="M18" s="6">
        <v>0</v>
      </c>
      <c r="N18" s="6">
        <v>24</v>
      </c>
      <c r="O18" s="6">
        <v>0</v>
      </c>
      <c r="P18" s="6">
        <v>1</v>
      </c>
      <c r="Q18" s="6">
        <v>0</v>
      </c>
      <c r="R18" s="6">
        <v>1</v>
      </c>
      <c r="S18" s="6">
        <v>0</v>
      </c>
      <c r="T18" s="6">
        <v>1</v>
      </c>
      <c r="U18" s="6">
        <v>8</v>
      </c>
      <c r="V18" s="6">
        <v>0</v>
      </c>
      <c r="W18" s="6">
        <v>0</v>
      </c>
      <c r="X18" s="6">
        <v>2</v>
      </c>
      <c r="Y18" s="6">
        <v>0</v>
      </c>
      <c r="Z18" s="6">
        <v>0</v>
      </c>
      <c r="AA18" s="6">
        <v>1</v>
      </c>
      <c r="AB18" s="6">
        <v>0</v>
      </c>
      <c r="AC18" s="6">
        <v>4</v>
      </c>
      <c r="AD18" s="6">
        <v>5</v>
      </c>
      <c r="AE18" s="6">
        <v>0</v>
      </c>
      <c r="AF18" s="6">
        <v>4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11</v>
      </c>
      <c r="AM18" s="6">
        <v>22</v>
      </c>
      <c r="AN18" s="6">
        <v>0</v>
      </c>
      <c r="AO18" s="6">
        <v>0</v>
      </c>
      <c r="AP18" s="6">
        <v>0</v>
      </c>
      <c r="AQ18" s="6">
        <v>0</v>
      </c>
    </row>
    <row r="19" spans="1:43" x14ac:dyDescent="0.25">
      <c r="A19" s="8" t="s">
        <v>46</v>
      </c>
      <c r="B19" s="8" t="s">
        <v>72</v>
      </c>
      <c r="C19" s="2">
        <v>5444</v>
      </c>
      <c r="D19" s="3">
        <v>4886</v>
      </c>
      <c r="E19" s="3">
        <v>558</v>
      </c>
      <c r="F19" s="3">
        <v>558</v>
      </c>
      <c r="G19" s="2">
        <v>5</v>
      </c>
      <c r="H19" s="2">
        <v>8</v>
      </c>
      <c r="I19" s="2">
        <v>545</v>
      </c>
      <c r="J19" s="2">
        <v>67</v>
      </c>
      <c r="K19" s="2">
        <v>0</v>
      </c>
      <c r="L19" s="2">
        <v>0</v>
      </c>
      <c r="M19" s="6">
        <v>4</v>
      </c>
      <c r="N19" s="6">
        <v>191</v>
      </c>
      <c r="O19" s="6">
        <v>1</v>
      </c>
      <c r="P19" s="6">
        <v>0</v>
      </c>
      <c r="Q19" s="6">
        <v>1</v>
      </c>
      <c r="R19" s="6">
        <v>19</v>
      </c>
      <c r="S19" s="6">
        <v>0</v>
      </c>
      <c r="T19" s="6">
        <v>7</v>
      </c>
      <c r="U19" s="6">
        <v>36</v>
      </c>
      <c r="V19" s="6">
        <v>0</v>
      </c>
      <c r="W19" s="6">
        <v>0</v>
      </c>
      <c r="X19" s="6">
        <v>5</v>
      </c>
      <c r="Y19" s="6">
        <v>0</v>
      </c>
      <c r="Z19" s="6">
        <v>0</v>
      </c>
      <c r="AA19" s="6">
        <v>0</v>
      </c>
      <c r="AB19" s="6">
        <v>7</v>
      </c>
      <c r="AC19" s="6">
        <v>10</v>
      </c>
      <c r="AD19" s="6">
        <v>23</v>
      </c>
      <c r="AE19" s="6">
        <v>0</v>
      </c>
      <c r="AF19" s="6">
        <v>29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38</v>
      </c>
      <c r="AM19" s="6">
        <v>106</v>
      </c>
      <c r="AN19" s="6">
        <v>1</v>
      </c>
      <c r="AO19" s="6">
        <v>0</v>
      </c>
      <c r="AP19" s="6">
        <v>0</v>
      </c>
      <c r="AQ19" s="6">
        <v>0</v>
      </c>
    </row>
    <row r="20" spans="1:43" ht="30" x14ac:dyDescent="0.25">
      <c r="A20" s="8" t="s">
        <v>73</v>
      </c>
      <c r="B20" s="8" t="s">
        <v>74</v>
      </c>
      <c r="C20" s="2">
        <v>2605</v>
      </c>
      <c r="D20" s="3">
        <v>2201</v>
      </c>
      <c r="E20" s="3">
        <v>404</v>
      </c>
      <c r="F20" s="3">
        <v>404</v>
      </c>
      <c r="G20" s="2">
        <v>5</v>
      </c>
      <c r="H20" s="2">
        <v>8</v>
      </c>
      <c r="I20" s="2">
        <v>391</v>
      </c>
      <c r="J20" s="2">
        <v>20</v>
      </c>
      <c r="K20" s="2">
        <v>0</v>
      </c>
      <c r="L20" s="2">
        <v>0</v>
      </c>
      <c r="M20" s="6">
        <v>0</v>
      </c>
      <c r="N20" s="6">
        <v>103</v>
      </c>
      <c r="O20" s="6">
        <v>0</v>
      </c>
      <c r="P20" s="6">
        <v>1</v>
      </c>
      <c r="Q20" s="6">
        <v>0</v>
      </c>
      <c r="R20" s="6">
        <v>12</v>
      </c>
      <c r="S20" s="6">
        <v>0</v>
      </c>
      <c r="T20" s="6">
        <v>4</v>
      </c>
      <c r="U20" s="6">
        <v>18</v>
      </c>
      <c r="V20" s="6">
        <v>0</v>
      </c>
      <c r="W20" s="6">
        <v>0</v>
      </c>
      <c r="X20" s="6">
        <v>20</v>
      </c>
      <c r="Y20" s="6">
        <v>0</v>
      </c>
      <c r="Z20" s="6">
        <v>0</v>
      </c>
      <c r="AA20" s="6">
        <v>2</v>
      </c>
      <c r="AB20" s="6">
        <v>3</v>
      </c>
      <c r="AC20" s="6">
        <v>9</v>
      </c>
      <c r="AD20" s="6">
        <v>3</v>
      </c>
      <c r="AE20" s="6">
        <v>0</v>
      </c>
      <c r="AF20" s="6">
        <v>102</v>
      </c>
      <c r="AG20" s="6">
        <v>0</v>
      </c>
      <c r="AH20" s="6">
        <v>0</v>
      </c>
      <c r="AI20" s="6">
        <v>0</v>
      </c>
      <c r="AJ20" s="6">
        <v>0</v>
      </c>
      <c r="AK20" s="6">
        <v>2</v>
      </c>
      <c r="AL20" s="6">
        <v>33</v>
      </c>
      <c r="AM20" s="6">
        <v>52</v>
      </c>
      <c r="AN20" s="6">
        <v>6</v>
      </c>
      <c r="AO20" s="6">
        <v>1</v>
      </c>
      <c r="AP20" s="6">
        <v>0</v>
      </c>
      <c r="AQ20" s="6">
        <v>0</v>
      </c>
    </row>
    <row r="21" spans="1:43" x14ac:dyDescent="0.25">
      <c r="A21" s="8" t="s">
        <v>75</v>
      </c>
      <c r="B21" s="8" t="s">
        <v>76</v>
      </c>
      <c r="C21" s="2">
        <v>2094</v>
      </c>
      <c r="D21" s="3">
        <v>1800</v>
      </c>
      <c r="E21" s="3">
        <v>294</v>
      </c>
      <c r="F21" s="3">
        <v>294</v>
      </c>
      <c r="G21" s="2">
        <v>1</v>
      </c>
      <c r="H21" s="2">
        <v>6</v>
      </c>
      <c r="I21" s="2">
        <v>287</v>
      </c>
      <c r="J21" s="2">
        <v>38</v>
      </c>
      <c r="K21" s="2">
        <v>2</v>
      </c>
      <c r="L21" s="2">
        <v>0</v>
      </c>
      <c r="M21" s="6">
        <v>1</v>
      </c>
      <c r="N21" s="6">
        <v>62</v>
      </c>
      <c r="O21" s="6">
        <v>0</v>
      </c>
      <c r="P21" s="6">
        <v>0</v>
      </c>
      <c r="Q21" s="6">
        <v>0</v>
      </c>
      <c r="R21" s="6">
        <v>9</v>
      </c>
      <c r="S21" s="6">
        <v>0</v>
      </c>
      <c r="T21" s="6">
        <v>5</v>
      </c>
      <c r="U21" s="6">
        <v>14</v>
      </c>
      <c r="V21" s="6">
        <v>0</v>
      </c>
      <c r="W21" s="6">
        <v>0</v>
      </c>
      <c r="X21" s="6">
        <v>8</v>
      </c>
      <c r="Y21" s="6">
        <v>1</v>
      </c>
      <c r="Z21" s="6">
        <v>0</v>
      </c>
      <c r="AA21" s="6">
        <v>1</v>
      </c>
      <c r="AB21" s="6">
        <v>2</v>
      </c>
      <c r="AC21" s="6">
        <v>11</v>
      </c>
      <c r="AD21" s="6">
        <v>14</v>
      </c>
      <c r="AE21" s="6">
        <v>0</v>
      </c>
      <c r="AF21" s="6">
        <v>28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19</v>
      </c>
      <c r="AM21" s="6">
        <v>67</v>
      </c>
      <c r="AN21" s="6">
        <v>5</v>
      </c>
      <c r="AO21" s="6">
        <v>0</v>
      </c>
      <c r="AP21" s="6">
        <v>0</v>
      </c>
      <c r="AQ21" s="6">
        <v>0</v>
      </c>
    </row>
    <row r="22" spans="1:43" x14ac:dyDescent="0.25">
      <c r="A22" s="8" t="s">
        <v>77</v>
      </c>
      <c r="B22" s="8" t="s">
        <v>78</v>
      </c>
      <c r="C22" s="2">
        <v>8743</v>
      </c>
      <c r="D22" s="3">
        <v>7636</v>
      </c>
      <c r="E22" s="3">
        <v>1107</v>
      </c>
      <c r="F22" s="3">
        <v>1107</v>
      </c>
      <c r="G22" s="2">
        <v>7</v>
      </c>
      <c r="H22" s="2">
        <v>6</v>
      </c>
      <c r="I22" s="2">
        <v>1094</v>
      </c>
      <c r="J22" s="2">
        <v>140</v>
      </c>
      <c r="K22" s="2">
        <v>1</v>
      </c>
      <c r="L22" s="2">
        <v>0</v>
      </c>
      <c r="M22" s="6">
        <v>0</v>
      </c>
      <c r="N22" s="6">
        <v>303</v>
      </c>
      <c r="O22" s="6">
        <v>0</v>
      </c>
      <c r="P22" s="6">
        <v>0</v>
      </c>
      <c r="Q22" s="6">
        <v>2</v>
      </c>
      <c r="R22" s="6">
        <v>30</v>
      </c>
      <c r="S22" s="6">
        <v>0</v>
      </c>
      <c r="T22" s="6">
        <v>25</v>
      </c>
      <c r="U22" s="6">
        <v>71</v>
      </c>
      <c r="V22" s="6">
        <v>0</v>
      </c>
      <c r="W22" s="6">
        <v>0</v>
      </c>
      <c r="X22" s="6">
        <v>22</v>
      </c>
      <c r="Y22" s="6">
        <v>0</v>
      </c>
      <c r="Z22" s="6">
        <v>0</v>
      </c>
      <c r="AA22" s="6">
        <v>2</v>
      </c>
      <c r="AB22" s="6">
        <v>34</v>
      </c>
      <c r="AC22" s="6">
        <v>28</v>
      </c>
      <c r="AD22" s="6">
        <v>37</v>
      </c>
      <c r="AE22" s="6">
        <v>0</v>
      </c>
      <c r="AF22" s="6">
        <v>68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100</v>
      </c>
      <c r="AM22" s="6">
        <v>225</v>
      </c>
      <c r="AN22" s="6">
        <v>6</v>
      </c>
      <c r="AO22" s="6">
        <v>0</v>
      </c>
      <c r="AP22" s="6">
        <v>0</v>
      </c>
      <c r="AQ22" s="6">
        <v>0</v>
      </c>
    </row>
    <row r="23" spans="1:43" x14ac:dyDescent="0.25">
      <c r="A23" s="8" t="s">
        <v>46</v>
      </c>
      <c r="B23" s="8" t="s">
        <v>79</v>
      </c>
      <c r="C23" s="2">
        <v>6015</v>
      </c>
      <c r="D23" s="3">
        <v>5249</v>
      </c>
      <c r="E23" s="3">
        <v>766</v>
      </c>
      <c r="F23" s="3">
        <v>766</v>
      </c>
      <c r="G23" s="2">
        <v>2</v>
      </c>
      <c r="H23" s="2">
        <v>7</v>
      </c>
      <c r="I23" s="2">
        <v>757</v>
      </c>
      <c r="J23" s="2">
        <v>57</v>
      </c>
      <c r="K23" s="2">
        <v>1</v>
      </c>
      <c r="L23" s="2">
        <v>0</v>
      </c>
      <c r="M23" s="6">
        <v>1</v>
      </c>
      <c r="N23" s="6">
        <v>319</v>
      </c>
      <c r="O23" s="6">
        <v>0</v>
      </c>
      <c r="P23" s="6">
        <v>0</v>
      </c>
      <c r="Q23" s="6">
        <v>0</v>
      </c>
      <c r="R23" s="6">
        <v>14</v>
      </c>
      <c r="S23" s="6">
        <v>0</v>
      </c>
      <c r="T23" s="6">
        <v>18</v>
      </c>
      <c r="U23" s="6">
        <v>60</v>
      </c>
      <c r="V23" s="6">
        <v>0</v>
      </c>
      <c r="W23" s="6">
        <v>0</v>
      </c>
      <c r="X23" s="6">
        <v>5</v>
      </c>
      <c r="Y23" s="6">
        <v>0</v>
      </c>
      <c r="Z23" s="6">
        <v>1</v>
      </c>
      <c r="AA23" s="6">
        <v>1</v>
      </c>
      <c r="AB23" s="6">
        <v>11</v>
      </c>
      <c r="AC23" s="6">
        <v>10</v>
      </c>
      <c r="AD23" s="6">
        <v>17</v>
      </c>
      <c r="AE23" s="6">
        <v>0</v>
      </c>
      <c r="AF23" s="6">
        <v>37</v>
      </c>
      <c r="AG23" s="6">
        <v>0</v>
      </c>
      <c r="AH23" s="6">
        <v>0</v>
      </c>
      <c r="AI23" s="6">
        <v>0</v>
      </c>
      <c r="AJ23" s="6">
        <v>0</v>
      </c>
      <c r="AK23" s="6">
        <v>2</v>
      </c>
      <c r="AL23" s="6">
        <v>60</v>
      </c>
      <c r="AM23" s="6">
        <v>138</v>
      </c>
      <c r="AN23" s="6">
        <v>5</v>
      </c>
      <c r="AO23" s="6">
        <v>0</v>
      </c>
      <c r="AP23" s="6">
        <v>0</v>
      </c>
      <c r="AQ23" s="6">
        <v>0</v>
      </c>
    </row>
    <row r="24" spans="1:43" x14ac:dyDescent="0.25">
      <c r="A24" s="8" t="s">
        <v>53</v>
      </c>
      <c r="B24" s="8" t="s">
        <v>80</v>
      </c>
      <c r="C24" s="2">
        <v>177</v>
      </c>
      <c r="D24" s="3">
        <v>133</v>
      </c>
      <c r="E24" s="3">
        <v>44</v>
      </c>
      <c r="F24" s="3">
        <v>44</v>
      </c>
      <c r="G24" s="2">
        <v>0</v>
      </c>
      <c r="H24" s="2">
        <v>0</v>
      </c>
      <c r="I24" s="2">
        <v>44</v>
      </c>
      <c r="J24" s="2">
        <v>9</v>
      </c>
      <c r="K24" s="2">
        <v>0</v>
      </c>
      <c r="L24" s="2">
        <v>0</v>
      </c>
      <c r="M24" s="6">
        <v>0</v>
      </c>
      <c r="N24" s="6">
        <v>9</v>
      </c>
      <c r="O24" s="6">
        <v>0</v>
      </c>
      <c r="P24" s="6">
        <v>0</v>
      </c>
      <c r="Q24" s="6">
        <v>0</v>
      </c>
      <c r="R24" s="6">
        <v>2</v>
      </c>
      <c r="S24" s="6">
        <v>0</v>
      </c>
      <c r="T24" s="6">
        <v>0</v>
      </c>
      <c r="U24" s="6">
        <v>4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6">
        <v>0</v>
      </c>
      <c r="AB24" s="6">
        <v>1</v>
      </c>
      <c r="AC24" s="6">
        <v>1</v>
      </c>
      <c r="AD24" s="6">
        <v>0</v>
      </c>
      <c r="AE24" s="6">
        <v>0</v>
      </c>
      <c r="AF24" s="6">
        <v>3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6</v>
      </c>
      <c r="AM24" s="6">
        <v>8</v>
      </c>
      <c r="AN24" s="6">
        <v>0</v>
      </c>
      <c r="AO24" s="6">
        <v>0</v>
      </c>
      <c r="AP24" s="6">
        <v>0</v>
      </c>
      <c r="AQ24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dcterms:created xsi:type="dcterms:W3CDTF">2019-05-13T11:56:22Z</dcterms:created>
  <dcterms:modified xsi:type="dcterms:W3CDTF">2019-06-14T12:18:51Z</dcterms:modified>
</cp:coreProperties>
</file>