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7560" windowHeight="7035" activeTab="0"/>
  </bookViews>
  <sheets>
    <sheet name="par sexe" sheetId="1" r:id="rId1"/>
    <sheet name="par association" sheetId="2" r:id="rId2"/>
    <sheet name="par tranche d'âge" sheetId="3" r:id="rId3"/>
    <sheet name="âge par association" sheetId="4" r:id="rId4"/>
    <sheet name="par pays d'affectation" sheetId="5" r:id="rId5"/>
    <sheet name="par zone géographique" sheetId="6" r:id="rId6"/>
    <sheet name="% PPP 17" sheetId="7" r:id="rId7"/>
    <sheet name="DCP" sheetId="8" r:id="rId8"/>
    <sheet name="niveau de formation" sheetId="9" r:id="rId9"/>
    <sheet name="domaine de formation" sheetId="10" r:id="rId10"/>
    <sheet name="domaine d'activité" sheetId="11" r:id="rId11"/>
    <sheet name="% VSI Secteurs MAEE" sheetId="12" r:id="rId12"/>
    <sheet name="par fonction" sheetId="13" r:id="rId13"/>
  </sheets>
  <definedNames>
    <definedName name="_xlnm.Print_Area" localSheetId="6">'% PPP 17'!$A$1:$G$48</definedName>
    <definedName name="_xlnm.Print_Area" localSheetId="11">'% VSI Secteurs MAEE'!$A$2:$D$16</definedName>
    <definedName name="_xlnm.Print_Area" localSheetId="3">'âge par association'!$A$1:$F$34</definedName>
    <definedName name="_xlnm.Print_Area" localSheetId="7">'DCP'!$A$1:$G$46</definedName>
    <definedName name="_xlnm.Print_Area" localSheetId="10">'domaine d''activité'!$A$1:$E$52</definedName>
    <definedName name="_xlnm.Print_Area" localSheetId="9">'domaine de formation'!$A$1:$E$54</definedName>
    <definedName name="_xlnm.Print_Area" localSheetId="8">'niveau de formation'!$A$1:$F$42</definedName>
    <definedName name="_xlnm.Print_Area" localSheetId="1">'par association'!$A$1:$G$54</definedName>
    <definedName name="_xlnm.Print_Area" localSheetId="12">'par fonction'!$A$1:$F$43</definedName>
    <definedName name="_xlnm.Print_Area" localSheetId="4">'par pays d''affectation'!$A$1:$G$58</definedName>
    <definedName name="_xlnm.Print_Area" localSheetId="0">'par sexe'!$A$1:$G$46</definedName>
    <definedName name="_xlnm.Print_Area" localSheetId="2">'par tranche d''âge'!$A$1:$G$54</definedName>
    <definedName name="_xlnm.Print_Area" localSheetId="5">'par zone géographique'!$A$1:$F$50</definedName>
  </definedNames>
  <calcPr fullCalcOnLoad="1"/>
</workbook>
</file>

<file path=xl/sharedStrings.xml><?xml version="1.0" encoding="utf-8"?>
<sst xmlns="http://schemas.openxmlformats.org/spreadsheetml/2006/main" count="403" uniqueCount="285">
  <si>
    <t>Hommes</t>
  </si>
  <si>
    <t>Femmes</t>
  </si>
  <si>
    <t>Total</t>
  </si>
  <si>
    <t>n°</t>
  </si>
  <si>
    <t>Association</t>
  </si>
  <si>
    <t xml:space="preserve">Hommes </t>
  </si>
  <si>
    <t>Nombre de volontaires</t>
  </si>
  <si>
    <t>Nombre de mois-volontaires</t>
  </si>
  <si>
    <t>ACF</t>
  </si>
  <si>
    <t>Asmae</t>
  </si>
  <si>
    <t>ATD Quart Monde</t>
  </si>
  <si>
    <t>CEFODE</t>
  </si>
  <si>
    <t>DCC</t>
  </si>
  <si>
    <t>DEFAP</t>
  </si>
  <si>
    <t>DSF</t>
  </si>
  <si>
    <t>EED</t>
  </si>
  <si>
    <t>EMI</t>
  </si>
  <si>
    <t>FIDESCO</t>
  </si>
  <si>
    <t>GER</t>
  </si>
  <si>
    <t>GRET</t>
  </si>
  <si>
    <t>HI</t>
  </si>
  <si>
    <t>MDM</t>
  </si>
  <si>
    <t>Planète Enfants</t>
  </si>
  <si>
    <t>Santé Sud</t>
  </si>
  <si>
    <t>SCD</t>
  </si>
  <si>
    <t>SIPAR</t>
  </si>
  <si>
    <t>UNMFREO</t>
  </si>
  <si>
    <t>AVSF-CICDA</t>
  </si>
  <si>
    <t>TOTAUX</t>
  </si>
  <si>
    <t>Tranche d'âge</t>
  </si>
  <si>
    <t>18 à 25 ans</t>
  </si>
  <si>
    <t>26 à 30 ans</t>
  </si>
  <si>
    <t>31 à 40 ans</t>
  </si>
  <si>
    <t>41 à 50 ans</t>
  </si>
  <si>
    <t>51 à 60 ans</t>
  </si>
  <si>
    <t>61 ans et plus</t>
  </si>
  <si>
    <t>âge min</t>
  </si>
  <si>
    <t>âge max</t>
  </si>
  <si>
    <t>âge moyen (1)</t>
  </si>
  <si>
    <t>ASMAE</t>
  </si>
  <si>
    <t>Planète enfants</t>
  </si>
  <si>
    <r>
      <t xml:space="preserve">(1)    Formule retenue :      </t>
    </r>
    <r>
      <rPr>
        <u val="single"/>
        <sz val="10"/>
        <rFont val="Arial"/>
        <family val="2"/>
      </rPr>
      <t>total des âges des volontaires</t>
    </r>
    <r>
      <rPr>
        <sz val="10"/>
        <rFont val="Arial"/>
        <family val="2"/>
      </rPr>
      <t xml:space="preserve">
</t>
    </r>
  </si>
  <si>
    <t>Afghanistan</t>
  </si>
  <si>
    <t>Algérie</t>
  </si>
  <si>
    <t>Argentine</t>
  </si>
  <si>
    <t>Bolivie</t>
  </si>
  <si>
    <t>Brésil</t>
  </si>
  <si>
    <t>Burkina-Faso</t>
  </si>
  <si>
    <t>Burundi</t>
  </si>
  <si>
    <t>Cameroun</t>
  </si>
  <si>
    <t>Canada</t>
  </si>
  <si>
    <t>Chine</t>
  </si>
  <si>
    <t>Chili</t>
  </si>
  <si>
    <t>Colombie</t>
  </si>
  <si>
    <t>Congo</t>
  </si>
  <si>
    <t>Congo RDC</t>
  </si>
  <si>
    <t>Ethiopie</t>
  </si>
  <si>
    <t>Gabon</t>
  </si>
  <si>
    <t>Guatemala</t>
  </si>
  <si>
    <t>Kenya</t>
  </si>
  <si>
    <t>Liban</t>
  </si>
  <si>
    <t>Libéria</t>
  </si>
  <si>
    <t>Madagascar</t>
  </si>
  <si>
    <t>Mali</t>
  </si>
  <si>
    <t>Maroc</t>
  </si>
  <si>
    <t>Mozambique</t>
  </si>
  <si>
    <t>Nicaragua</t>
  </si>
  <si>
    <t>Niger</t>
  </si>
  <si>
    <t>Ouganda</t>
  </si>
  <si>
    <t>Pakistan</t>
  </si>
  <si>
    <t>Philippines</t>
  </si>
  <si>
    <t>Rwanda</t>
  </si>
  <si>
    <t>Sénégal</t>
  </si>
  <si>
    <t>Serbie</t>
  </si>
  <si>
    <t>Sierra-Leone</t>
  </si>
  <si>
    <t>Sri-Lanka</t>
  </si>
  <si>
    <t>Tchad</t>
  </si>
  <si>
    <t>Togo</t>
  </si>
  <si>
    <t>Tunisie</t>
  </si>
  <si>
    <t>Bénin</t>
  </si>
  <si>
    <t>Pérou</t>
  </si>
  <si>
    <t>Inde</t>
  </si>
  <si>
    <t>%</t>
  </si>
  <si>
    <t>pays d'affectation</t>
  </si>
  <si>
    <t>volontaires</t>
  </si>
  <si>
    <t>Afrique du Sud</t>
  </si>
  <si>
    <t>Angola</t>
  </si>
  <si>
    <t>Bangla Desh</t>
  </si>
  <si>
    <t>Birmanie</t>
  </si>
  <si>
    <t>Cambodge</t>
  </si>
  <si>
    <t>Comores</t>
  </si>
  <si>
    <t>Corée</t>
  </si>
  <si>
    <t>Costa-Rica</t>
  </si>
  <si>
    <t>Côte-d'Ivoire</t>
  </si>
  <si>
    <t>Djibouti</t>
  </si>
  <si>
    <t>Egypte</t>
  </si>
  <si>
    <t>El Salvador</t>
  </si>
  <si>
    <t>Equateur</t>
  </si>
  <si>
    <t>Etats-Unis</t>
  </si>
  <si>
    <t>Ghana</t>
  </si>
  <si>
    <t>Guinée Conakry</t>
  </si>
  <si>
    <t>Haïti</t>
  </si>
  <si>
    <t>Honduras</t>
  </si>
  <si>
    <t>Hong-Kong</t>
  </si>
  <si>
    <t>Indonésie</t>
  </si>
  <si>
    <t>Israël</t>
  </si>
  <si>
    <t>Kosovo</t>
  </si>
  <si>
    <t>Laos</t>
  </si>
  <si>
    <t>Malaisie</t>
  </si>
  <si>
    <t>Mauritanie</t>
  </si>
  <si>
    <t>Mexique</t>
  </si>
  <si>
    <t>Mongolie</t>
  </si>
  <si>
    <t>Namibie</t>
  </si>
  <si>
    <t>Népal</t>
  </si>
  <si>
    <t>Nigéria</t>
  </si>
  <si>
    <t>Russie</t>
  </si>
  <si>
    <t>Surinam</t>
  </si>
  <si>
    <t>Syrie</t>
  </si>
  <si>
    <t>Taiwan</t>
  </si>
  <si>
    <t>Tanzanie</t>
  </si>
  <si>
    <t>Thaïlande</t>
  </si>
  <si>
    <t>Turquie</t>
  </si>
  <si>
    <t>Ukraine</t>
  </si>
  <si>
    <t>Uruguay</t>
  </si>
  <si>
    <t>Vanuatu</t>
  </si>
  <si>
    <t>Yémen</t>
  </si>
  <si>
    <t>Zambie</t>
  </si>
  <si>
    <t>Zimbabwe</t>
  </si>
  <si>
    <t>Botswana</t>
  </si>
  <si>
    <t>Sao Tome</t>
  </si>
  <si>
    <t>Seychelles</t>
  </si>
  <si>
    <t>les 12 zones géographiques représentées sont :</t>
  </si>
  <si>
    <t>Zone d'intervention des volontaires</t>
  </si>
  <si>
    <t>Asie</t>
  </si>
  <si>
    <t>Afrique de l'ouest</t>
  </si>
  <si>
    <t>Afrique centrale</t>
  </si>
  <si>
    <t>Afrique de l'est</t>
  </si>
  <si>
    <t>Océan indien</t>
  </si>
  <si>
    <t>Proche et moyen orient</t>
  </si>
  <si>
    <t>Amérique du sud</t>
  </si>
  <si>
    <t>Amérique centrale et Caraïbes</t>
  </si>
  <si>
    <t>Afrique australe</t>
  </si>
  <si>
    <t>Europe hors UE</t>
  </si>
  <si>
    <t>Amérique du nord</t>
  </si>
  <si>
    <t xml:space="preserve">                                           sur le nombre de volontaires</t>
  </si>
  <si>
    <t>Niveau de formation</t>
  </si>
  <si>
    <t xml:space="preserve">Nombre de volontaires </t>
  </si>
  <si>
    <t>bac et moins</t>
  </si>
  <si>
    <t>bac+1 et bac+2</t>
  </si>
  <si>
    <t>bac+3</t>
  </si>
  <si>
    <t>bac+4</t>
  </si>
  <si>
    <t>bac+5</t>
  </si>
  <si>
    <t>bac+6 et bac+7</t>
  </si>
  <si>
    <t>bac+8 et plus</t>
  </si>
  <si>
    <t>autre</t>
  </si>
  <si>
    <t>domaine de formation</t>
  </si>
  <si>
    <t>nombre de volontaires</t>
  </si>
  <si>
    <t>Domaines d'activité des missions</t>
  </si>
  <si>
    <t>nombre de volontaires sur ces missions</t>
  </si>
  <si>
    <t>Fonction des volontaires</t>
  </si>
  <si>
    <t>Nombre de volontaires *</t>
  </si>
  <si>
    <t xml:space="preserve">  soit une partie de l'année de référence.</t>
  </si>
  <si>
    <t>* correspond au nombre de volontaires ayant été en mission soit la totalité,</t>
  </si>
  <si>
    <t>PlaNet Finance</t>
  </si>
  <si>
    <t>Territoires palestiniens</t>
  </si>
  <si>
    <t>Bhoutan</t>
  </si>
  <si>
    <t>ATD Quart-Monde</t>
  </si>
  <si>
    <t>Fondation Architectes de l'urgence</t>
  </si>
  <si>
    <t xml:space="preserve">SIPAR </t>
  </si>
  <si>
    <t>République dominicaine</t>
  </si>
  <si>
    <t>Tadjikistan</t>
  </si>
  <si>
    <t>Swaziland</t>
  </si>
  <si>
    <t>Afrique du nord et Maghreb</t>
  </si>
  <si>
    <t>ASSOCIATIONS AGREEES  : répartition des volontaires
 par fonction exercée</t>
  </si>
  <si>
    <t>Samu Social International</t>
  </si>
  <si>
    <t>ASSOCIATIONS AGREEES ET FRANCE VOLONTAIRES : répartition par sexe</t>
  </si>
  <si>
    <t>ASSOCIATIONS AGREEES ET FRANCE VOLONTAIRES : 
répartition des volontaires par association</t>
  </si>
  <si>
    <t>pour France Volontaires :</t>
  </si>
  <si>
    <t>France Volontaires</t>
  </si>
  <si>
    <t>ASSOCIATIONS AGREEES ET FRANCE VOLONTAIRES : 
répartition des volontaires par tranche d'âge</t>
  </si>
  <si>
    <t>ASSOCIATIONS AGREEES ET FRANCE VOLONTAIRES : 
âge des volontaires par association</t>
  </si>
  <si>
    <t>République Centrafricaine</t>
  </si>
  <si>
    <t>ASSOCIATIONS AGREEES ET FRANCE VOLONTAIRES : répartition des volontaires 
par zone géographique</t>
  </si>
  <si>
    <t>ASSOCIATIONS AGREEES ET FRANCE VOLONTAIRES : répartition des volontaires
 par domaine de formation</t>
  </si>
  <si>
    <t>Agronomie</t>
  </si>
  <si>
    <t>Gestion - comptabilité</t>
  </si>
  <si>
    <t>Langues - sciences humaines et sociales</t>
  </si>
  <si>
    <t>Sciences médicales - santé</t>
  </si>
  <si>
    <t>Education - enseignement</t>
  </si>
  <si>
    <t>Animation</t>
  </si>
  <si>
    <t>Commerce - économie</t>
  </si>
  <si>
    <t>Logistique</t>
  </si>
  <si>
    <t>Energie - métaux - mines</t>
  </si>
  <si>
    <t>Métiers techniques</t>
  </si>
  <si>
    <t>Droit - admnistration publique - sciences politiques</t>
  </si>
  <si>
    <t>Communication - information - marketing</t>
  </si>
  <si>
    <t>Sciences physiques et de la vie</t>
  </si>
  <si>
    <t>Architecture</t>
  </si>
  <si>
    <t>Ingénierie - technologie</t>
  </si>
  <si>
    <t>Artisanat - industrie</t>
  </si>
  <si>
    <t>Solidarité internationale</t>
  </si>
  <si>
    <t>Transport</t>
  </si>
  <si>
    <t>Géographie - géologie</t>
  </si>
  <si>
    <t>Travaux publics - urbanisme - génie civil</t>
  </si>
  <si>
    <t>Maths - informatique</t>
  </si>
  <si>
    <t>Autre</t>
  </si>
  <si>
    <t>ASSOCIATIONS AGREEES ET FRANCE VOLONTAIRES : répartition des volontaires 
par domaine d'activité</t>
  </si>
  <si>
    <t>Agriculture, élevage</t>
  </si>
  <si>
    <t>Aménagements - infrastructures et équipements</t>
  </si>
  <si>
    <t>Culture - patrimoine</t>
  </si>
  <si>
    <t>Développement durable - environnement</t>
  </si>
  <si>
    <t>Décentralisation et maîtrise d'ouvrage locale</t>
  </si>
  <si>
    <t>Droits (société civile, gouvernance)</t>
  </si>
  <si>
    <t>Développement local et territorial</t>
  </si>
  <si>
    <t>Economie - finance - administration</t>
  </si>
  <si>
    <t>Economie - organisation - formation</t>
  </si>
  <si>
    <t>Education - animation - formation</t>
  </si>
  <si>
    <t>Génie civil - hydraulique - assainissement</t>
  </si>
  <si>
    <t>Logistique - mécanique</t>
  </si>
  <si>
    <t>Santé - éducation sanitaire et sociale</t>
  </si>
  <si>
    <t>Social - enfance - jeunesse</t>
  </si>
  <si>
    <t>administrateur - coordinateur - gestionnaire</t>
  </si>
  <si>
    <t>Animateur - éducateur</t>
  </si>
  <si>
    <t>Enseignant - formateur</t>
  </si>
  <si>
    <t>Ingénieur</t>
  </si>
  <si>
    <t>Logisticien</t>
  </si>
  <si>
    <t>Personnel médical - paramédical</t>
  </si>
  <si>
    <t>Technicien spécialiste</t>
  </si>
  <si>
    <t>Nbre de volontaires</t>
  </si>
  <si>
    <t>TOTAL GENERAL</t>
  </si>
  <si>
    <t>Pays d'affectation</t>
  </si>
  <si>
    <t>ASSOCIATIONS AGREEES ET FRANCE VOLONTAIRES : 
répartition des volontaires dans les pays ayant signé un 
Document Cadre de Partenariat (DCP)</t>
  </si>
  <si>
    <t>Afrique du sud</t>
  </si>
  <si>
    <t>Congo Brazzaville</t>
  </si>
  <si>
    <t>Guinée</t>
  </si>
  <si>
    <t>Yemen</t>
  </si>
  <si>
    <t>SECTEURS PRIORITAIRES DEFINIS PAR LE MINISTERE DES AFFAIRES ETRANGERES 
ET EUROPEENNES</t>
  </si>
  <si>
    <t>N°</t>
  </si>
  <si>
    <t>Secteur prioritaire</t>
  </si>
  <si>
    <t>Education et formation professionnelle</t>
  </si>
  <si>
    <t>Santé</t>
  </si>
  <si>
    <t>Agriculture - sécurité alimentaire</t>
  </si>
  <si>
    <t>Développement durable - climat - environnement - énergie</t>
  </si>
  <si>
    <t>Soutien à la croissance - secteur privé - commerce - infrastructure</t>
  </si>
  <si>
    <t>Maurice</t>
  </si>
  <si>
    <t>Guinée-Bissao</t>
  </si>
  <si>
    <t>Cap-Vert</t>
  </si>
  <si>
    <t>Vietnam</t>
  </si>
  <si>
    <t>Nbre de VSI par secteur</t>
  </si>
  <si>
    <t>% VSI par secteur</t>
  </si>
  <si>
    <t>TOTAL</t>
  </si>
  <si>
    <t>Kurdistan d'Irak</t>
  </si>
  <si>
    <t>pour 23 associations agréées au 31 décembre 2011 :</t>
  </si>
  <si>
    <t>1 871 VSI, pour un total de 14 052 mois-volontaires</t>
  </si>
  <si>
    <t>Détail pour les 12 associations répertoriant le plus de volontaires en décembre 2011 :</t>
  </si>
  <si>
    <t xml:space="preserve">Le plus jeune a 18 ans, le plus âgé a 76 ans. </t>
  </si>
  <si>
    <t>Comparatif âge moyen 2010</t>
  </si>
  <si>
    <t>(2)    Age moyen global : 32 ans</t>
  </si>
  <si>
    <t>1 seul volontaire en 2011</t>
  </si>
  <si>
    <t>aucun volontaire en 2010</t>
  </si>
  <si>
    <t>Arménie</t>
  </si>
  <si>
    <t>Géorgie</t>
  </si>
  <si>
    <t>Irak</t>
  </si>
  <si>
    <t>Jordanie</t>
  </si>
  <si>
    <t>Kazakhstan</t>
  </si>
  <si>
    <t>Timor oriental</t>
  </si>
  <si>
    <t>Vénézuela</t>
  </si>
  <si>
    <t>pour 1 871 volontaires répertoriés dont la fonction est connue au 31 décembre 2011 :</t>
  </si>
  <si>
    <t>connu au 31 décembre 2011 :</t>
  </si>
  <si>
    <t>ASSOCIATIONS AGREEES ET FRANCE VOLONTAIRES : 
répartition des volontaires dans les 17 Pays Pauvres Prioritaires</t>
  </si>
  <si>
    <t>République centrafricaine</t>
  </si>
  <si>
    <t>ASSOCIATIONS AGREEES ET FRANCE VOLONTAIRES : 
répartition des volontaires par niveau de formation</t>
  </si>
  <si>
    <t>Art - arts plastiques - culture</t>
  </si>
  <si>
    <t>ASSOCIATIONS AGREEES ET FRANCE VOLONTAIRES : 
répartition des missions des volontaires par pays d'affectation</t>
  </si>
  <si>
    <t>436 missions de volontaires pour un total de 2 840 mois-volontaires</t>
  </si>
  <si>
    <t>3 pays ont été ajoutés à la liste des pays pauvres prioritaires : le Burundi, Djibouti et le Rwanda</t>
  </si>
  <si>
    <t xml:space="preserve">Pour 2 307 missions de volontaires répertoriées et de pays d'affectation connu au 31 décembre 2011,  905 volontaires sont ou ont été en poste dans les 17 PPP, soit  39 % des effectifs. 
</t>
  </si>
  <si>
    <t>Pour 2 307 missions de volontaires répertoriées et de pays d'affectation connu au 31 décembre 2011, 
1 615 volontaires sont ou ont été en poste dans les 39 pays ayant signé un DCP, soit  70 % des effectifs.</t>
  </si>
  <si>
    <t>Pour 2 307 missions de volontaires répertoriées au 31 décembre 2011 :</t>
  </si>
  <si>
    <t>Pour 2 307 missions de volontaires répertoriées et d'âge connu au 31 décembre 2011 :</t>
  </si>
  <si>
    <t>Pour 2 307 missions de volontaires répertoriées et de pays d'affectation connu au 31 décembre 2011, il y a 103 pays d'affectation 
pour les volontaires</t>
  </si>
  <si>
    <t>Pour 2 307 missions de volontaires répertoriées et de pays d'affectation connus au 31 décembre 2011</t>
  </si>
  <si>
    <t>Pour  2 307 missions de volontaires répertoriées et de niveau de formation connu au 31 décembre 2011 :</t>
  </si>
  <si>
    <t>Pour  2 307 missions de volontaires répertoriées et de domaine de formation connu 
au 31 décembre 2011 :</t>
  </si>
  <si>
    <t>Pour 2 307 missions de volontaires répertoriées et affectés sur une mission dont le domaine d'activité
 est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</si>
</sst>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[$-40C]dddd\ d\ mmmm\ yyyy"/>
    <numFmt numFmtId="181" formatCode="0.0%"/>
  </numFmts>
  <fonts count="2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.75"/>
      <name val="Arial"/>
      <family val="0"/>
    </font>
    <font>
      <sz val="7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75"/>
      <name val="Arial"/>
      <family val="2"/>
    </font>
    <font>
      <sz val="11.25"/>
      <name val="Arial"/>
      <family val="0"/>
    </font>
    <font>
      <sz val="7.5"/>
      <name val="Arial"/>
      <family val="2"/>
    </font>
    <font>
      <sz val="8.75"/>
      <name val="Arial"/>
      <family val="2"/>
    </font>
    <font>
      <sz val="10.75"/>
      <name val="Arial"/>
      <family val="0"/>
    </font>
    <font>
      <b/>
      <sz val="8"/>
      <name val="Arial"/>
      <family val="2"/>
    </font>
    <font>
      <sz val="6.75"/>
      <name val="Arial"/>
      <family val="2"/>
    </font>
    <font>
      <sz val="6.5"/>
      <name val="Arial"/>
      <family val="2"/>
    </font>
    <font>
      <b/>
      <sz val="9"/>
      <name val="Arial"/>
      <family val="2"/>
    </font>
    <font>
      <b/>
      <sz val="9.25"/>
      <name val="Arial"/>
      <family val="2"/>
    </font>
    <font>
      <sz val="8.25"/>
      <name val="Arial"/>
      <family val="2"/>
    </font>
    <font>
      <sz val="10.5"/>
      <name val="Arial"/>
      <family val="0"/>
    </font>
    <font>
      <b/>
      <sz val="9.5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9" fontId="1" fillId="0" borderId="0" xfId="0" applyNumberFormat="1" applyFont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0" fillId="0" borderId="2" xfId="0" applyNumberForma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1" fillId="0" borderId="2" xfId="0" applyFont="1" applyFill="1" applyBorder="1" applyAlignment="1">
      <alignment/>
    </xf>
    <xf numFmtId="3" fontId="1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horizontal="center" vertical="center"/>
    </xf>
    <xf numFmtId="9" fontId="0" fillId="0" borderId="0" xfId="0" applyNumberForma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wrapText="1"/>
    </xf>
    <xf numFmtId="9" fontId="0" fillId="0" borderId="2" xfId="0" applyNumberFormat="1" applyBorder="1" applyAlignment="1">
      <alignment/>
    </xf>
    <xf numFmtId="0" fontId="8" fillId="0" borderId="0" xfId="0" applyFont="1" applyAlignment="1">
      <alignment/>
    </xf>
    <xf numFmtId="9" fontId="1" fillId="0" borderId="6" xfId="0" applyNumberFormat="1" applyFont="1" applyBorder="1" applyAlignment="1">
      <alignment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" xfId="0" applyBorder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Répartition des volontaires par sexe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'par sexe'!$C$9:$D$9</c:f>
              <c:strCache/>
            </c:strRef>
          </c:cat>
          <c:val>
            <c:numRef>
              <c:f>'par sexe'!$C$10:$D$10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Fonction des volontaires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'par fonction'!$C$7:$C$14</c:f>
              <c:strCache/>
            </c:strRef>
          </c:cat>
          <c:val>
            <c:numRef>
              <c:f>'par fonction'!$E$7:$E$14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675"/>
          <c:w val="0.8095"/>
          <c:h val="0.9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association'!$D$7</c:f>
              <c:strCache>
                <c:ptCount val="1"/>
                <c:pt idx="0">
                  <c:v>Hommes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 association'!$C$8:$C$19</c:f>
              <c:strCache/>
            </c:strRef>
          </c:cat>
          <c:val>
            <c:numRef>
              <c:f>'par association'!$D$8:$D$19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 association'!$E$7</c:f>
              <c:strCache>
                <c:ptCount val="1"/>
                <c:pt idx="0">
                  <c:v>Femmes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 association'!$C$8:$C$19</c:f>
              <c:strCache/>
            </c:strRef>
          </c:cat>
          <c:val>
            <c:numRef>
              <c:f>'par association'!$E$8:$E$19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3446413"/>
        <c:axId val="53908854"/>
      </c:barChart>
      <c:catAx>
        <c:axId val="13446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908854"/>
        <c:crosses val="autoZero"/>
        <c:auto val="1"/>
        <c:lblOffset val="100"/>
        <c:noMultiLvlLbl val="0"/>
      </c:catAx>
      <c:valAx>
        <c:axId val="539088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4464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25"/>
          <c:y val="0.86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Répartition des volontaires par tranche d'âge et par sexe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58"/>
          <c:w val="0.80075"/>
          <c:h val="0.8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tranche d''âge'!$D$5</c:f>
              <c:strCache>
                <c:ptCount val="1"/>
                <c:pt idx="0">
                  <c:v>Hommes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 tranche d''âge'!$B$6:$B$11</c:f>
              <c:strCache/>
            </c:strRef>
          </c:cat>
          <c:val>
            <c:numRef>
              <c:f>'par tranche d''âge'!$D$6:$D$11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 tranche d''âge'!$E$5</c:f>
              <c:strCache>
                <c:ptCount val="1"/>
                <c:pt idx="0">
                  <c:v>Femmes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 tranche d''âge'!$B$6:$B$11</c:f>
              <c:strCache/>
            </c:strRef>
          </c:cat>
          <c:val>
            <c:numRef>
              <c:f>'par tranche d''âge'!$E$6:$E$11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5417639"/>
        <c:axId val="4541024"/>
      </c:barChart>
      <c:catAx>
        <c:axId val="15417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41024"/>
        <c:crosses val="autoZero"/>
        <c:auto val="1"/>
        <c:lblOffset val="100"/>
        <c:noMultiLvlLbl val="0"/>
      </c:catAx>
      <c:valAx>
        <c:axId val="45410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417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75"/>
          <c:y val="0.86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Nombre de volontaires par tranche d'âge</a:t>
            </a:r>
          </a:p>
        </c:rich>
      </c:tx>
      <c:layout>
        <c:manualLayout>
          <c:xMode val="factor"/>
          <c:yMode val="factor"/>
          <c:x val="0.004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85"/>
          <c:y val="0.3315"/>
          <c:w val="0.44275"/>
          <c:h val="0.4425"/>
        </c:manualLayout>
      </c:layout>
      <c:pieChart>
        <c:varyColors val="1"/>
        <c:ser>
          <c:idx val="0"/>
          <c:order val="0"/>
          <c:tx>
            <c:strRef>
              <c:f>'par tranche d''âge'!$C$38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latin typeface="Arial"/>
                        <a:ea typeface="Arial"/>
                        <a:cs typeface="Arial"/>
                      </a:rPr>
                      <a:t>18 à 25 ans; (444 VSI) 19%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latin typeface="Arial"/>
                        <a:ea typeface="Arial"/>
                        <a:cs typeface="Arial"/>
                      </a:rPr>
                      <a:t>26 à 30 ans (1 007 VSI) 44%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latin typeface="Arial"/>
                        <a:ea typeface="Arial"/>
                        <a:cs typeface="Arial"/>
                      </a:rPr>
                      <a:t>31 à 40 ans ( 597 VSI) 26%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latin typeface="Arial"/>
                        <a:ea typeface="Arial"/>
                        <a:cs typeface="Arial"/>
                      </a:rPr>
                      <a:t>41 à 50 ans ( 131 VSI) 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latin typeface="Arial"/>
                        <a:ea typeface="Arial"/>
                        <a:cs typeface="Arial"/>
                      </a:rPr>
                      <a:t>51 à 60 ans; (80 VSI) 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latin typeface="Arial"/>
                        <a:ea typeface="Arial"/>
                        <a:cs typeface="Arial"/>
                      </a:rPr>
                      <a:t>61 ans et plus; (48 VSI) 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'par tranche d''âge'!$B$39:$B$44</c:f>
              <c:strCache/>
            </c:strRef>
          </c:cat>
          <c:val>
            <c:numRef>
              <c:f>'par tranche d''âge'!$C$39:$C$44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'par zone géographique'!$D$7</c:f>
              <c:strCache>
                <c:ptCount val="1"/>
                <c:pt idx="0">
                  <c:v>Nombre de volontaires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'par zone géographique'!$C$8:$C$19</c:f>
              <c:strCache/>
            </c:strRef>
          </c:cat>
          <c:val>
            <c:numRef>
              <c:f>'par zone géographique'!$D$8:$D$19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 zone géographique'!$E$7</c:f>
              <c:strCache>
                <c:ptCount val="1"/>
                <c:pt idx="0">
                  <c:v>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'par zone géographique'!$C$8:$C$19</c:f>
              <c:strCache/>
            </c:strRef>
          </c:cat>
          <c:val>
            <c:numRef>
              <c:f>'par zone géographique'!$E$8:$E$19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Nombre de volontaires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3125"/>
          <c:w val="0.963"/>
          <c:h val="0.7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'% PPP 17'!$D$4</c:f>
              <c:strCache>
                <c:ptCount val="1"/>
                <c:pt idx="0">
                  <c:v>Nbre de volontaires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'% PPP 17'!$C$5:$C$21</c:f>
              <c:strCache/>
            </c:strRef>
          </c:cat>
          <c:val>
            <c:numRef>
              <c:f>'% PPP 17'!$D$5:$D$21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40869217"/>
        <c:axId val="32278634"/>
      </c:barChart>
      <c:catAx>
        <c:axId val="40869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2278634"/>
        <c:crosses val="autoZero"/>
        <c:auto val="1"/>
        <c:lblOffset val="100"/>
        <c:noMultiLvlLbl val="0"/>
      </c:catAx>
      <c:valAx>
        <c:axId val="322786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0869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62"/>
          <c:y val="0.937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Niveau de formation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'niveau de formation'!$C$5</c:f>
              <c:strCache>
                <c:ptCount val="1"/>
                <c:pt idx="0">
                  <c:v>Nombre de volontaires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'niveau de formation'!$B$6:$B$13</c:f>
              <c:strCache/>
            </c:strRef>
          </c:cat>
          <c:val>
            <c:numRef>
              <c:f>'niveau de formation'!$C$6:$C$13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Domaines de formation des volontaires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5"/>
          <c:w val="0.98075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'domaine de formation'!$D$5</c:f>
              <c:strCache>
                <c:ptCount val="1"/>
                <c:pt idx="0">
                  <c:v>nombre de volontaires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'domaine de formation'!$C$6:$C$28</c:f>
              <c:strCache/>
            </c:strRef>
          </c:cat>
          <c:val>
            <c:numRef>
              <c:f>'domaine de formation'!$D$6:$D$28</c:f>
              <c:numCache/>
            </c:numRef>
          </c:val>
        </c:ser>
        <c:axId val="22072251"/>
        <c:axId val="64432532"/>
      </c:barChart>
      <c:catAx>
        <c:axId val="2207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4432532"/>
        <c:crosses val="autoZero"/>
        <c:auto val="1"/>
        <c:lblOffset val="100"/>
        <c:noMultiLvlLbl val="0"/>
      </c:catAx>
      <c:valAx>
        <c:axId val="644325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2072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Domaines d'activité des volontaires</a:t>
            </a:r>
          </a:p>
        </c:rich>
      </c:tx>
      <c:layout>
        <c:manualLayout>
          <c:xMode val="factor"/>
          <c:yMode val="factor"/>
          <c:x val="0.002"/>
          <c:y val="-0.02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45"/>
          <c:y val="0.3235"/>
          <c:w val="0.411"/>
          <c:h val="0.4405"/>
        </c:manualLayout>
      </c:layout>
      <c:pie3DChart>
        <c:varyColors val="1"/>
        <c:ser>
          <c:idx val="0"/>
          <c:order val="0"/>
          <c:tx>
            <c:strRef>
              <c:f>'domaine d''activité'!$D$6</c:f>
              <c:strCache>
                <c:ptCount val="1"/>
                <c:pt idx="0">
                  <c:v>nombre de volontaires sur ces missions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'domaine d''activité'!$C$7:$C$21</c:f>
              <c:strCache/>
            </c:strRef>
          </c:cat>
          <c:val>
            <c:numRef>
              <c:f>'domaine d''activité'!$D$7:$D$21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'domaine d''activité'!$E$6</c:f>
              <c:strCache>
                <c:ptCount val="1"/>
                <c:pt idx="0">
                  <c:v>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'domaine d''activité'!$C$7:$C$21</c:f>
              <c:strCache/>
            </c:strRef>
          </c:cat>
          <c:val>
            <c:numRef>
              <c:f>'domaine d''activité'!$E$7:$E$21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16</xdr:row>
      <xdr:rowOff>85725</xdr:rowOff>
    </xdr:from>
    <xdr:to>
      <xdr:col>6</xdr:col>
      <xdr:colOff>609600</xdr:colOff>
      <xdr:row>45</xdr:row>
      <xdr:rowOff>9525</xdr:rowOff>
    </xdr:to>
    <xdr:graphicFrame>
      <xdr:nvGraphicFramePr>
        <xdr:cNvPr id="1" name="Chart 5"/>
        <xdr:cNvGraphicFramePr/>
      </xdr:nvGraphicFramePr>
      <xdr:xfrm>
        <a:off x="352425" y="2914650"/>
        <a:ext cx="48291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34</xdr:row>
      <xdr:rowOff>95250</xdr:rowOff>
    </xdr:from>
    <xdr:to>
      <xdr:col>6</xdr:col>
      <xdr:colOff>723900</xdr:colOff>
      <xdr:row>51</xdr:row>
      <xdr:rowOff>19050</xdr:rowOff>
    </xdr:to>
    <xdr:graphicFrame>
      <xdr:nvGraphicFramePr>
        <xdr:cNvPr id="1" name="Chart 6"/>
        <xdr:cNvGraphicFramePr/>
      </xdr:nvGraphicFramePr>
      <xdr:xfrm>
        <a:off x="161925" y="6153150"/>
        <a:ext cx="5143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15</xdr:row>
      <xdr:rowOff>19050</xdr:rowOff>
    </xdr:from>
    <xdr:to>
      <xdr:col>6</xdr:col>
      <xdr:colOff>723900</xdr:colOff>
      <xdr:row>31</xdr:row>
      <xdr:rowOff>104775</xdr:rowOff>
    </xdr:to>
    <xdr:graphicFrame>
      <xdr:nvGraphicFramePr>
        <xdr:cNvPr id="1" name="Chart 10"/>
        <xdr:cNvGraphicFramePr/>
      </xdr:nvGraphicFramePr>
      <xdr:xfrm>
        <a:off x="114300" y="2762250"/>
        <a:ext cx="49530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33</xdr:row>
      <xdr:rowOff>28575</xdr:rowOff>
    </xdr:from>
    <xdr:to>
      <xdr:col>6</xdr:col>
      <xdr:colOff>733425</xdr:colOff>
      <xdr:row>53</xdr:row>
      <xdr:rowOff>104775</xdr:rowOff>
    </xdr:to>
    <xdr:graphicFrame>
      <xdr:nvGraphicFramePr>
        <xdr:cNvPr id="2" name="Chart 11"/>
        <xdr:cNvGraphicFramePr/>
      </xdr:nvGraphicFramePr>
      <xdr:xfrm>
        <a:off x="85725" y="5686425"/>
        <a:ext cx="499110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22</xdr:row>
      <xdr:rowOff>76200</xdr:rowOff>
    </xdr:from>
    <xdr:to>
      <xdr:col>5</xdr:col>
      <xdr:colOff>666750</xdr:colOff>
      <xdr:row>49</xdr:row>
      <xdr:rowOff>28575</xdr:rowOff>
    </xdr:to>
    <xdr:graphicFrame>
      <xdr:nvGraphicFramePr>
        <xdr:cNvPr id="1" name="Chart 3"/>
        <xdr:cNvGraphicFramePr/>
      </xdr:nvGraphicFramePr>
      <xdr:xfrm>
        <a:off x="95250" y="4000500"/>
        <a:ext cx="54102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25</xdr:row>
      <xdr:rowOff>66675</xdr:rowOff>
    </xdr:from>
    <xdr:to>
      <xdr:col>6</xdr:col>
      <xdr:colOff>533400</xdr:colOff>
      <xdr:row>47</xdr:row>
      <xdr:rowOff>66675</xdr:rowOff>
    </xdr:to>
    <xdr:graphicFrame>
      <xdr:nvGraphicFramePr>
        <xdr:cNvPr id="1" name="Chart 2"/>
        <xdr:cNvGraphicFramePr/>
      </xdr:nvGraphicFramePr>
      <xdr:xfrm>
        <a:off x="295275" y="5448300"/>
        <a:ext cx="52482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18</xdr:row>
      <xdr:rowOff>104775</xdr:rowOff>
    </xdr:from>
    <xdr:to>
      <xdr:col>5</xdr:col>
      <xdr:colOff>590550</xdr:colOff>
      <xdr:row>41</xdr:row>
      <xdr:rowOff>104775</xdr:rowOff>
    </xdr:to>
    <xdr:graphicFrame>
      <xdr:nvGraphicFramePr>
        <xdr:cNvPr id="1" name="Chart 3"/>
        <xdr:cNvGraphicFramePr/>
      </xdr:nvGraphicFramePr>
      <xdr:xfrm>
        <a:off x="438150" y="3400425"/>
        <a:ext cx="5019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29</xdr:row>
      <xdr:rowOff>123825</xdr:rowOff>
    </xdr:from>
    <xdr:to>
      <xdr:col>4</xdr:col>
      <xdr:colOff>723900</xdr:colOff>
      <xdr:row>53</xdr:row>
      <xdr:rowOff>133350</xdr:rowOff>
    </xdr:to>
    <xdr:graphicFrame>
      <xdr:nvGraphicFramePr>
        <xdr:cNvPr id="1" name="Chart 2"/>
        <xdr:cNvGraphicFramePr/>
      </xdr:nvGraphicFramePr>
      <xdr:xfrm>
        <a:off x="304800" y="5191125"/>
        <a:ext cx="5067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24</xdr:row>
      <xdr:rowOff>38100</xdr:rowOff>
    </xdr:from>
    <xdr:to>
      <xdr:col>4</xdr:col>
      <xdr:colOff>742950</xdr:colOff>
      <xdr:row>51</xdr:row>
      <xdr:rowOff>114300</xdr:rowOff>
    </xdr:to>
    <xdr:graphicFrame>
      <xdr:nvGraphicFramePr>
        <xdr:cNvPr id="1" name="Chart 2"/>
        <xdr:cNvGraphicFramePr/>
      </xdr:nvGraphicFramePr>
      <xdr:xfrm>
        <a:off x="104775" y="4552950"/>
        <a:ext cx="516255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20</xdr:row>
      <xdr:rowOff>38100</xdr:rowOff>
    </xdr:from>
    <xdr:to>
      <xdr:col>6</xdr:col>
      <xdr:colOff>0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66675" y="3638550"/>
        <a:ext cx="54673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A5" sqref="A5"/>
    </sheetView>
  </sheetViews>
  <sheetFormatPr defaultColWidth="11.421875" defaultRowHeight="12.75"/>
  <sheetData>
    <row r="1" spans="1:7" s="1" customFormat="1" ht="30.75" customHeight="1" thickBot="1" thickTop="1">
      <c r="A1" s="57" t="s">
        <v>175</v>
      </c>
      <c r="B1" s="58"/>
      <c r="C1" s="58"/>
      <c r="D1" s="58"/>
      <c r="E1" s="58"/>
      <c r="F1" s="58"/>
      <c r="G1" s="59"/>
    </row>
    <row r="2" ht="13.5" thickTop="1"/>
    <row r="3" ht="12.75">
      <c r="B3" s="2"/>
    </row>
    <row r="5" ht="12.75">
      <c r="A5" t="s">
        <v>278</v>
      </c>
    </row>
    <row r="9" spans="3:5" ht="12.75">
      <c r="C9" s="4" t="s">
        <v>0</v>
      </c>
      <c r="D9" s="4" t="s">
        <v>1</v>
      </c>
      <c r="E9" s="4" t="s">
        <v>2</v>
      </c>
    </row>
    <row r="10" spans="3:5" ht="12.75">
      <c r="C10" s="4">
        <v>947</v>
      </c>
      <c r="D10" s="4">
        <v>1360</v>
      </c>
      <c r="E10" s="4">
        <f>SUM(C10:D10)</f>
        <v>2307</v>
      </c>
    </row>
  </sheetData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&amp;R7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3" sqref="A3:E3"/>
    </sheetView>
  </sheetViews>
  <sheetFormatPr defaultColWidth="11.421875" defaultRowHeight="12.75"/>
  <cols>
    <col min="2" max="2" width="3.8515625" style="0" customWidth="1"/>
    <col min="3" max="3" width="43.00390625" style="0" customWidth="1"/>
    <col min="5" max="5" width="11.28125" style="0" customWidth="1"/>
    <col min="6" max="6" width="0.13671875" style="0" customWidth="1"/>
    <col min="7" max="7" width="2.57421875" style="0" hidden="1" customWidth="1"/>
  </cols>
  <sheetData>
    <row r="1" spans="1:7" ht="27.75" customHeight="1" thickBot="1" thickTop="1">
      <c r="A1" s="65" t="s">
        <v>183</v>
      </c>
      <c r="B1" s="63"/>
      <c r="C1" s="63"/>
      <c r="D1" s="63"/>
      <c r="E1" s="64"/>
      <c r="F1" s="19"/>
      <c r="G1" s="20"/>
    </row>
    <row r="2" ht="7.5" customHeight="1" thickTop="1"/>
    <row r="3" spans="1:5" ht="24" customHeight="1">
      <c r="A3" s="72" t="s">
        <v>283</v>
      </c>
      <c r="B3" s="72"/>
      <c r="C3" s="72"/>
      <c r="D3" s="72"/>
      <c r="E3" s="72"/>
    </row>
    <row r="4" ht="8.25" customHeight="1"/>
    <row r="5" spans="2:5" ht="25.5">
      <c r="B5" s="7" t="s">
        <v>3</v>
      </c>
      <c r="C5" s="7" t="s">
        <v>155</v>
      </c>
      <c r="D5" s="8" t="s">
        <v>156</v>
      </c>
      <c r="E5" s="7" t="s">
        <v>82</v>
      </c>
    </row>
    <row r="6" spans="2:5" ht="12.75">
      <c r="B6" s="3">
        <v>1</v>
      </c>
      <c r="C6" s="3" t="s">
        <v>186</v>
      </c>
      <c r="D6" s="24">
        <v>248</v>
      </c>
      <c r="E6" s="25">
        <f>D6/D29</f>
        <v>0.10749891634156913</v>
      </c>
    </row>
    <row r="7" spans="2:5" ht="12.75">
      <c r="B7" s="3">
        <f>B6+1</f>
        <v>2</v>
      </c>
      <c r="C7" s="3" t="s">
        <v>187</v>
      </c>
      <c r="D7" s="24">
        <v>246</v>
      </c>
      <c r="E7" s="25">
        <f>D7/D29</f>
        <v>0.10663198959687907</v>
      </c>
    </row>
    <row r="8" spans="2:5" ht="12.75">
      <c r="B8" s="3">
        <f aca="true" t="shared" si="0" ref="B8:B28">B7+1</f>
        <v>3</v>
      </c>
      <c r="C8" s="3" t="s">
        <v>205</v>
      </c>
      <c r="D8" s="24">
        <v>242</v>
      </c>
      <c r="E8" s="25">
        <f>D8/D29</f>
        <v>0.10489813610749892</v>
      </c>
    </row>
    <row r="9" spans="2:5" ht="12.75">
      <c r="B9" s="3">
        <f t="shared" si="0"/>
        <v>4</v>
      </c>
      <c r="C9" s="3" t="s">
        <v>185</v>
      </c>
      <c r="D9" s="24">
        <v>229</v>
      </c>
      <c r="E9" s="25">
        <f>D9/D29</f>
        <v>0.09926311226701344</v>
      </c>
    </row>
    <row r="10" spans="2:5" ht="12.75">
      <c r="B10" s="3">
        <f t="shared" si="0"/>
        <v>5</v>
      </c>
      <c r="C10" s="3" t="s">
        <v>188</v>
      </c>
      <c r="D10" s="24">
        <v>206</v>
      </c>
      <c r="E10" s="25">
        <f>D10/D29</f>
        <v>0.08929345470307759</v>
      </c>
    </row>
    <row r="11" spans="2:5" ht="12.75">
      <c r="B11" s="3">
        <f t="shared" si="0"/>
        <v>6</v>
      </c>
      <c r="C11" s="3" t="s">
        <v>184</v>
      </c>
      <c r="D11" s="24">
        <v>180</v>
      </c>
      <c r="E11" s="25">
        <f>D11/D29</f>
        <v>0.07802340702210664</v>
      </c>
    </row>
    <row r="12" spans="2:5" ht="12.75">
      <c r="B12" s="3">
        <f t="shared" si="0"/>
        <v>7</v>
      </c>
      <c r="C12" s="3" t="s">
        <v>194</v>
      </c>
      <c r="D12" s="24">
        <v>176</v>
      </c>
      <c r="E12" s="25">
        <f>D12/D29</f>
        <v>0.07628955353272648</v>
      </c>
    </row>
    <row r="13" spans="2:5" ht="12.75">
      <c r="B13" s="3">
        <f t="shared" si="0"/>
        <v>8</v>
      </c>
      <c r="C13" s="3" t="s">
        <v>190</v>
      </c>
      <c r="D13" s="24">
        <v>165</v>
      </c>
      <c r="E13" s="25">
        <f>D13/D29</f>
        <v>0.07152145643693109</v>
      </c>
    </row>
    <row r="14" spans="2:5" ht="12.75">
      <c r="B14" s="3">
        <f t="shared" si="0"/>
        <v>9</v>
      </c>
      <c r="C14" s="3" t="s">
        <v>191</v>
      </c>
      <c r="D14" s="24">
        <v>120</v>
      </c>
      <c r="E14" s="25">
        <f>D14/D29</f>
        <v>0.05201560468140442</v>
      </c>
    </row>
    <row r="15" spans="2:5" ht="12.75">
      <c r="B15" s="3">
        <f t="shared" si="0"/>
        <v>10</v>
      </c>
      <c r="C15" s="3" t="s">
        <v>200</v>
      </c>
      <c r="D15" s="24">
        <v>92</v>
      </c>
      <c r="E15" s="25">
        <f>D15/D29</f>
        <v>0.03987863025574339</v>
      </c>
    </row>
    <row r="16" spans="2:5" ht="12.75">
      <c r="B16" s="3">
        <f t="shared" si="0"/>
        <v>11</v>
      </c>
      <c r="C16" s="3" t="s">
        <v>196</v>
      </c>
      <c r="D16" s="24">
        <v>80</v>
      </c>
      <c r="E16" s="25">
        <f>D16/D29</f>
        <v>0.034677069787602946</v>
      </c>
    </row>
    <row r="17" spans="2:5" ht="12.75">
      <c r="B17" s="3">
        <f t="shared" si="0"/>
        <v>12</v>
      </c>
      <c r="C17" s="3" t="s">
        <v>203</v>
      </c>
      <c r="D17" s="24">
        <v>79</v>
      </c>
      <c r="E17" s="25">
        <f>D17/D29</f>
        <v>0.03424360641525791</v>
      </c>
    </row>
    <row r="18" spans="2:5" ht="12.75">
      <c r="B18" s="3">
        <f t="shared" si="0"/>
        <v>13</v>
      </c>
      <c r="C18" s="3" t="s">
        <v>195</v>
      </c>
      <c r="D18" s="24">
        <v>73</v>
      </c>
      <c r="E18" s="25">
        <f>D18/D29</f>
        <v>0.03164282618118769</v>
      </c>
    </row>
    <row r="19" spans="2:5" ht="12.75">
      <c r="B19" s="3">
        <f t="shared" si="0"/>
        <v>14</v>
      </c>
      <c r="C19" s="3" t="s">
        <v>199</v>
      </c>
      <c r="D19" s="24">
        <v>48</v>
      </c>
      <c r="E19" s="25">
        <f>D19/D29</f>
        <v>0.02080624187256177</v>
      </c>
    </row>
    <row r="20" spans="2:5" ht="12.75">
      <c r="B20" s="3">
        <f t="shared" si="0"/>
        <v>15</v>
      </c>
      <c r="C20" s="3" t="s">
        <v>272</v>
      </c>
      <c r="D20" s="24">
        <v>35</v>
      </c>
      <c r="E20" s="25">
        <f>D20/D29</f>
        <v>0.01517121803207629</v>
      </c>
    </row>
    <row r="21" spans="2:5" ht="12.75">
      <c r="B21" s="3">
        <f t="shared" si="0"/>
        <v>16</v>
      </c>
      <c r="C21" s="3" t="s">
        <v>189</v>
      </c>
      <c r="D21" s="24">
        <v>33</v>
      </c>
      <c r="E21" s="25">
        <f>D21/D29</f>
        <v>0.014304291287386216</v>
      </c>
    </row>
    <row r="22" spans="2:5" ht="12.75">
      <c r="B22" s="3">
        <f t="shared" si="0"/>
        <v>17</v>
      </c>
      <c r="C22" s="3" t="s">
        <v>192</v>
      </c>
      <c r="D22" s="24">
        <v>18</v>
      </c>
      <c r="E22" s="25">
        <f>D22/D29</f>
        <v>0.007802340702210663</v>
      </c>
    </row>
    <row r="23" spans="2:5" ht="12.75">
      <c r="B23" s="3">
        <f t="shared" si="0"/>
        <v>18</v>
      </c>
      <c r="C23" s="3" t="s">
        <v>193</v>
      </c>
      <c r="D23" s="24">
        <v>11</v>
      </c>
      <c r="E23" s="25">
        <f>D23/D29</f>
        <v>0.004768097095795405</v>
      </c>
    </row>
    <row r="24" spans="2:5" ht="12.75">
      <c r="B24" s="3">
        <f t="shared" si="0"/>
        <v>19</v>
      </c>
      <c r="C24" s="3" t="s">
        <v>198</v>
      </c>
      <c r="D24" s="24">
        <v>9</v>
      </c>
      <c r="E24" s="25">
        <f>D24/D29</f>
        <v>0.0039011703511053317</v>
      </c>
    </row>
    <row r="25" spans="2:5" ht="12.75">
      <c r="B25" s="3">
        <f t="shared" si="0"/>
        <v>20</v>
      </c>
      <c r="C25" s="3" t="s">
        <v>204</v>
      </c>
      <c r="D25" s="24">
        <v>8</v>
      </c>
      <c r="E25" s="25">
        <f>D25/D29</f>
        <v>0.0034677069787602947</v>
      </c>
    </row>
    <row r="26" spans="2:5" ht="12.75">
      <c r="B26" s="3">
        <f t="shared" si="0"/>
        <v>21</v>
      </c>
      <c r="C26" s="3" t="s">
        <v>202</v>
      </c>
      <c r="D26" s="24">
        <v>6</v>
      </c>
      <c r="E26" s="25">
        <f>D26/D29</f>
        <v>0.002600780234070221</v>
      </c>
    </row>
    <row r="27" spans="2:5" ht="12.75">
      <c r="B27" s="3">
        <f t="shared" si="0"/>
        <v>22</v>
      </c>
      <c r="C27" s="3" t="s">
        <v>201</v>
      </c>
      <c r="D27" s="24">
        <v>2</v>
      </c>
      <c r="E27" s="25">
        <f>D27/D29</f>
        <v>0.0008669267446900737</v>
      </c>
    </row>
    <row r="28" spans="2:5" ht="12.75">
      <c r="B28" s="3">
        <f t="shared" si="0"/>
        <v>23</v>
      </c>
      <c r="C28" s="3" t="s">
        <v>197</v>
      </c>
      <c r="D28" s="24">
        <v>1</v>
      </c>
      <c r="E28" s="25">
        <f>D28/D29</f>
        <v>0.00043346337234503684</v>
      </c>
    </row>
    <row r="29" spans="2:5" ht="12.75">
      <c r="B29" s="3"/>
      <c r="C29" s="5" t="s">
        <v>28</v>
      </c>
      <c r="D29" s="33">
        <f>SUM(D6:D28)</f>
        <v>2307</v>
      </c>
      <c r="E29" s="28">
        <f>$D29/$D$29</f>
        <v>1</v>
      </c>
    </row>
    <row r="30" spans="2:5" ht="12.75">
      <c r="B30" s="13"/>
      <c r="C30" s="12"/>
      <c r="D30" s="12"/>
      <c r="E30" s="56"/>
    </row>
    <row r="31" spans="2:5" ht="12.75">
      <c r="B31" s="13"/>
      <c r="C31" s="12"/>
      <c r="D31" s="12"/>
      <c r="E31" s="17"/>
    </row>
    <row r="32" spans="2:5" ht="12.75">
      <c r="B32" s="13"/>
      <c r="C32" s="12"/>
      <c r="D32" s="12"/>
      <c r="E32" s="17"/>
    </row>
  </sheetData>
  <mergeCells count="2">
    <mergeCell ref="A1:E1"/>
    <mergeCell ref="A3:E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&amp;R20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3" sqref="A3:E3"/>
    </sheetView>
  </sheetViews>
  <sheetFormatPr defaultColWidth="11.421875" defaultRowHeight="12.75"/>
  <cols>
    <col min="2" max="2" width="3.8515625" style="0" customWidth="1"/>
    <col min="3" max="3" width="41.140625" style="0" customWidth="1"/>
    <col min="6" max="6" width="11.28125" style="0" customWidth="1"/>
    <col min="7" max="7" width="11.421875" style="0" hidden="1" customWidth="1"/>
  </cols>
  <sheetData>
    <row r="1" spans="1:7" ht="27.75" customHeight="1" thickBot="1" thickTop="1">
      <c r="A1" s="65" t="s">
        <v>206</v>
      </c>
      <c r="B1" s="63"/>
      <c r="C1" s="63"/>
      <c r="D1" s="63"/>
      <c r="E1" s="64"/>
      <c r="F1" s="45"/>
      <c r="G1" s="6"/>
    </row>
    <row r="2" ht="9" customHeight="1" thickTop="1"/>
    <row r="3" spans="1:5" ht="12.75">
      <c r="A3" s="72" t="s">
        <v>284</v>
      </c>
      <c r="B3" s="72"/>
      <c r="C3" s="72"/>
      <c r="D3" s="72"/>
      <c r="E3" s="72"/>
    </row>
    <row r="4" ht="12.75">
      <c r="A4" t="s">
        <v>268</v>
      </c>
    </row>
    <row r="6" spans="2:5" ht="51">
      <c r="B6" s="7" t="s">
        <v>3</v>
      </c>
      <c r="C6" s="7" t="s">
        <v>157</v>
      </c>
      <c r="D6" s="8" t="s">
        <v>158</v>
      </c>
      <c r="E6" s="7" t="s">
        <v>82</v>
      </c>
    </row>
    <row r="7" spans="2:5" ht="12.75">
      <c r="B7" s="3">
        <v>1</v>
      </c>
      <c r="C7" s="3" t="s">
        <v>216</v>
      </c>
      <c r="D7" s="24">
        <v>591</v>
      </c>
      <c r="E7" s="25">
        <f aca="true" t="shared" si="0" ref="E7:E22">$D7/$D$22</f>
        <v>0.25617685305591675</v>
      </c>
    </row>
    <row r="8" spans="2:5" ht="12.75">
      <c r="B8" s="3">
        <f>B7+1</f>
        <v>2</v>
      </c>
      <c r="C8" s="3" t="s">
        <v>220</v>
      </c>
      <c r="D8" s="24">
        <v>392</v>
      </c>
      <c r="E8" s="25">
        <f t="shared" si="0"/>
        <v>0.16991764195925443</v>
      </c>
    </row>
    <row r="9" spans="2:5" ht="12.75">
      <c r="B9" s="3">
        <f aca="true" t="shared" si="1" ref="B9:B21">B8+1</f>
        <v>3</v>
      </c>
      <c r="C9" s="3" t="s">
        <v>219</v>
      </c>
      <c r="D9" s="24">
        <v>270</v>
      </c>
      <c r="E9" s="25">
        <f t="shared" si="0"/>
        <v>0.11703511053315994</v>
      </c>
    </row>
    <row r="10" spans="2:5" ht="12.75">
      <c r="B10" s="3">
        <f t="shared" si="1"/>
        <v>4</v>
      </c>
      <c r="C10" s="3" t="s">
        <v>210</v>
      </c>
      <c r="D10" s="24">
        <v>184</v>
      </c>
      <c r="E10" s="25">
        <f t="shared" si="0"/>
        <v>0.07975726051148678</v>
      </c>
    </row>
    <row r="11" spans="2:5" ht="12.75">
      <c r="B11" s="3">
        <f t="shared" si="1"/>
        <v>5</v>
      </c>
      <c r="C11" s="3" t="s">
        <v>205</v>
      </c>
      <c r="D11" s="24">
        <v>138</v>
      </c>
      <c r="E11" s="25">
        <f t="shared" si="0"/>
        <v>0.05981794538361508</v>
      </c>
    </row>
    <row r="12" spans="2:5" ht="12.75">
      <c r="B12" s="3">
        <f t="shared" si="1"/>
        <v>6</v>
      </c>
      <c r="C12" s="3" t="s">
        <v>212</v>
      </c>
      <c r="D12" s="24">
        <v>159</v>
      </c>
      <c r="E12" s="25">
        <f t="shared" si="0"/>
        <v>0.06892067620286085</v>
      </c>
    </row>
    <row r="13" spans="2:5" ht="12.75">
      <c r="B13" s="3">
        <f t="shared" si="1"/>
        <v>7</v>
      </c>
      <c r="C13" s="3" t="s">
        <v>214</v>
      </c>
      <c r="D13" s="24">
        <v>112</v>
      </c>
      <c r="E13" s="25">
        <f t="shared" si="0"/>
        <v>0.04854789770264413</v>
      </c>
    </row>
    <row r="14" spans="2:5" ht="12.75">
      <c r="B14" s="3">
        <f t="shared" si="1"/>
        <v>8</v>
      </c>
      <c r="C14" s="3" t="s">
        <v>209</v>
      </c>
      <c r="D14" s="24">
        <v>100</v>
      </c>
      <c r="E14" s="25">
        <f t="shared" si="0"/>
        <v>0.043346337234503686</v>
      </c>
    </row>
    <row r="15" spans="2:5" ht="12.75">
      <c r="B15" s="3">
        <f t="shared" si="1"/>
        <v>9</v>
      </c>
      <c r="C15" s="3" t="s">
        <v>217</v>
      </c>
      <c r="D15" s="24">
        <v>88</v>
      </c>
      <c r="E15" s="25">
        <f t="shared" si="0"/>
        <v>0.03814477676636324</v>
      </c>
    </row>
    <row r="16" spans="2:5" ht="12.75">
      <c r="B16" s="3">
        <f t="shared" si="1"/>
        <v>10</v>
      </c>
      <c r="C16" s="3" t="s">
        <v>215</v>
      </c>
      <c r="D16" s="24">
        <v>55</v>
      </c>
      <c r="E16" s="25">
        <f t="shared" si="0"/>
        <v>0.023840485478977026</v>
      </c>
    </row>
    <row r="17" spans="2:5" ht="12.75">
      <c r="B17" s="3">
        <f t="shared" si="1"/>
        <v>11</v>
      </c>
      <c r="C17" s="3" t="s">
        <v>213</v>
      </c>
      <c r="D17" s="24">
        <v>54</v>
      </c>
      <c r="E17" s="25">
        <f t="shared" si="0"/>
        <v>0.02340702210663199</v>
      </c>
    </row>
    <row r="18" spans="2:5" ht="12.75">
      <c r="B18" s="3">
        <f t="shared" si="1"/>
        <v>12</v>
      </c>
      <c r="C18" s="3" t="s">
        <v>211</v>
      </c>
      <c r="D18" s="24">
        <v>50</v>
      </c>
      <c r="E18" s="25">
        <f t="shared" si="0"/>
        <v>0.021673168617251843</v>
      </c>
    </row>
    <row r="19" spans="2:5" ht="12.75">
      <c r="B19" s="3">
        <f t="shared" si="1"/>
        <v>13</v>
      </c>
      <c r="C19" s="3" t="s">
        <v>207</v>
      </c>
      <c r="D19" s="24">
        <v>74</v>
      </c>
      <c r="E19" s="25">
        <f t="shared" si="0"/>
        <v>0.03207628955353273</v>
      </c>
    </row>
    <row r="20" spans="2:5" ht="12.75">
      <c r="B20" s="3">
        <f t="shared" si="1"/>
        <v>14</v>
      </c>
      <c r="C20" s="3" t="s">
        <v>208</v>
      </c>
      <c r="D20" s="24">
        <v>13</v>
      </c>
      <c r="E20" s="25">
        <f t="shared" si="0"/>
        <v>0.005635023840485479</v>
      </c>
    </row>
    <row r="21" spans="2:5" ht="12.75">
      <c r="B21" s="3">
        <f t="shared" si="1"/>
        <v>15</v>
      </c>
      <c r="C21" s="3" t="s">
        <v>218</v>
      </c>
      <c r="D21" s="24">
        <v>27</v>
      </c>
      <c r="E21" s="25">
        <f t="shared" si="0"/>
        <v>0.011703511053315995</v>
      </c>
    </row>
    <row r="22" spans="2:5" ht="12.75">
      <c r="B22" s="3"/>
      <c r="C22" s="5" t="s">
        <v>28</v>
      </c>
      <c r="D22" s="4">
        <f>SUM(D7:D21)</f>
        <v>2307</v>
      </c>
      <c r="E22" s="28">
        <f t="shared" si="0"/>
        <v>1</v>
      </c>
    </row>
  </sheetData>
  <mergeCells count="2">
    <mergeCell ref="A1:E1"/>
    <mergeCell ref="A3:E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&amp;R21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15"/>
  <sheetViews>
    <sheetView workbookViewId="0" topLeftCell="A1">
      <selection activeCell="A2" sqref="A2:D16"/>
    </sheetView>
  </sheetViews>
  <sheetFormatPr defaultColWidth="11.421875" defaultRowHeight="12.75"/>
  <cols>
    <col min="1" max="1" width="5.00390625" style="0" customWidth="1"/>
    <col min="2" max="2" width="55.28125" style="0" customWidth="1"/>
    <col min="3" max="3" width="12.28125" style="0" customWidth="1"/>
  </cols>
  <sheetData>
    <row r="1" ht="13.5" thickBot="1"/>
    <row r="2" spans="1:4" ht="63" customHeight="1" thickBot="1" thickTop="1">
      <c r="A2" s="65" t="s">
        <v>236</v>
      </c>
      <c r="B2" s="63"/>
      <c r="C2" s="63"/>
      <c r="D2" s="70"/>
    </row>
    <row r="3" ht="13.5" thickTop="1"/>
    <row r="8" spans="1:4" ht="25.5">
      <c r="A8" s="7" t="s">
        <v>237</v>
      </c>
      <c r="B8" s="7" t="s">
        <v>238</v>
      </c>
      <c r="C8" s="8" t="s">
        <v>248</v>
      </c>
      <c r="D8" s="46" t="s">
        <v>249</v>
      </c>
    </row>
    <row r="9" spans="1:4" ht="12.75">
      <c r="A9" s="3">
        <v>1</v>
      </c>
      <c r="B9" s="3" t="s">
        <v>239</v>
      </c>
      <c r="C9" s="24">
        <v>575</v>
      </c>
      <c r="D9" s="25">
        <f>C9/C15</f>
        <v>0.2492414390983962</v>
      </c>
    </row>
    <row r="10" spans="1:4" ht="12.75">
      <c r="A10" s="3">
        <v>2</v>
      </c>
      <c r="B10" s="3" t="s">
        <v>240</v>
      </c>
      <c r="C10" s="24">
        <v>259</v>
      </c>
      <c r="D10" s="25">
        <f>C10/C15</f>
        <v>0.11226701343736455</v>
      </c>
    </row>
    <row r="11" spans="1:4" ht="12.75">
      <c r="A11" s="3">
        <v>3</v>
      </c>
      <c r="B11" s="3" t="s">
        <v>242</v>
      </c>
      <c r="C11" s="24">
        <v>259</v>
      </c>
      <c r="D11" s="25">
        <f>C11/C15</f>
        <v>0.11226701343736455</v>
      </c>
    </row>
    <row r="12" spans="1:4" ht="12.75">
      <c r="A12" s="3">
        <v>4</v>
      </c>
      <c r="B12" s="3" t="s">
        <v>243</v>
      </c>
      <c r="C12" s="24">
        <v>148</v>
      </c>
      <c r="D12" s="25">
        <f>C12/C15</f>
        <v>0.06415257910706545</v>
      </c>
    </row>
    <row r="13" spans="1:4" ht="12.75">
      <c r="A13" s="3">
        <v>5</v>
      </c>
      <c r="B13" s="3" t="s">
        <v>241</v>
      </c>
      <c r="C13" s="24">
        <v>125</v>
      </c>
      <c r="D13" s="25">
        <f>C13/C15</f>
        <v>0.054182921543129606</v>
      </c>
    </row>
    <row r="14" spans="1:4" ht="12.75">
      <c r="A14" s="3"/>
      <c r="B14" s="32" t="s">
        <v>250</v>
      </c>
      <c r="C14" s="4">
        <f>SUM(C9:C13)</f>
        <v>1366</v>
      </c>
      <c r="D14" s="25">
        <f>C14/C15</f>
        <v>0.5921109666233203</v>
      </c>
    </row>
    <row r="15" spans="1:4" ht="12.75">
      <c r="A15" s="3"/>
      <c r="B15" s="32" t="s">
        <v>229</v>
      </c>
      <c r="C15" s="4">
        <v>2307</v>
      </c>
      <c r="D15" s="25"/>
    </row>
  </sheetData>
  <mergeCells count="1">
    <mergeCell ref="A2:D2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&amp;R22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C17" sqref="C17"/>
    </sheetView>
  </sheetViews>
  <sheetFormatPr defaultColWidth="11.421875" defaultRowHeight="12.75"/>
  <cols>
    <col min="2" max="2" width="3.8515625" style="0" customWidth="1"/>
    <col min="3" max="3" width="36.28125" style="0" customWidth="1"/>
    <col min="4" max="4" width="12.57421875" style="0" customWidth="1"/>
    <col min="5" max="5" width="7.421875" style="0" customWidth="1"/>
  </cols>
  <sheetData>
    <row r="1" spans="1:7" ht="27.75" customHeight="1" thickBot="1" thickTop="1">
      <c r="A1" s="65" t="s">
        <v>173</v>
      </c>
      <c r="B1" s="63"/>
      <c r="C1" s="63"/>
      <c r="D1" s="63"/>
      <c r="E1" s="63"/>
      <c r="F1" s="64"/>
      <c r="G1" s="39"/>
    </row>
    <row r="2" ht="13.5" thickTop="1"/>
    <row r="3" ht="12.75">
      <c r="A3" t="s">
        <v>267</v>
      </c>
    </row>
    <row r="6" spans="2:5" ht="25.5">
      <c r="B6" s="7" t="s">
        <v>3</v>
      </c>
      <c r="C6" s="7" t="s">
        <v>159</v>
      </c>
      <c r="D6" s="8" t="s">
        <v>156</v>
      </c>
      <c r="E6" s="7" t="s">
        <v>82</v>
      </c>
    </row>
    <row r="7" spans="2:5" ht="12.75">
      <c r="B7" s="3">
        <v>1</v>
      </c>
      <c r="C7" s="3" t="s">
        <v>221</v>
      </c>
      <c r="D7" s="24">
        <v>783</v>
      </c>
      <c r="E7" s="25">
        <f aca="true" t="shared" si="0" ref="E7:E15">$D7/$D$15</f>
        <v>0.41849278460716194</v>
      </c>
    </row>
    <row r="8" spans="2:5" ht="12.75">
      <c r="B8" s="3">
        <v>2</v>
      </c>
      <c r="C8" s="3" t="s">
        <v>223</v>
      </c>
      <c r="D8" s="24">
        <v>388</v>
      </c>
      <c r="E8" s="25">
        <f t="shared" si="0"/>
        <v>0.2073757349011224</v>
      </c>
    </row>
    <row r="9" spans="2:5" ht="12.75">
      <c r="B9" s="3">
        <v>3</v>
      </c>
      <c r="C9" s="3" t="s">
        <v>222</v>
      </c>
      <c r="D9" s="24">
        <v>218</v>
      </c>
      <c r="E9" s="25">
        <f t="shared" si="0"/>
        <v>0.11651523249599145</v>
      </c>
    </row>
    <row r="10" spans="2:5" ht="12.75">
      <c r="B10" s="3">
        <v>4</v>
      </c>
      <c r="C10" s="3" t="s">
        <v>226</v>
      </c>
      <c r="D10" s="24">
        <v>146</v>
      </c>
      <c r="E10" s="25">
        <f t="shared" si="0"/>
        <v>0.07803313735970069</v>
      </c>
    </row>
    <row r="11" spans="2:5" ht="12.75">
      <c r="B11" s="3">
        <v>5</v>
      </c>
      <c r="C11" s="3" t="s">
        <v>205</v>
      </c>
      <c r="D11" s="24">
        <v>130</v>
      </c>
      <c r="E11" s="25">
        <f t="shared" si="0"/>
        <v>0.06948156066274719</v>
      </c>
    </row>
    <row r="12" spans="2:5" ht="12.75">
      <c r="B12" s="3">
        <v>6</v>
      </c>
      <c r="C12" s="3" t="s">
        <v>227</v>
      </c>
      <c r="D12" s="24">
        <v>122</v>
      </c>
      <c r="E12" s="25">
        <f t="shared" si="0"/>
        <v>0.06520577231427044</v>
      </c>
    </row>
    <row r="13" spans="2:5" ht="12.75">
      <c r="B13" s="3">
        <v>7</v>
      </c>
      <c r="C13" s="3" t="s">
        <v>224</v>
      </c>
      <c r="D13" s="24">
        <v>56</v>
      </c>
      <c r="E13" s="25">
        <f t="shared" si="0"/>
        <v>0.029930518439337254</v>
      </c>
    </row>
    <row r="14" spans="2:5" ht="12.75">
      <c r="B14" s="3">
        <v>8</v>
      </c>
      <c r="C14" s="3" t="s">
        <v>225</v>
      </c>
      <c r="D14" s="24">
        <v>28</v>
      </c>
      <c r="E14" s="25">
        <f t="shared" si="0"/>
        <v>0.014965259219668627</v>
      </c>
    </row>
    <row r="15" spans="2:5" ht="12.75">
      <c r="B15" s="3"/>
      <c r="C15" s="5" t="s">
        <v>28</v>
      </c>
      <c r="D15" s="4">
        <f>SUM(D7:D14)</f>
        <v>1871</v>
      </c>
      <c r="E15" s="28">
        <f t="shared" si="0"/>
        <v>1</v>
      </c>
    </row>
  </sheetData>
  <mergeCells count="1"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&amp;R23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1" sqref="A1:G54"/>
    </sheetView>
  </sheetViews>
  <sheetFormatPr defaultColWidth="11.421875" defaultRowHeight="12.75"/>
  <cols>
    <col min="1" max="1" width="0.71875" style="0" customWidth="1"/>
    <col min="2" max="2" width="4.00390625" style="0" customWidth="1"/>
    <col min="3" max="3" width="29.7109375" style="0" customWidth="1"/>
    <col min="7" max="7" width="11.28125" style="0" customWidth="1"/>
    <col min="8" max="8" width="11.421875" style="0" hidden="1" customWidth="1"/>
  </cols>
  <sheetData>
    <row r="1" spans="1:8" ht="30" customHeight="1" thickBot="1" thickTop="1">
      <c r="A1" s="60" t="s">
        <v>176</v>
      </c>
      <c r="B1" s="61"/>
      <c r="C1" s="61"/>
      <c r="D1" s="61"/>
      <c r="E1" s="61"/>
      <c r="F1" s="61"/>
      <c r="G1" s="62"/>
      <c r="H1" s="6"/>
    </row>
    <row r="2" ht="13.5" thickTop="1"/>
    <row r="3" ht="12.75">
      <c r="B3" t="s">
        <v>252</v>
      </c>
    </row>
    <row r="4" ht="12.75">
      <c r="B4" t="s">
        <v>253</v>
      </c>
    </row>
    <row r="5" ht="12.75">
      <c r="B5" t="s">
        <v>177</v>
      </c>
    </row>
    <row r="6" ht="12.75">
      <c r="B6" t="s">
        <v>274</v>
      </c>
    </row>
    <row r="7" spans="2:7" ht="38.25">
      <c r="B7" s="7" t="s">
        <v>3</v>
      </c>
      <c r="C7" s="7" t="s">
        <v>4</v>
      </c>
      <c r="D7" s="7" t="s">
        <v>5</v>
      </c>
      <c r="E7" s="7" t="s">
        <v>1</v>
      </c>
      <c r="F7" s="8" t="s">
        <v>160</v>
      </c>
      <c r="G7" s="8" t="s">
        <v>7</v>
      </c>
    </row>
    <row r="8" spans="2:7" ht="12.75">
      <c r="B8" s="3">
        <v>1</v>
      </c>
      <c r="C8" s="3" t="s">
        <v>12</v>
      </c>
      <c r="D8" s="24">
        <v>182</v>
      </c>
      <c r="E8" s="24">
        <v>290</v>
      </c>
      <c r="F8" s="24">
        <f aca="true" t="shared" si="0" ref="F8:F31">SUM(D8:E8)</f>
        <v>472</v>
      </c>
      <c r="G8" s="34">
        <v>3533</v>
      </c>
    </row>
    <row r="9" spans="2:7" ht="12.75">
      <c r="B9" s="3">
        <f aca="true" t="shared" si="1" ref="B9:B31">B8+1</f>
        <v>2</v>
      </c>
      <c r="C9" s="3" t="s">
        <v>178</v>
      </c>
      <c r="D9" s="24">
        <v>166</v>
      </c>
      <c r="E9" s="24">
        <v>270</v>
      </c>
      <c r="F9" s="24">
        <v>436</v>
      </c>
      <c r="G9" s="34">
        <v>2840</v>
      </c>
    </row>
    <row r="10" spans="2:7" ht="12.75">
      <c r="B10" s="3">
        <f t="shared" si="1"/>
        <v>3</v>
      </c>
      <c r="C10" s="3" t="s">
        <v>18</v>
      </c>
      <c r="D10" s="24">
        <v>193</v>
      </c>
      <c r="E10" s="24">
        <v>211</v>
      </c>
      <c r="F10" s="24">
        <f t="shared" si="0"/>
        <v>404</v>
      </c>
      <c r="G10" s="34">
        <v>2899</v>
      </c>
    </row>
    <row r="11" spans="2:7" ht="12.75">
      <c r="B11" s="3">
        <f t="shared" si="1"/>
        <v>4</v>
      </c>
      <c r="C11" s="3" t="s">
        <v>24</v>
      </c>
      <c r="D11" s="24">
        <v>110</v>
      </c>
      <c r="E11" s="24">
        <v>179</v>
      </c>
      <c r="F11" s="24">
        <f t="shared" si="0"/>
        <v>289</v>
      </c>
      <c r="G11" s="34">
        <v>2284</v>
      </c>
    </row>
    <row r="12" spans="2:7" ht="12.75">
      <c r="B12" s="3">
        <f t="shared" si="1"/>
        <v>5</v>
      </c>
      <c r="C12" s="3" t="s">
        <v>17</v>
      </c>
      <c r="D12" s="24">
        <v>104</v>
      </c>
      <c r="E12" s="24">
        <v>146</v>
      </c>
      <c r="F12" s="24">
        <f t="shared" si="0"/>
        <v>250</v>
      </c>
      <c r="G12" s="34">
        <v>1850</v>
      </c>
    </row>
    <row r="13" spans="2:7" ht="12.75">
      <c r="B13" s="3">
        <f t="shared" si="1"/>
        <v>6</v>
      </c>
      <c r="C13" s="3" t="s">
        <v>8</v>
      </c>
      <c r="D13" s="24">
        <v>44</v>
      </c>
      <c r="E13" s="24">
        <v>35</v>
      </c>
      <c r="F13" s="24">
        <f t="shared" si="0"/>
        <v>79</v>
      </c>
      <c r="G13" s="34">
        <v>451</v>
      </c>
    </row>
    <row r="14" spans="2:7" ht="12.75">
      <c r="B14" s="3">
        <f t="shared" si="1"/>
        <v>7</v>
      </c>
      <c r="C14" s="3" t="s">
        <v>13</v>
      </c>
      <c r="D14" s="24">
        <v>28</v>
      </c>
      <c r="E14" s="24">
        <v>29</v>
      </c>
      <c r="F14" s="24">
        <f t="shared" si="0"/>
        <v>57</v>
      </c>
      <c r="G14" s="34">
        <v>503</v>
      </c>
    </row>
    <row r="15" spans="2:7" ht="12.75">
      <c r="B15" s="3">
        <f t="shared" si="1"/>
        <v>8</v>
      </c>
      <c r="C15" s="3" t="s">
        <v>21</v>
      </c>
      <c r="D15" s="24">
        <v>15</v>
      </c>
      <c r="E15" s="24">
        <v>41</v>
      </c>
      <c r="F15" s="24">
        <f t="shared" si="0"/>
        <v>56</v>
      </c>
      <c r="G15" s="34">
        <v>414</v>
      </c>
    </row>
    <row r="16" spans="2:7" ht="12.75">
      <c r="B16" s="3">
        <f t="shared" si="1"/>
        <v>9</v>
      </c>
      <c r="C16" s="3" t="s">
        <v>166</v>
      </c>
      <c r="D16" s="24">
        <v>18</v>
      </c>
      <c r="E16" s="24">
        <v>22</v>
      </c>
      <c r="F16" s="24">
        <f t="shared" si="0"/>
        <v>40</v>
      </c>
      <c r="G16" s="34">
        <v>387</v>
      </c>
    </row>
    <row r="17" spans="2:7" ht="12.75">
      <c r="B17" s="3">
        <f t="shared" si="1"/>
        <v>10</v>
      </c>
      <c r="C17" s="3" t="s">
        <v>11</v>
      </c>
      <c r="D17" s="24">
        <v>17</v>
      </c>
      <c r="E17" s="24">
        <v>18</v>
      </c>
      <c r="F17" s="24">
        <f t="shared" si="0"/>
        <v>35</v>
      </c>
      <c r="G17" s="34">
        <v>279</v>
      </c>
    </row>
    <row r="18" spans="2:7" ht="12.75">
      <c r="B18" s="3">
        <f t="shared" si="1"/>
        <v>11</v>
      </c>
      <c r="C18" s="3" t="s">
        <v>167</v>
      </c>
      <c r="D18" s="24">
        <v>19</v>
      </c>
      <c r="E18" s="24">
        <v>15</v>
      </c>
      <c r="F18" s="24">
        <f t="shared" si="0"/>
        <v>34</v>
      </c>
      <c r="G18" s="34">
        <v>241</v>
      </c>
    </row>
    <row r="19" spans="2:7" ht="12.75">
      <c r="B19" s="3">
        <f t="shared" si="1"/>
        <v>12</v>
      </c>
      <c r="C19" s="3" t="s">
        <v>9</v>
      </c>
      <c r="D19" s="24">
        <v>6</v>
      </c>
      <c r="E19" s="24">
        <v>28</v>
      </c>
      <c r="F19" s="24">
        <f t="shared" si="0"/>
        <v>34</v>
      </c>
      <c r="G19" s="34">
        <v>236</v>
      </c>
    </row>
    <row r="20" spans="2:7" ht="12.75">
      <c r="B20" s="3">
        <f t="shared" si="1"/>
        <v>13</v>
      </c>
      <c r="C20" s="3" t="s">
        <v>163</v>
      </c>
      <c r="D20" s="24">
        <v>12</v>
      </c>
      <c r="E20" s="24">
        <v>16</v>
      </c>
      <c r="F20" s="24">
        <f t="shared" si="0"/>
        <v>28</v>
      </c>
      <c r="G20" s="34">
        <v>215</v>
      </c>
    </row>
    <row r="21" spans="2:7" ht="12.75">
      <c r="B21" s="3">
        <f t="shared" si="1"/>
        <v>14</v>
      </c>
      <c r="C21" s="3" t="s">
        <v>19</v>
      </c>
      <c r="D21" s="24">
        <v>7</v>
      </c>
      <c r="E21" s="24">
        <v>16</v>
      </c>
      <c r="F21" s="24">
        <f t="shared" si="0"/>
        <v>23</v>
      </c>
      <c r="G21" s="34">
        <v>212</v>
      </c>
    </row>
    <row r="22" spans="2:7" ht="12.75">
      <c r="B22" s="3">
        <f t="shared" si="1"/>
        <v>15</v>
      </c>
      <c r="C22" s="3" t="s">
        <v>15</v>
      </c>
      <c r="D22" s="24">
        <v>4</v>
      </c>
      <c r="E22" s="24">
        <v>11</v>
      </c>
      <c r="F22" s="24">
        <f t="shared" si="0"/>
        <v>15</v>
      </c>
      <c r="G22" s="34">
        <v>99</v>
      </c>
    </row>
    <row r="23" spans="2:7" ht="12.75">
      <c r="B23" s="3">
        <f t="shared" si="1"/>
        <v>16</v>
      </c>
      <c r="C23" s="3" t="s">
        <v>20</v>
      </c>
      <c r="D23" s="24">
        <v>3</v>
      </c>
      <c r="E23" s="24">
        <v>10</v>
      </c>
      <c r="F23" s="24">
        <f t="shared" si="0"/>
        <v>13</v>
      </c>
      <c r="G23" s="34">
        <v>81</v>
      </c>
    </row>
    <row r="24" spans="2:7" ht="12.75">
      <c r="B24" s="3">
        <f t="shared" si="1"/>
        <v>17</v>
      </c>
      <c r="C24" s="3" t="s">
        <v>27</v>
      </c>
      <c r="D24" s="24">
        <v>7</v>
      </c>
      <c r="E24" s="24">
        <v>3</v>
      </c>
      <c r="F24" s="24">
        <f t="shared" si="0"/>
        <v>10</v>
      </c>
      <c r="G24" s="34">
        <v>97</v>
      </c>
    </row>
    <row r="25" spans="2:7" ht="12.75">
      <c r="B25" s="3">
        <f t="shared" si="1"/>
        <v>18</v>
      </c>
      <c r="C25" s="3" t="s">
        <v>174</v>
      </c>
      <c r="D25" s="24">
        <v>2</v>
      </c>
      <c r="E25" s="24">
        <v>8</v>
      </c>
      <c r="F25" s="24">
        <f t="shared" si="0"/>
        <v>10</v>
      </c>
      <c r="G25" s="34">
        <v>86</v>
      </c>
    </row>
    <row r="26" spans="2:7" ht="12.75">
      <c r="B26" s="3">
        <f t="shared" si="1"/>
        <v>19</v>
      </c>
      <c r="C26" s="3" t="s">
        <v>14</v>
      </c>
      <c r="D26" s="24">
        <v>1</v>
      </c>
      <c r="E26" s="24">
        <v>7</v>
      </c>
      <c r="F26" s="24">
        <f t="shared" si="0"/>
        <v>8</v>
      </c>
      <c r="G26" s="34">
        <v>60</v>
      </c>
    </row>
    <row r="27" spans="2:7" ht="12.75">
      <c r="B27" s="3">
        <f t="shared" si="1"/>
        <v>20</v>
      </c>
      <c r="C27" s="3" t="s">
        <v>26</v>
      </c>
      <c r="D27" s="24">
        <v>7</v>
      </c>
      <c r="E27" s="24">
        <v>0</v>
      </c>
      <c r="F27" s="24">
        <f t="shared" si="0"/>
        <v>7</v>
      </c>
      <c r="G27" s="34">
        <v>72</v>
      </c>
    </row>
    <row r="28" spans="2:7" ht="12.75">
      <c r="B28" s="3">
        <f t="shared" si="1"/>
        <v>21</v>
      </c>
      <c r="C28" s="3" t="s">
        <v>23</v>
      </c>
      <c r="D28" s="24">
        <v>1</v>
      </c>
      <c r="E28" s="24">
        <v>2</v>
      </c>
      <c r="F28" s="24">
        <f t="shared" si="0"/>
        <v>3</v>
      </c>
      <c r="G28" s="34">
        <v>19</v>
      </c>
    </row>
    <row r="29" spans="2:7" ht="12.75">
      <c r="B29" s="3">
        <f t="shared" si="1"/>
        <v>22</v>
      </c>
      <c r="C29" s="3" t="s">
        <v>16</v>
      </c>
      <c r="D29" s="24">
        <v>1</v>
      </c>
      <c r="E29" s="24">
        <v>1</v>
      </c>
      <c r="F29" s="24">
        <f t="shared" si="0"/>
        <v>2</v>
      </c>
      <c r="G29" s="34">
        <v>18</v>
      </c>
    </row>
    <row r="30" spans="2:7" ht="12.75">
      <c r="B30" s="3">
        <f t="shared" si="1"/>
        <v>23</v>
      </c>
      <c r="C30" s="3" t="s">
        <v>22</v>
      </c>
      <c r="D30" s="24">
        <v>0</v>
      </c>
      <c r="E30" s="24">
        <v>1</v>
      </c>
      <c r="F30" s="24">
        <f t="shared" si="0"/>
        <v>1</v>
      </c>
      <c r="G30" s="34">
        <v>12</v>
      </c>
    </row>
    <row r="31" spans="2:7" ht="12.75">
      <c r="B31" s="3">
        <f t="shared" si="1"/>
        <v>24</v>
      </c>
      <c r="C31" s="3" t="s">
        <v>168</v>
      </c>
      <c r="D31" s="24">
        <v>0</v>
      </c>
      <c r="E31" s="24">
        <v>1</v>
      </c>
      <c r="F31" s="24">
        <f t="shared" si="0"/>
        <v>1</v>
      </c>
      <c r="G31" s="34">
        <v>4</v>
      </c>
    </row>
    <row r="32" spans="2:7" ht="12.75">
      <c r="B32" s="3"/>
      <c r="C32" s="5" t="s">
        <v>28</v>
      </c>
      <c r="D32" s="4">
        <f>SUM(D8:D31)</f>
        <v>947</v>
      </c>
      <c r="E32" s="33">
        <f>SUM(E8:E31)</f>
        <v>1360</v>
      </c>
      <c r="F32" s="33">
        <f>D32+E32</f>
        <v>2307</v>
      </c>
      <c r="G32" s="33">
        <f>SUM(G8:G31)</f>
        <v>16892</v>
      </c>
    </row>
    <row r="34" ht="12.75">
      <c r="B34" t="s">
        <v>254</v>
      </c>
    </row>
    <row r="51" spans="1:7" ht="12.75" customHeight="1">
      <c r="A51" s="23"/>
      <c r="G51" s="2"/>
    </row>
    <row r="52" ht="12.75">
      <c r="G52" s="2"/>
    </row>
    <row r="53" spans="2:5" ht="12.75">
      <c r="B53" s="2" t="s">
        <v>162</v>
      </c>
      <c r="C53" s="2"/>
      <c r="D53" s="2"/>
      <c r="E53" s="2"/>
    </row>
    <row r="54" spans="2:7" ht="12.75">
      <c r="B54" s="2" t="s">
        <v>161</v>
      </c>
      <c r="C54" s="2"/>
      <c r="D54" s="2"/>
      <c r="E54" s="2"/>
      <c r="G54" s="2"/>
    </row>
    <row r="55" ht="12.75">
      <c r="G55" s="2"/>
    </row>
  </sheetData>
  <mergeCells count="1">
    <mergeCell ref="A1:G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headerFooter alignWithMargins="0">
    <oddFooter>&amp;R8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A3" sqref="A3"/>
    </sheetView>
  </sheetViews>
  <sheetFormatPr defaultColWidth="11.421875" defaultRowHeight="12.75"/>
  <cols>
    <col min="1" max="1" width="4.00390625" style="0" customWidth="1"/>
    <col min="2" max="2" width="15.421875" style="0" customWidth="1"/>
  </cols>
  <sheetData>
    <row r="1" spans="1:7" ht="36.75" customHeight="1" thickBot="1" thickTop="1">
      <c r="A1" s="57" t="s">
        <v>179</v>
      </c>
      <c r="B1" s="63"/>
      <c r="C1" s="63"/>
      <c r="D1" s="63"/>
      <c r="E1" s="63"/>
      <c r="F1" s="63"/>
      <c r="G1" s="64"/>
    </row>
    <row r="2" ht="13.5" thickTop="1"/>
    <row r="3" ht="12.75">
      <c r="A3" t="s">
        <v>279</v>
      </c>
    </row>
    <row r="5" spans="2:6" ht="12.75">
      <c r="B5" s="7" t="s">
        <v>29</v>
      </c>
      <c r="C5" s="7" t="s">
        <v>2</v>
      </c>
      <c r="D5" s="7" t="s">
        <v>5</v>
      </c>
      <c r="E5" s="7" t="s">
        <v>1</v>
      </c>
      <c r="F5" s="41" t="s">
        <v>82</v>
      </c>
    </row>
    <row r="6" spans="2:6" ht="12.75">
      <c r="B6" s="10" t="s">
        <v>30</v>
      </c>
      <c r="C6" s="35">
        <v>444</v>
      </c>
      <c r="D6" s="35">
        <v>170</v>
      </c>
      <c r="E6" s="35">
        <v>418</v>
      </c>
      <c r="F6" s="25">
        <f>C6/C12</f>
        <v>0.19245773732119636</v>
      </c>
    </row>
    <row r="7" spans="2:6" ht="12.75">
      <c r="B7" s="10" t="s">
        <v>31</v>
      </c>
      <c r="C7" s="35">
        <v>1007</v>
      </c>
      <c r="D7" s="35">
        <v>400</v>
      </c>
      <c r="E7" s="35">
        <v>607</v>
      </c>
      <c r="F7" s="25">
        <f>C7/C12</f>
        <v>0.4364976159514521</v>
      </c>
    </row>
    <row r="8" spans="2:6" ht="12.75">
      <c r="B8" s="10" t="s">
        <v>32</v>
      </c>
      <c r="C8" s="35">
        <v>597</v>
      </c>
      <c r="D8" s="35">
        <v>263</v>
      </c>
      <c r="E8" s="35">
        <v>334</v>
      </c>
      <c r="F8" s="25">
        <f>C8/C12</f>
        <v>0.258777633289987</v>
      </c>
    </row>
    <row r="9" spans="2:6" ht="12.75">
      <c r="B9" s="10" t="s">
        <v>33</v>
      </c>
      <c r="C9" s="35">
        <v>131</v>
      </c>
      <c r="D9" s="35">
        <v>54</v>
      </c>
      <c r="E9" s="35">
        <v>77</v>
      </c>
      <c r="F9" s="25">
        <f>C9/C12</f>
        <v>0.056783701777199824</v>
      </c>
    </row>
    <row r="10" spans="2:6" ht="12.75">
      <c r="B10" s="10" t="s">
        <v>34</v>
      </c>
      <c r="C10" s="35">
        <v>80</v>
      </c>
      <c r="D10" s="35">
        <v>36</v>
      </c>
      <c r="E10" s="35">
        <v>44</v>
      </c>
      <c r="F10" s="25">
        <f>C10/C12</f>
        <v>0.034677069787602946</v>
      </c>
    </row>
    <row r="11" spans="2:6" ht="12.75">
      <c r="B11" s="10" t="s">
        <v>35</v>
      </c>
      <c r="C11" s="35">
        <v>48</v>
      </c>
      <c r="D11" s="35">
        <v>24</v>
      </c>
      <c r="E11" s="35">
        <v>24</v>
      </c>
      <c r="F11" s="25">
        <f>C11/C12</f>
        <v>0.02080624187256177</v>
      </c>
    </row>
    <row r="12" spans="2:6" ht="12.75">
      <c r="B12" s="9" t="s">
        <v>28</v>
      </c>
      <c r="C12" s="36">
        <f>SUM(C6:C11)</f>
        <v>2307</v>
      </c>
      <c r="D12" s="36">
        <f>SUM(D6:D11)</f>
        <v>947</v>
      </c>
      <c r="E12" s="36">
        <f>SUM(E6:E11)</f>
        <v>1504</v>
      </c>
      <c r="F12" s="25">
        <f>SUM(F6:F11)</f>
        <v>0.9999999999999999</v>
      </c>
    </row>
    <row r="13" ht="12.75">
      <c r="C13" s="37"/>
    </row>
    <row r="14" ht="12.75">
      <c r="A14" t="s">
        <v>255</v>
      </c>
    </row>
    <row r="35" spans="1:3" ht="12.75">
      <c r="A35" s="47"/>
      <c r="B35" s="47"/>
      <c r="C35" s="13"/>
    </row>
    <row r="36" spans="1:3" ht="12.75">
      <c r="A36" s="48"/>
      <c r="B36" s="49"/>
      <c r="C36" s="50"/>
    </row>
    <row r="37" spans="1:3" ht="12.75">
      <c r="A37" s="48"/>
      <c r="B37" s="49"/>
      <c r="C37" s="50"/>
    </row>
    <row r="38" spans="1:4" ht="12.75">
      <c r="A38" s="48"/>
      <c r="B38" s="7" t="s">
        <v>29</v>
      </c>
      <c r="C38" s="7" t="s">
        <v>2</v>
      </c>
      <c r="D38" s="25" t="s">
        <v>82</v>
      </c>
    </row>
    <row r="39" spans="1:4" ht="12.75">
      <c r="A39" s="48"/>
      <c r="B39" s="10" t="s">
        <v>30</v>
      </c>
      <c r="C39" s="35">
        <v>444</v>
      </c>
      <c r="D39" s="25">
        <v>0.19446883230904302</v>
      </c>
    </row>
    <row r="40" spans="1:4" ht="12.75">
      <c r="A40" s="48"/>
      <c r="B40" s="10" t="s">
        <v>31</v>
      </c>
      <c r="C40" s="35">
        <v>1007</v>
      </c>
      <c r="D40" s="25">
        <v>0.43327480245829675</v>
      </c>
    </row>
    <row r="41" spans="1:4" ht="12.75">
      <c r="A41" s="48"/>
      <c r="B41" s="10" t="s">
        <v>32</v>
      </c>
      <c r="C41" s="35">
        <v>597</v>
      </c>
      <c r="D41" s="25">
        <v>0.2585601404741001</v>
      </c>
    </row>
    <row r="42" spans="1:4" ht="12.75">
      <c r="A42" s="51"/>
      <c r="B42" s="10" t="s">
        <v>33</v>
      </c>
      <c r="C42" s="35">
        <v>131</v>
      </c>
      <c r="D42" s="25">
        <v>0.05750658472344162</v>
      </c>
    </row>
    <row r="43" spans="2:4" ht="12.75">
      <c r="B43" s="10" t="s">
        <v>34</v>
      </c>
      <c r="C43" s="35">
        <v>80</v>
      </c>
      <c r="D43" s="25">
        <v>0.03511852502194908</v>
      </c>
    </row>
    <row r="44" spans="2:4" ht="12.75">
      <c r="B44" s="10" t="s">
        <v>35</v>
      </c>
      <c r="C44" s="35">
        <v>48</v>
      </c>
      <c r="D44" s="25">
        <v>0.021071115013169446</v>
      </c>
    </row>
    <row r="45" spans="2:4" ht="12.75">
      <c r="B45" s="9" t="s">
        <v>28</v>
      </c>
      <c r="C45" s="36">
        <f>SUM(C39:C44)</f>
        <v>2307</v>
      </c>
      <c r="D45" s="25">
        <v>1</v>
      </c>
    </row>
  </sheetData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&amp;R9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" sqref="A1:F34"/>
    </sheetView>
  </sheetViews>
  <sheetFormatPr defaultColWidth="11.421875" defaultRowHeight="12.75"/>
  <cols>
    <col min="1" max="1" width="4.00390625" style="0" customWidth="1"/>
    <col min="2" max="2" width="29.140625" style="0" customWidth="1"/>
    <col min="3" max="4" width="11.421875" style="21" customWidth="1"/>
    <col min="5" max="6" width="14.00390625" style="21" customWidth="1"/>
  </cols>
  <sheetData>
    <row r="1" spans="1:6" ht="27" customHeight="1" thickBot="1" thickTop="1">
      <c r="A1" s="65" t="s">
        <v>180</v>
      </c>
      <c r="B1" s="61"/>
      <c r="C1" s="61"/>
      <c r="D1" s="61"/>
      <c r="E1" s="61"/>
      <c r="F1" s="62"/>
    </row>
    <row r="2" ht="13.5" thickTop="1"/>
    <row r="4" spans="1:6" ht="38.25">
      <c r="A4" s="7" t="s">
        <v>3</v>
      </c>
      <c r="B4" s="7" t="s">
        <v>4</v>
      </c>
      <c r="C4" s="7" t="s">
        <v>36</v>
      </c>
      <c r="D4" s="7" t="s">
        <v>37</v>
      </c>
      <c r="E4" s="7" t="s">
        <v>38</v>
      </c>
      <c r="F4" s="18" t="s">
        <v>256</v>
      </c>
    </row>
    <row r="5" spans="1:6" ht="12.75">
      <c r="A5" s="3">
        <v>1</v>
      </c>
      <c r="B5" s="3" t="s">
        <v>8</v>
      </c>
      <c r="C5" s="24">
        <v>23</v>
      </c>
      <c r="D5" s="24">
        <v>52</v>
      </c>
      <c r="E5" s="24">
        <v>30</v>
      </c>
      <c r="F5" s="24">
        <v>30</v>
      </c>
    </row>
    <row r="6" spans="1:6" ht="12.75">
      <c r="A6" s="3">
        <f>A5+1</f>
        <v>2</v>
      </c>
      <c r="B6" s="3" t="s">
        <v>39</v>
      </c>
      <c r="C6" s="24">
        <v>25</v>
      </c>
      <c r="D6" s="24">
        <v>63</v>
      </c>
      <c r="E6" s="24">
        <v>34</v>
      </c>
      <c r="F6" s="24">
        <v>33</v>
      </c>
    </row>
    <row r="7" spans="1:6" ht="12.75">
      <c r="A7" s="3">
        <f aca="true" t="shared" si="0" ref="A7:A28">A6+1</f>
        <v>3</v>
      </c>
      <c r="B7" s="3" t="s">
        <v>10</v>
      </c>
      <c r="C7" s="24">
        <v>26</v>
      </c>
      <c r="D7" s="24">
        <v>60</v>
      </c>
      <c r="E7" s="24">
        <v>40</v>
      </c>
      <c r="F7" s="24">
        <v>39</v>
      </c>
    </row>
    <row r="8" spans="1:6" ht="12.75">
      <c r="A8" s="3">
        <f t="shared" si="0"/>
        <v>4</v>
      </c>
      <c r="B8" s="3" t="s">
        <v>27</v>
      </c>
      <c r="C8" s="24">
        <v>24</v>
      </c>
      <c r="D8" s="24">
        <v>48</v>
      </c>
      <c r="E8" s="24">
        <v>31</v>
      </c>
      <c r="F8" s="24">
        <v>35</v>
      </c>
    </row>
    <row r="9" spans="1:6" ht="12.75">
      <c r="A9" s="3">
        <f t="shared" si="0"/>
        <v>5</v>
      </c>
      <c r="B9" s="3" t="s">
        <v>11</v>
      </c>
      <c r="C9" s="24">
        <v>23</v>
      </c>
      <c r="D9" s="24">
        <v>57</v>
      </c>
      <c r="E9" s="24">
        <v>29</v>
      </c>
      <c r="F9" s="24">
        <v>29</v>
      </c>
    </row>
    <row r="10" spans="1:6" ht="12.75">
      <c r="A10" s="3">
        <f t="shared" si="0"/>
        <v>6</v>
      </c>
      <c r="B10" s="3" t="s">
        <v>12</v>
      </c>
      <c r="C10" s="24">
        <v>22</v>
      </c>
      <c r="D10" s="24">
        <v>76</v>
      </c>
      <c r="E10" s="24">
        <v>31</v>
      </c>
      <c r="F10" s="24">
        <v>32</v>
      </c>
    </row>
    <row r="11" spans="1:6" ht="12.75">
      <c r="A11" s="3">
        <f t="shared" si="0"/>
        <v>7</v>
      </c>
      <c r="B11" s="3" t="s">
        <v>13</v>
      </c>
      <c r="C11" s="24">
        <v>23</v>
      </c>
      <c r="D11" s="24">
        <v>57</v>
      </c>
      <c r="E11" s="24">
        <v>40</v>
      </c>
      <c r="F11" s="24">
        <v>39</v>
      </c>
    </row>
    <row r="12" spans="1:6" ht="12.75">
      <c r="A12" s="3">
        <f t="shared" si="0"/>
        <v>8</v>
      </c>
      <c r="B12" s="3" t="s">
        <v>14</v>
      </c>
      <c r="C12" s="24">
        <v>25</v>
      </c>
      <c r="D12" s="24">
        <v>41</v>
      </c>
      <c r="E12" s="24">
        <v>34</v>
      </c>
      <c r="F12" s="24">
        <v>38</v>
      </c>
    </row>
    <row r="13" spans="1:6" ht="12.75">
      <c r="A13" s="3">
        <f t="shared" si="0"/>
        <v>9</v>
      </c>
      <c r="B13" s="3" t="s">
        <v>15</v>
      </c>
      <c r="C13" s="24">
        <v>27</v>
      </c>
      <c r="D13" s="24">
        <v>60</v>
      </c>
      <c r="E13" s="24">
        <v>40</v>
      </c>
      <c r="F13" s="24">
        <v>35</v>
      </c>
    </row>
    <row r="14" spans="1:6" ht="12.75">
      <c r="A14" s="3">
        <f t="shared" si="0"/>
        <v>10</v>
      </c>
      <c r="B14" s="3" t="s">
        <v>16</v>
      </c>
      <c r="C14" s="24">
        <v>31</v>
      </c>
      <c r="D14" s="24">
        <v>44</v>
      </c>
      <c r="E14" s="24">
        <v>37</v>
      </c>
      <c r="F14" s="24">
        <v>35</v>
      </c>
    </row>
    <row r="15" spans="1:6" ht="12.75">
      <c r="A15" s="3">
        <f t="shared" si="0"/>
        <v>11</v>
      </c>
      <c r="B15" s="3" t="s">
        <v>17</v>
      </c>
      <c r="C15" s="24">
        <v>22</v>
      </c>
      <c r="D15" s="24">
        <v>65</v>
      </c>
      <c r="E15" s="24">
        <v>31</v>
      </c>
      <c r="F15" s="24">
        <v>31</v>
      </c>
    </row>
    <row r="16" spans="1:6" ht="12.75">
      <c r="A16" s="3">
        <f t="shared" si="0"/>
        <v>12</v>
      </c>
      <c r="B16" s="3" t="s">
        <v>167</v>
      </c>
      <c r="C16" s="24">
        <v>22</v>
      </c>
      <c r="D16" s="24">
        <v>36</v>
      </c>
      <c r="E16" s="24">
        <v>26</v>
      </c>
      <c r="F16" s="24">
        <v>29</v>
      </c>
    </row>
    <row r="17" spans="1:6" ht="12.75">
      <c r="A17" s="3">
        <f t="shared" si="0"/>
        <v>13</v>
      </c>
      <c r="B17" s="3" t="s">
        <v>178</v>
      </c>
      <c r="C17" s="24">
        <v>22</v>
      </c>
      <c r="D17" s="24">
        <v>44</v>
      </c>
      <c r="E17" s="24">
        <v>28</v>
      </c>
      <c r="F17" s="24">
        <v>28</v>
      </c>
    </row>
    <row r="18" spans="1:6" ht="12.75">
      <c r="A18" s="3">
        <f t="shared" si="0"/>
        <v>14</v>
      </c>
      <c r="B18" s="3" t="s">
        <v>18</v>
      </c>
      <c r="C18" s="24">
        <v>18</v>
      </c>
      <c r="D18" s="24">
        <v>68</v>
      </c>
      <c r="E18" s="24">
        <v>29</v>
      </c>
      <c r="F18" s="24">
        <v>29</v>
      </c>
    </row>
    <row r="19" spans="1:6" ht="12.75">
      <c r="A19" s="3">
        <f t="shared" si="0"/>
        <v>15</v>
      </c>
      <c r="B19" s="3" t="s">
        <v>19</v>
      </c>
      <c r="C19" s="24">
        <v>24</v>
      </c>
      <c r="D19" s="24">
        <v>34</v>
      </c>
      <c r="E19" s="24">
        <v>28</v>
      </c>
      <c r="F19" s="24">
        <v>30</v>
      </c>
    </row>
    <row r="20" spans="1:6" ht="12.75">
      <c r="A20" s="3">
        <f t="shared" si="0"/>
        <v>16</v>
      </c>
      <c r="B20" s="3" t="s">
        <v>20</v>
      </c>
      <c r="C20" s="24">
        <v>23</v>
      </c>
      <c r="D20" s="24">
        <v>40</v>
      </c>
      <c r="E20" s="24">
        <v>29</v>
      </c>
      <c r="F20" s="24">
        <v>32</v>
      </c>
    </row>
    <row r="21" spans="1:6" ht="12.75">
      <c r="A21" s="3">
        <f t="shared" si="0"/>
        <v>17</v>
      </c>
      <c r="B21" s="3" t="s">
        <v>21</v>
      </c>
      <c r="C21" s="24">
        <v>25</v>
      </c>
      <c r="D21" s="24">
        <v>57</v>
      </c>
      <c r="E21" s="24">
        <v>35</v>
      </c>
      <c r="F21" s="24">
        <v>35</v>
      </c>
    </row>
    <row r="22" spans="1:6" ht="12.75">
      <c r="A22" s="3">
        <f t="shared" si="0"/>
        <v>18</v>
      </c>
      <c r="B22" s="3" t="s">
        <v>163</v>
      </c>
      <c r="C22" s="24">
        <v>23</v>
      </c>
      <c r="D22" s="24">
        <v>39</v>
      </c>
      <c r="E22" s="24">
        <v>28</v>
      </c>
      <c r="F22" s="24">
        <v>28</v>
      </c>
    </row>
    <row r="23" spans="1:6" ht="12.75">
      <c r="A23" s="3">
        <f t="shared" si="0"/>
        <v>19</v>
      </c>
      <c r="B23" s="3" t="s">
        <v>40</v>
      </c>
      <c r="C23" s="67" t="s">
        <v>258</v>
      </c>
      <c r="D23" s="68"/>
      <c r="E23" s="24">
        <v>37</v>
      </c>
      <c r="F23" s="24">
        <v>36</v>
      </c>
    </row>
    <row r="24" spans="1:6" ht="12.75">
      <c r="A24" s="3">
        <f t="shared" si="0"/>
        <v>20</v>
      </c>
      <c r="B24" s="3" t="s">
        <v>174</v>
      </c>
      <c r="C24" s="24">
        <v>27</v>
      </c>
      <c r="D24" s="24">
        <v>54</v>
      </c>
      <c r="E24" s="24">
        <v>34</v>
      </c>
      <c r="F24" s="24">
        <v>35</v>
      </c>
    </row>
    <row r="25" spans="1:6" ht="12.75">
      <c r="A25" s="3">
        <f t="shared" si="0"/>
        <v>21</v>
      </c>
      <c r="B25" s="3" t="s">
        <v>23</v>
      </c>
      <c r="C25" s="24">
        <v>30</v>
      </c>
      <c r="D25" s="24">
        <v>44</v>
      </c>
      <c r="E25" s="24">
        <v>36</v>
      </c>
      <c r="F25" s="24">
        <v>35</v>
      </c>
    </row>
    <row r="26" spans="1:6" ht="12.75">
      <c r="A26" s="3">
        <f t="shared" si="0"/>
        <v>22</v>
      </c>
      <c r="B26" s="3" t="s">
        <v>24</v>
      </c>
      <c r="C26" s="24">
        <v>22</v>
      </c>
      <c r="D26" s="24">
        <v>64</v>
      </c>
      <c r="E26" s="24">
        <v>33</v>
      </c>
      <c r="F26" s="24">
        <v>33</v>
      </c>
    </row>
    <row r="27" spans="1:6" ht="24.75" customHeight="1">
      <c r="A27" s="3">
        <f t="shared" si="0"/>
        <v>23</v>
      </c>
      <c r="B27" s="3" t="s">
        <v>25</v>
      </c>
      <c r="C27" s="67" t="s">
        <v>258</v>
      </c>
      <c r="D27" s="69"/>
      <c r="E27" s="52">
        <v>24</v>
      </c>
      <c r="F27" s="53" t="s">
        <v>259</v>
      </c>
    </row>
    <row r="28" spans="1:6" ht="12.75">
      <c r="A28" s="3">
        <f t="shared" si="0"/>
        <v>24</v>
      </c>
      <c r="B28" s="3" t="s">
        <v>26</v>
      </c>
      <c r="C28" s="24">
        <v>31</v>
      </c>
      <c r="D28" s="24">
        <v>59</v>
      </c>
      <c r="E28" s="24">
        <v>46</v>
      </c>
      <c r="F28" s="24">
        <v>47</v>
      </c>
    </row>
    <row r="31" spans="1:8" ht="12.75">
      <c r="A31" s="2" t="s">
        <v>41</v>
      </c>
      <c r="B31" s="2"/>
      <c r="G31" s="2"/>
      <c r="H31" s="2"/>
    </row>
    <row r="32" ht="12.75">
      <c r="A32" t="s">
        <v>144</v>
      </c>
    </row>
    <row r="34" spans="1:4" ht="12.75">
      <c r="A34" s="66" t="s">
        <v>257</v>
      </c>
      <c r="B34" s="66"/>
      <c r="C34" s="66"/>
      <c r="D34" s="66"/>
    </row>
  </sheetData>
  <mergeCells count="4">
    <mergeCell ref="A1:F1"/>
    <mergeCell ref="A34:D34"/>
    <mergeCell ref="C23:D23"/>
    <mergeCell ref="C27:D2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&amp;R10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3" sqref="A3:G3"/>
    </sheetView>
  </sheetViews>
  <sheetFormatPr defaultColWidth="11.421875" defaultRowHeight="12.75"/>
  <cols>
    <col min="1" max="1" width="3.8515625" style="0" customWidth="1"/>
    <col min="2" max="2" width="21.421875" style="0" customWidth="1"/>
    <col min="5" max="5" width="3.8515625" style="0" customWidth="1"/>
    <col min="6" max="6" width="21.421875" style="0" customWidth="1"/>
  </cols>
  <sheetData>
    <row r="1" spans="1:7" ht="28.5" customHeight="1" thickBot="1" thickTop="1">
      <c r="A1" s="65" t="s">
        <v>273</v>
      </c>
      <c r="B1" s="63"/>
      <c r="C1" s="63"/>
      <c r="D1" s="63"/>
      <c r="E1" s="63"/>
      <c r="F1" s="63"/>
      <c r="G1" s="70"/>
    </row>
    <row r="2" spans="1:7" ht="8.25" customHeight="1" thickTop="1">
      <c r="A2" s="38"/>
      <c r="B2" s="39"/>
      <c r="C2" s="39"/>
      <c r="D2" s="39"/>
      <c r="E2" s="39"/>
      <c r="F2" s="39"/>
      <c r="G2" s="40"/>
    </row>
    <row r="3" spans="1:7" ht="18.75" customHeight="1">
      <c r="A3" s="71" t="s">
        <v>280</v>
      </c>
      <c r="B3" s="72"/>
      <c r="C3" s="72"/>
      <c r="D3" s="72"/>
      <c r="E3" s="72"/>
      <c r="F3" s="72"/>
      <c r="G3" s="72"/>
    </row>
    <row r="5" spans="1:7" ht="12.75">
      <c r="A5" s="4" t="s">
        <v>3</v>
      </c>
      <c r="B5" s="4" t="s">
        <v>83</v>
      </c>
      <c r="C5" s="4" t="s">
        <v>84</v>
      </c>
      <c r="D5" s="22"/>
      <c r="E5" s="4" t="s">
        <v>3</v>
      </c>
      <c r="F5" s="4" t="s">
        <v>83</v>
      </c>
      <c r="G5" s="4" t="s">
        <v>84</v>
      </c>
    </row>
    <row r="6" spans="1:7" ht="12.75">
      <c r="A6" s="29">
        <v>1</v>
      </c>
      <c r="B6" s="30" t="s">
        <v>62</v>
      </c>
      <c r="C6" s="31">
        <v>211</v>
      </c>
      <c r="D6" s="22"/>
      <c r="E6" s="29">
        <f>A57+1</f>
        <v>53</v>
      </c>
      <c r="F6" s="30" t="s">
        <v>71</v>
      </c>
      <c r="G6" s="31">
        <v>10</v>
      </c>
    </row>
    <row r="7" spans="1:7" ht="12.75">
      <c r="A7" s="29">
        <f>A6+1</f>
        <v>2</v>
      </c>
      <c r="B7" s="30" t="s">
        <v>89</v>
      </c>
      <c r="C7" s="31">
        <v>136</v>
      </c>
      <c r="D7" s="22"/>
      <c r="E7" s="29">
        <f aca="true" t="shared" si="0" ref="E7:E19">E6+1</f>
        <v>54</v>
      </c>
      <c r="F7" s="30" t="s">
        <v>78</v>
      </c>
      <c r="G7" s="31">
        <v>10</v>
      </c>
    </row>
    <row r="8" spans="1:7" ht="12.75">
      <c r="A8" s="29">
        <f aca="true" t="shared" si="1" ref="A8:A57">A7+1</f>
        <v>3</v>
      </c>
      <c r="B8" s="30" t="s">
        <v>101</v>
      </c>
      <c r="C8" s="31">
        <v>124</v>
      </c>
      <c r="D8" s="22"/>
      <c r="E8" s="29">
        <f t="shared" si="0"/>
        <v>55</v>
      </c>
      <c r="F8" s="30" t="s">
        <v>85</v>
      </c>
      <c r="G8" s="31">
        <v>9</v>
      </c>
    </row>
    <row r="9" spans="1:7" ht="12.75">
      <c r="A9" s="29">
        <f t="shared" si="1"/>
        <v>4</v>
      </c>
      <c r="B9" s="30" t="s">
        <v>49</v>
      </c>
      <c r="C9" s="31">
        <v>102</v>
      </c>
      <c r="D9" s="22"/>
      <c r="E9" s="29">
        <f t="shared" si="0"/>
        <v>56</v>
      </c>
      <c r="F9" s="30" t="s">
        <v>44</v>
      </c>
      <c r="G9" s="31">
        <v>9</v>
      </c>
    </row>
    <row r="10" spans="1:7" ht="12.75">
      <c r="A10" s="29">
        <f t="shared" si="1"/>
        <v>5</v>
      </c>
      <c r="B10" s="30" t="s">
        <v>47</v>
      </c>
      <c r="C10" s="31">
        <v>95</v>
      </c>
      <c r="D10" s="22"/>
      <c r="E10" s="29">
        <f t="shared" si="0"/>
        <v>57</v>
      </c>
      <c r="F10" s="30" t="s">
        <v>96</v>
      </c>
      <c r="G10" s="31">
        <v>9</v>
      </c>
    </row>
    <row r="11" spans="1:7" ht="12.75">
      <c r="A11" s="29">
        <f t="shared" si="1"/>
        <v>6</v>
      </c>
      <c r="B11" s="30" t="s">
        <v>70</v>
      </c>
      <c r="C11" s="31">
        <v>85</v>
      </c>
      <c r="D11" s="22"/>
      <c r="E11" s="29">
        <f t="shared" si="0"/>
        <v>58</v>
      </c>
      <c r="F11" s="30" t="s">
        <v>56</v>
      </c>
      <c r="G11" s="31">
        <v>9</v>
      </c>
    </row>
    <row r="12" spans="1:7" ht="12.75">
      <c r="A12" s="29">
        <f t="shared" si="1"/>
        <v>7</v>
      </c>
      <c r="B12" s="30" t="s">
        <v>72</v>
      </c>
      <c r="C12" s="31">
        <v>81</v>
      </c>
      <c r="D12" s="22"/>
      <c r="E12" s="29">
        <f t="shared" si="0"/>
        <v>59</v>
      </c>
      <c r="F12" s="30" t="s">
        <v>58</v>
      </c>
      <c r="G12" s="31">
        <v>9</v>
      </c>
    </row>
    <row r="13" spans="1:7" ht="12.75">
      <c r="A13" s="29">
        <f t="shared" si="1"/>
        <v>8</v>
      </c>
      <c r="B13" s="30" t="s">
        <v>76</v>
      </c>
      <c r="C13" s="31">
        <v>68</v>
      </c>
      <c r="D13" s="22"/>
      <c r="E13" s="29">
        <f t="shared" si="0"/>
        <v>60</v>
      </c>
      <c r="F13" s="30" t="s">
        <v>130</v>
      </c>
      <c r="G13" s="31">
        <v>8</v>
      </c>
    </row>
    <row r="14" spans="1:7" ht="12.75">
      <c r="A14" s="29">
        <f t="shared" si="1"/>
        <v>9</v>
      </c>
      <c r="B14" s="30" t="s">
        <v>181</v>
      </c>
      <c r="C14" s="31">
        <v>64</v>
      </c>
      <c r="D14" s="22"/>
      <c r="E14" s="29">
        <f t="shared" si="0"/>
        <v>61</v>
      </c>
      <c r="F14" s="30" t="s">
        <v>98</v>
      </c>
      <c r="G14" s="31">
        <v>7</v>
      </c>
    </row>
    <row r="15" spans="1:7" ht="12.75">
      <c r="A15" s="29">
        <f t="shared" si="1"/>
        <v>10</v>
      </c>
      <c r="B15" s="30" t="s">
        <v>64</v>
      </c>
      <c r="C15" s="31">
        <v>63</v>
      </c>
      <c r="D15" s="22"/>
      <c r="E15" s="29">
        <f t="shared" si="0"/>
        <v>62</v>
      </c>
      <c r="F15" s="30" t="s">
        <v>245</v>
      </c>
      <c r="G15" s="31">
        <v>7</v>
      </c>
    </row>
    <row r="16" spans="1:7" ht="12.75">
      <c r="A16" s="29">
        <f t="shared" si="1"/>
        <v>11</v>
      </c>
      <c r="B16" s="30" t="s">
        <v>55</v>
      </c>
      <c r="C16" s="31">
        <v>61</v>
      </c>
      <c r="D16" s="22"/>
      <c r="E16" s="29">
        <f t="shared" si="0"/>
        <v>63</v>
      </c>
      <c r="F16" s="30" t="s">
        <v>91</v>
      </c>
      <c r="G16" s="31">
        <v>6</v>
      </c>
    </row>
    <row r="17" spans="1:7" ht="12.75">
      <c r="A17" s="29">
        <f t="shared" si="1"/>
        <v>12</v>
      </c>
      <c r="B17" s="30" t="s">
        <v>120</v>
      </c>
      <c r="C17" s="31">
        <v>59</v>
      </c>
      <c r="D17" s="22"/>
      <c r="E17" s="29">
        <f t="shared" si="0"/>
        <v>64</v>
      </c>
      <c r="F17" s="30" t="s">
        <v>102</v>
      </c>
      <c r="G17" s="31">
        <v>6</v>
      </c>
    </row>
    <row r="18" spans="1:7" ht="12.75">
      <c r="A18" s="29">
        <f t="shared" si="1"/>
        <v>13</v>
      </c>
      <c r="B18" s="30" t="s">
        <v>63</v>
      </c>
      <c r="C18" s="31">
        <v>58</v>
      </c>
      <c r="D18" s="22"/>
      <c r="E18" s="29">
        <f t="shared" si="0"/>
        <v>65</v>
      </c>
      <c r="F18" s="30" t="s">
        <v>59</v>
      </c>
      <c r="G18" s="31">
        <v>6</v>
      </c>
    </row>
    <row r="19" spans="1:7" ht="12.75">
      <c r="A19" s="29">
        <f t="shared" si="1"/>
        <v>14</v>
      </c>
      <c r="B19" s="30" t="s">
        <v>80</v>
      </c>
      <c r="C19" s="31">
        <v>54</v>
      </c>
      <c r="D19" s="22"/>
      <c r="E19" s="29">
        <f t="shared" si="0"/>
        <v>66</v>
      </c>
      <c r="F19" s="30" t="s">
        <v>111</v>
      </c>
      <c r="G19" s="31">
        <v>6</v>
      </c>
    </row>
    <row r="20" spans="1:7" ht="12.75">
      <c r="A20" s="29">
        <f t="shared" si="1"/>
        <v>15</v>
      </c>
      <c r="B20" s="30" t="s">
        <v>247</v>
      </c>
      <c r="C20" s="31">
        <v>49</v>
      </c>
      <c r="D20" s="22"/>
      <c r="E20" s="29">
        <f aca="true" t="shared" si="2" ref="E20:E56">E19+1</f>
        <v>67</v>
      </c>
      <c r="F20" s="30" t="s">
        <v>112</v>
      </c>
      <c r="G20" s="31">
        <v>6</v>
      </c>
    </row>
    <row r="21" spans="1:7" ht="12.75">
      <c r="A21" s="29">
        <f t="shared" si="1"/>
        <v>16</v>
      </c>
      <c r="B21" s="30" t="s">
        <v>79</v>
      </c>
      <c r="C21" s="31">
        <v>47</v>
      </c>
      <c r="D21" s="22"/>
      <c r="E21" s="29">
        <f t="shared" si="2"/>
        <v>68</v>
      </c>
      <c r="F21" s="30" t="s">
        <v>110</v>
      </c>
      <c r="G21" s="31">
        <v>5</v>
      </c>
    </row>
    <row r="22" spans="1:7" ht="12.75">
      <c r="A22" s="29">
        <f t="shared" si="1"/>
        <v>17</v>
      </c>
      <c r="B22" s="30" t="s">
        <v>100</v>
      </c>
      <c r="C22" s="31">
        <v>47</v>
      </c>
      <c r="D22" s="22"/>
      <c r="E22" s="29">
        <f t="shared" si="2"/>
        <v>69</v>
      </c>
      <c r="F22" s="30" t="s">
        <v>74</v>
      </c>
      <c r="G22" s="31">
        <v>5</v>
      </c>
    </row>
    <row r="23" spans="1:7" ht="12.75">
      <c r="A23" s="29">
        <f t="shared" si="1"/>
        <v>18</v>
      </c>
      <c r="B23" s="30" t="s">
        <v>109</v>
      </c>
      <c r="C23" s="31">
        <v>44</v>
      </c>
      <c r="D23" s="22"/>
      <c r="E23" s="29">
        <f t="shared" si="2"/>
        <v>70</v>
      </c>
      <c r="F23" s="30" t="s">
        <v>118</v>
      </c>
      <c r="G23" s="31">
        <v>5</v>
      </c>
    </row>
    <row r="24" spans="1:7" ht="12.75">
      <c r="A24" s="29">
        <f t="shared" si="1"/>
        <v>19</v>
      </c>
      <c r="B24" s="30" t="s">
        <v>77</v>
      </c>
      <c r="C24" s="31">
        <v>42</v>
      </c>
      <c r="D24" s="22"/>
      <c r="E24" s="29">
        <f t="shared" si="2"/>
        <v>71</v>
      </c>
      <c r="F24" s="30" t="s">
        <v>87</v>
      </c>
      <c r="G24" s="31">
        <v>4</v>
      </c>
    </row>
    <row r="25" spans="1:7" ht="12.75">
      <c r="A25" s="29">
        <f t="shared" si="1"/>
        <v>20</v>
      </c>
      <c r="B25" s="30" t="s">
        <v>107</v>
      </c>
      <c r="C25" s="31">
        <v>39</v>
      </c>
      <c r="D25" s="22"/>
      <c r="E25" s="29">
        <f t="shared" si="2"/>
        <v>72</v>
      </c>
      <c r="F25" s="30" t="s">
        <v>244</v>
      </c>
      <c r="G25" s="31">
        <v>4</v>
      </c>
    </row>
    <row r="26" spans="1:7" ht="12.75">
      <c r="A26" s="29">
        <f t="shared" si="1"/>
        <v>21</v>
      </c>
      <c r="B26" s="30" t="s">
        <v>60</v>
      </c>
      <c r="C26" s="31">
        <v>39</v>
      </c>
      <c r="D26" s="22"/>
      <c r="E26" s="29">
        <f t="shared" si="2"/>
        <v>73</v>
      </c>
      <c r="F26" s="30" t="s">
        <v>170</v>
      </c>
      <c r="G26" s="31">
        <v>4</v>
      </c>
    </row>
    <row r="27" spans="1:7" ht="12.75">
      <c r="A27" s="29">
        <f t="shared" si="1"/>
        <v>22</v>
      </c>
      <c r="B27" s="30" t="s">
        <v>46</v>
      </c>
      <c r="C27" s="31">
        <v>37</v>
      </c>
      <c r="D27" s="22"/>
      <c r="E27" s="29">
        <f t="shared" si="2"/>
        <v>74</v>
      </c>
      <c r="F27" s="30" t="s">
        <v>106</v>
      </c>
      <c r="G27" s="31">
        <v>3</v>
      </c>
    </row>
    <row r="28" spans="1:7" ht="12.75">
      <c r="A28" s="29">
        <f t="shared" si="1"/>
        <v>23</v>
      </c>
      <c r="B28" s="30" t="s">
        <v>54</v>
      </c>
      <c r="C28" s="31">
        <v>33</v>
      </c>
      <c r="D28" s="22"/>
      <c r="E28" s="29">
        <f t="shared" si="2"/>
        <v>75</v>
      </c>
      <c r="F28" s="30" t="s">
        <v>169</v>
      </c>
      <c r="G28" s="31">
        <v>3</v>
      </c>
    </row>
    <row r="29" spans="1:7" ht="12.75">
      <c r="A29" s="29">
        <f t="shared" si="1"/>
        <v>24</v>
      </c>
      <c r="B29" s="30" t="s">
        <v>81</v>
      </c>
      <c r="C29" s="31">
        <v>30</v>
      </c>
      <c r="D29" s="22"/>
      <c r="E29" s="29">
        <f t="shared" si="2"/>
        <v>76</v>
      </c>
      <c r="F29" s="30" t="s">
        <v>129</v>
      </c>
      <c r="G29" s="31">
        <v>3</v>
      </c>
    </row>
    <row r="30" spans="1:7" ht="12.75">
      <c r="A30" s="29">
        <f t="shared" si="1"/>
        <v>25</v>
      </c>
      <c r="B30" s="30" t="s">
        <v>95</v>
      </c>
      <c r="C30" s="31">
        <v>27</v>
      </c>
      <c r="D30" s="22"/>
      <c r="E30" s="29">
        <f t="shared" si="2"/>
        <v>77</v>
      </c>
      <c r="F30" s="30" t="s">
        <v>121</v>
      </c>
      <c r="G30" s="31">
        <v>3</v>
      </c>
    </row>
    <row r="31" spans="1:7" ht="12.75">
      <c r="A31" s="29">
        <f t="shared" si="1"/>
        <v>26</v>
      </c>
      <c r="B31" s="30" t="s">
        <v>48</v>
      </c>
      <c r="C31" s="31">
        <v>26</v>
      </c>
      <c r="D31" s="22"/>
      <c r="E31" s="29">
        <f t="shared" si="2"/>
        <v>78</v>
      </c>
      <c r="F31" s="30" t="s">
        <v>127</v>
      </c>
      <c r="G31" s="31">
        <v>3</v>
      </c>
    </row>
    <row r="32" spans="1:7" ht="12.75">
      <c r="A32" s="29">
        <f t="shared" si="1"/>
        <v>27</v>
      </c>
      <c r="B32" s="30" t="s">
        <v>164</v>
      </c>
      <c r="C32" s="31">
        <v>26</v>
      </c>
      <c r="D32" s="22"/>
      <c r="E32" s="29">
        <f t="shared" si="2"/>
        <v>79</v>
      </c>
      <c r="F32" s="30" t="s">
        <v>262</v>
      </c>
      <c r="G32" s="31">
        <v>2</v>
      </c>
    </row>
    <row r="33" spans="1:7" ht="12.75">
      <c r="A33" s="29">
        <f t="shared" si="1"/>
        <v>28</v>
      </c>
      <c r="B33" s="30" t="s">
        <v>42</v>
      </c>
      <c r="C33" s="31">
        <v>24</v>
      </c>
      <c r="D33" s="22"/>
      <c r="E33" s="29">
        <f t="shared" si="2"/>
        <v>80</v>
      </c>
      <c r="F33" s="30" t="s">
        <v>73</v>
      </c>
      <c r="G33" s="31">
        <v>2</v>
      </c>
    </row>
    <row r="34" spans="1:7" ht="12.75">
      <c r="A34" s="29">
        <f t="shared" si="1"/>
        <v>29</v>
      </c>
      <c r="B34" s="30" t="s">
        <v>93</v>
      </c>
      <c r="C34" s="31">
        <v>22</v>
      </c>
      <c r="D34" s="22"/>
      <c r="E34" s="29">
        <f t="shared" si="2"/>
        <v>81</v>
      </c>
      <c r="F34" s="30" t="s">
        <v>116</v>
      </c>
      <c r="G34" s="31">
        <v>2</v>
      </c>
    </row>
    <row r="35" spans="1:7" ht="12.75">
      <c r="A35" s="29">
        <f t="shared" si="1"/>
        <v>30</v>
      </c>
      <c r="B35" s="30" t="s">
        <v>53</v>
      </c>
      <c r="C35" s="31">
        <v>21</v>
      </c>
      <c r="D35" s="22"/>
      <c r="E35" s="29">
        <f t="shared" si="2"/>
        <v>82</v>
      </c>
      <c r="F35" s="30" t="s">
        <v>265</v>
      </c>
      <c r="G35" s="31">
        <v>2</v>
      </c>
    </row>
    <row r="36" spans="1:7" ht="12.75">
      <c r="A36" s="29">
        <f t="shared" si="1"/>
        <v>31</v>
      </c>
      <c r="B36" s="30" t="s">
        <v>94</v>
      </c>
      <c r="C36" s="31">
        <v>18</v>
      </c>
      <c r="D36" s="22"/>
      <c r="E36" s="29">
        <f t="shared" si="2"/>
        <v>83</v>
      </c>
      <c r="F36" s="30" t="s">
        <v>123</v>
      </c>
      <c r="G36" s="31">
        <v>2</v>
      </c>
    </row>
    <row r="37" spans="1:7" ht="12.75">
      <c r="A37" s="29">
        <f t="shared" si="1"/>
        <v>32</v>
      </c>
      <c r="B37" s="30" t="s">
        <v>105</v>
      </c>
      <c r="C37" s="31">
        <v>18</v>
      </c>
      <c r="D37" s="22"/>
      <c r="E37" s="29">
        <f t="shared" si="2"/>
        <v>84</v>
      </c>
      <c r="F37" s="30" t="s">
        <v>125</v>
      </c>
      <c r="G37" s="31">
        <v>2</v>
      </c>
    </row>
    <row r="38" spans="1:7" ht="12.75">
      <c r="A38" s="29">
        <f t="shared" si="1"/>
        <v>33</v>
      </c>
      <c r="B38" s="30" t="s">
        <v>108</v>
      </c>
      <c r="C38" s="31">
        <v>18</v>
      </c>
      <c r="D38" s="22"/>
      <c r="E38" s="29">
        <f t="shared" si="2"/>
        <v>85</v>
      </c>
      <c r="F38" s="30" t="s">
        <v>260</v>
      </c>
      <c r="G38" s="31">
        <v>1</v>
      </c>
    </row>
    <row r="39" spans="1:7" ht="12.75">
      <c r="A39" s="29">
        <f t="shared" si="1"/>
        <v>34</v>
      </c>
      <c r="B39" s="30" t="s">
        <v>119</v>
      </c>
      <c r="C39" s="31">
        <v>18</v>
      </c>
      <c r="D39" s="22"/>
      <c r="E39" s="29">
        <f t="shared" si="2"/>
        <v>86</v>
      </c>
      <c r="F39" s="30" t="s">
        <v>165</v>
      </c>
      <c r="G39" s="31">
        <v>1</v>
      </c>
    </row>
    <row r="40" spans="1:7" ht="12.75">
      <c r="A40" s="29">
        <f t="shared" si="1"/>
        <v>35</v>
      </c>
      <c r="B40" s="30" t="s">
        <v>97</v>
      </c>
      <c r="C40" s="31">
        <v>17</v>
      </c>
      <c r="D40" s="22"/>
      <c r="E40" s="29">
        <f t="shared" si="2"/>
        <v>87</v>
      </c>
      <c r="F40" s="30" t="s">
        <v>128</v>
      </c>
      <c r="G40" s="31">
        <v>1</v>
      </c>
    </row>
    <row r="41" spans="1:7" ht="12.75">
      <c r="A41" s="29">
        <f t="shared" si="1"/>
        <v>36</v>
      </c>
      <c r="B41" s="30" t="s">
        <v>117</v>
      </c>
      <c r="C41" s="31">
        <v>17</v>
      </c>
      <c r="D41" s="22"/>
      <c r="E41" s="29">
        <f t="shared" si="2"/>
        <v>88</v>
      </c>
      <c r="F41" s="30" t="s">
        <v>50</v>
      </c>
      <c r="G41" s="31">
        <v>1</v>
      </c>
    </row>
    <row r="42" spans="1:7" ht="12.75">
      <c r="A42" s="29">
        <f t="shared" si="1"/>
        <v>37</v>
      </c>
      <c r="B42" s="30" t="s">
        <v>51</v>
      </c>
      <c r="C42" s="31">
        <v>16</v>
      </c>
      <c r="D42" s="22"/>
      <c r="E42" s="29">
        <f t="shared" si="2"/>
        <v>89</v>
      </c>
      <c r="F42" s="30" t="s">
        <v>92</v>
      </c>
      <c r="G42" s="31">
        <v>1</v>
      </c>
    </row>
    <row r="43" spans="1:7" ht="12.75">
      <c r="A43" s="29">
        <f t="shared" si="1"/>
        <v>38</v>
      </c>
      <c r="B43" s="30" t="s">
        <v>52</v>
      </c>
      <c r="C43" s="31">
        <v>15</v>
      </c>
      <c r="D43" s="22"/>
      <c r="E43" s="29">
        <f t="shared" si="2"/>
        <v>90</v>
      </c>
      <c r="F43" s="30" t="s">
        <v>261</v>
      </c>
      <c r="G43" s="31">
        <v>1</v>
      </c>
    </row>
    <row r="44" spans="1:7" ht="12.75">
      <c r="A44" s="29">
        <f t="shared" si="1"/>
        <v>39</v>
      </c>
      <c r="B44" s="30" t="s">
        <v>43</v>
      </c>
      <c r="C44" s="31">
        <v>14</v>
      </c>
      <c r="D44" s="22"/>
      <c r="E44" s="29">
        <f t="shared" si="2"/>
        <v>91</v>
      </c>
      <c r="F44" s="30" t="s">
        <v>103</v>
      </c>
      <c r="G44" s="31">
        <v>1</v>
      </c>
    </row>
    <row r="45" spans="1:7" ht="12.75">
      <c r="A45" s="29">
        <f t="shared" si="1"/>
        <v>40</v>
      </c>
      <c r="B45" s="30" t="s">
        <v>104</v>
      </c>
      <c r="C45" s="31">
        <v>14</v>
      </c>
      <c r="D45" s="22"/>
      <c r="E45" s="29">
        <f t="shared" si="2"/>
        <v>92</v>
      </c>
      <c r="F45" s="30" t="s">
        <v>263</v>
      </c>
      <c r="G45" s="31">
        <v>1</v>
      </c>
    </row>
    <row r="46" spans="1:7" ht="12.75">
      <c r="A46" s="29">
        <f t="shared" si="1"/>
        <v>41</v>
      </c>
      <c r="B46" s="30" t="s">
        <v>66</v>
      </c>
      <c r="C46" s="31">
        <v>14</v>
      </c>
      <c r="D46" s="22"/>
      <c r="E46" s="29">
        <f t="shared" si="2"/>
        <v>93</v>
      </c>
      <c r="F46" s="30" t="s">
        <v>264</v>
      </c>
      <c r="G46" s="31">
        <v>1</v>
      </c>
    </row>
    <row r="47" spans="1:7" ht="12.75">
      <c r="A47" s="29">
        <f t="shared" si="1"/>
        <v>42</v>
      </c>
      <c r="B47" s="30" t="s">
        <v>65</v>
      </c>
      <c r="C47" s="31">
        <v>13</v>
      </c>
      <c r="D47" s="22"/>
      <c r="E47" s="29">
        <f t="shared" si="2"/>
        <v>94</v>
      </c>
      <c r="F47" s="30" t="s">
        <v>251</v>
      </c>
      <c r="G47" s="31">
        <v>1</v>
      </c>
    </row>
    <row r="48" spans="1:7" ht="12.75">
      <c r="A48" s="29">
        <f t="shared" si="1"/>
        <v>43</v>
      </c>
      <c r="B48" s="30" t="s">
        <v>113</v>
      </c>
      <c r="C48" s="31">
        <v>13</v>
      </c>
      <c r="D48" s="22"/>
      <c r="E48" s="29">
        <f t="shared" si="2"/>
        <v>95</v>
      </c>
      <c r="F48" s="30" t="s">
        <v>114</v>
      </c>
      <c r="G48" s="31">
        <v>1</v>
      </c>
    </row>
    <row r="49" spans="1:7" ht="12.75">
      <c r="A49" s="29">
        <f t="shared" si="1"/>
        <v>44</v>
      </c>
      <c r="B49" s="30" t="s">
        <v>90</v>
      </c>
      <c r="C49" s="31">
        <v>12</v>
      </c>
      <c r="D49" s="22"/>
      <c r="E49" s="29">
        <f t="shared" si="2"/>
        <v>96</v>
      </c>
      <c r="F49" s="30" t="s">
        <v>68</v>
      </c>
      <c r="G49" s="31">
        <v>1</v>
      </c>
    </row>
    <row r="50" spans="1:7" ht="12.75">
      <c r="A50" s="29">
        <f t="shared" si="1"/>
        <v>45</v>
      </c>
      <c r="B50" s="30" t="s">
        <v>86</v>
      </c>
      <c r="C50" s="31">
        <v>11</v>
      </c>
      <c r="D50" s="22"/>
      <c r="E50" s="29">
        <f t="shared" si="2"/>
        <v>97</v>
      </c>
      <c r="F50" s="30" t="s">
        <v>69</v>
      </c>
      <c r="G50" s="31">
        <v>1</v>
      </c>
    </row>
    <row r="51" spans="1:7" ht="12.75">
      <c r="A51" s="29">
        <f t="shared" si="1"/>
        <v>46</v>
      </c>
      <c r="B51" s="30" t="s">
        <v>88</v>
      </c>
      <c r="C51" s="31">
        <v>11</v>
      </c>
      <c r="D51" s="22"/>
      <c r="E51" s="29">
        <f t="shared" si="2"/>
        <v>98</v>
      </c>
      <c r="F51" s="30" t="s">
        <v>115</v>
      </c>
      <c r="G51" s="31">
        <v>1</v>
      </c>
    </row>
    <row r="52" spans="1:7" ht="12.75">
      <c r="A52" s="29">
        <f t="shared" si="1"/>
        <v>47</v>
      </c>
      <c r="B52" s="30" t="s">
        <v>45</v>
      </c>
      <c r="C52" s="31">
        <v>11</v>
      </c>
      <c r="D52" s="22"/>
      <c r="E52" s="29">
        <f t="shared" si="2"/>
        <v>99</v>
      </c>
      <c r="F52" s="30" t="s">
        <v>75</v>
      </c>
      <c r="G52" s="31">
        <v>1</v>
      </c>
    </row>
    <row r="53" spans="1:7" ht="12.75">
      <c r="A53" s="29">
        <f t="shared" si="1"/>
        <v>48</v>
      </c>
      <c r="B53" s="30" t="s">
        <v>99</v>
      </c>
      <c r="C53" s="31">
        <v>11</v>
      </c>
      <c r="D53" s="22"/>
      <c r="E53" s="29">
        <f t="shared" si="2"/>
        <v>100</v>
      </c>
      <c r="F53" s="30" t="s">
        <v>171</v>
      </c>
      <c r="G53" s="31">
        <v>1</v>
      </c>
    </row>
    <row r="54" spans="1:7" ht="12.75">
      <c r="A54" s="29">
        <f t="shared" si="1"/>
        <v>49</v>
      </c>
      <c r="B54" s="30" t="s">
        <v>61</v>
      </c>
      <c r="C54" s="31">
        <v>11</v>
      </c>
      <c r="D54" s="22"/>
      <c r="E54" s="29">
        <f t="shared" si="2"/>
        <v>101</v>
      </c>
      <c r="F54" s="30" t="s">
        <v>122</v>
      </c>
      <c r="G54" s="31">
        <v>1</v>
      </c>
    </row>
    <row r="55" spans="1:7" ht="12.75">
      <c r="A55" s="29">
        <f t="shared" si="1"/>
        <v>50</v>
      </c>
      <c r="B55" s="30" t="s">
        <v>126</v>
      </c>
      <c r="C55" s="31">
        <v>11</v>
      </c>
      <c r="D55" s="22"/>
      <c r="E55" s="29">
        <f t="shared" si="2"/>
        <v>102</v>
      </c>
      <c r="F55" s="30" t="s">
        <v>124</v>
      </c>
      <c r="G55" s="31">
        <v>1</v>
      </c>
    </row>
    <row r="56" spans="1:7" ht="12.75">
      <c r="A56" s="29">
        <f t="shared" si="1"/>
        <v>51</v>
      </c>
      <c r="B56" s="30" t="s">
        <v>57</v>
      </c>
      <c r="C56" s="31">
        <v>10</v>
      </c>
      <c r="D56" s="22"/>
      <c r="E56" s="29">
        <f t="shared" si="2"/>
        <v>103</v>
      </c>
      <c r="F56" s="30" t="s">
        <v>266</v>
      </c>
      <c r="G56" s="31">
        <v>1</v>
      </c>
    </row>
    <row r="57" spans="1:7" ht="12.75">
      <c r="A57" s="29">
        <f t="shared" si="1"/>
        <v>52</v>
      </c>
      <c r="B57" s="30" t="s">
        <v>67</v>
      </c>
      <c r="C57" s="31">
        <v>10</v>
      </c>
      <c r="D57" s="22"/>
      <c r="E57" s="30"/>
      <c r="F57" s="32" t="s">
        <v>28</v>
      </c>
      <c r="G57" s="33">
        <v>2307</v>
      </c>
    </row>
  </sheetData>
  <mergeCells count="2">
    <mergeCell ref="A1:G1"/>
    <mergeCell ref="A3:G3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  <headerFooter alignWithMargins="0">
    <oddFooter>&amp;R13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2" sqref="A2"/>
    </sheetView>
  </sheetViews>
  <sheetFormatPr defaultColWidth="11.421875" defaultRowHeight="12.75"/>
  <cols>
    <col min="2" max="2" width="3.8515625" style="0" customWidth="1"/>
    <col min="3" max="3" width="34.421875" style="0" customWidth="1"/>
    <col min="6" max="6" width="11.28125" style="0" customWidth="1"/>
    <col min="7" max="7" width="11.421875" style="0" hidden="1" customWidth="1"/>
  </cols>
  <sheetData>
    <row r="1" spans="1:7" ht="27.75" customHeight="1" thickBot="1" thickTop="1">
      <c r="A1" s="65" t="s">
        <v>182</v>
      </c>
      <c r="B1" s="63"/>
      <c r="C1" s="63"/>
      <c r="D1" s="63"/>
      <c r="E1" s="63"/>
      <c r="F1" s="64"/>
      <c r="G1" s="6"/>
    </row>
    <row r="2" ht="13.5" thickTop="1"/>
    <row r="3" ht="12.75">
      <c r="A3" t="s">
        <v>281</v>
      </c>
    </row>
    <row r="4" ht="12.75">
      <c r="A4" t="s">
        <v>131</v>
      </c>
    </row>
    <row r="7" spans="2:5" ht="25.5">
      <c r="B7" s="7" t="s">
        <v>3</v>
      </c>
      <c r="C7" s="7" t="s">
        <v>132</v>
      </c>
      <c r="D7" s="8" t="s">
        <v>6</v>
      </c>
      <c r="E7" s="43" t="s">
        <v>82</v>
      </c>
    </row>
    <row r="8" spans="2:5" ht="12.75">
      <c r="B8" s="3">
        <v>1</v>
      </c>
      <c r="C8" s="3" t="s">
        <v>133</v>
      </c>
      <c r="D8" s="24">
        <v>522</v>
      </c>
      <c r="E8" s="54">
        <f>D8/D20</f>
        <v>0.22626788036410922</v>
      </c>
    </row>
    <row r="9" spans="2:5" ht="12.75">
      <c r="B9" s="3">
        <v>2</v>
      </c>
      <c r="C9" s="3" t="s">
        <v>134</v>
      </c>
      <c r="D9" s="24">
        <v>481</v>
      </c>
      <c r="E9" s="54">
        <f>D9/D20</f>
        <v>0.20849588209796271</v>
      </c>
    </row>
    <row r="10" spans="2:5" ht="12.75">
      <c r="B10" s="3">
        <v>3</v>
      </c>
      <c r="C10" s="3" t="s">
        <v>135</v>
      </c>
      <c r="D10" s="24">
        <v>341</v>
      </c>
      <c r="E10" s="54">
        <f>D10/D20</f>
        <v>0.14781100996965757</v>
      </c>
    </row>
    <row r="11" spans="2:5" ht="12.75">
      <c r="B11" s="3">
        <v>4</v>
      </c>
      <c r="C11" s="3" t="s">
        <v>137</v>
      </c>
      <c r="D11" s="24">
        <v>235</v>
      </c>
      <c r="E11" s="54">
        <f>D11/D20</f>
        <v>0.10186389250108366</v>
      </c>
    </row>
    <row r="12" spans="2:5" ht="12.75">
      <c r="B12" s="3">
        <v>5</v>
      </c>
      <c r="C12" s="3" t="s">
        <v>139</v>
      </c>
      <c r="D12" s="24">
        <v>174</v>
      </c>
      <c r="E12" s="54">
        <f>D12/D20</f>
        <v>0.0754226267880364</v>
      </c>
    </row>
    <row r="13" spans="2:5" ht="12.75">
      <c r="B13" s="3">
        <v>6</v>
      </c>
      <c r="C13" s="3" t="s">
        <v>140</v>
      </c>
      <c r="D13" s="24">
        <v>166</v>
      </c>
      <c r="E13" s="54">
        <f>D13/D20</f>
        <v>0.07195491980927611</v>
      </c>
    </row>
    <row r="14" spans="2:5" ht="12.75">
      <c r="B14" s="3">
        <v>7</v>
      </c>
      <c r="C14" s="3" t="s">
        <v>172</v>
      </c>
      <c r="D14" s="24">
        <v>114</v>
      </c>
      <c r="E14" s="54">
        <f>D14/D20</f>
        <v>0.0494148244473342</v>
      </c>
    </row>
    <row r="15" spans="2:5" ht="12.75">
      <c r="B15" s="3">
        <v>8</v>
      </c>
      <c r="C15" s="3" t="s">
        <v>138</v>
      </c>
      <c r="D15" s="24">
        <v>106</v>
      </c>
      <c r="E15" s="54">
        <f>D15/D20</f>
        <v>0.045947117468573904</v>
      </c>
    </row>
    <row r="16" spans="2:5" ht="12.75">
      <c r="B16" s="3">
        <v>9</v>
      </c>
      <c r="C16" s="3" t="s">
        <v>136</v>
      </c>
      <c r="D16" s="24">
        <v>88</v>
      </c>
      <c r="E16" s="54">
        <f>D16/D20</f>
        <v>0.03814477676636324</v>
      </c>
    </row>
    <row r="17" spans="2:5" ht="12.75">
      <c r="B17" s="3">
        <v>10</v>
      </c>
      <c r="C17" s="3" t="s">
        <v>141</v>
      </c>
      <c r="D17" s="24">
        <v>55</v>
      </c>
      <c r="E17" s="54">
        <f>D17/D20</f>
        <v>0.023840485478977026</v>
      </c>
    </row>
    <row r="18" spans="2:5" ht="12.75">
      <c r="B18" s="3">
        <v>11</v>
      </c>
      <c r="C18" s="3" t="s">
        <v>142</v>
      </c>
      <c r="D18" s="24">
        <v>17</v>
      </c>
      <c r="E18" s="54">
        <f>D18/D20</f>
        <v>0.007368877329865626</v>
      </c>
    </row>
    <row r="19" spans="2:5" ht="12.75">
      <c r="B19" s="3">
        <v>12</v>
      </c>
      <c r="C19" s="3" t="s">
        <v>143</v>
      </c>
      <c r="D19" s="24">
        <v>8</v>
      </c>
      <c r="E19" s="54">
        <f>D19/D20</f>
        <v>0.0034677069787602947</v>
      </c>
    </row>
    <row r="20" spans="2:5" ht="12.75">
      <c r="B20" s="3"/>
      <c r="C20" s="5" t="s">
        <v>28</v>
      </c>
      <c r="D20" s="4">
        <f>SUM(D8:D19)</f>
        <v>2307</v>
      </c>
      <c r="E20" s="54">
        <f>SUM(E8:E19)</f>
        <v>1</v>
      </c>
    </row>
  </sheetData>
  <mergeCells count="1"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&amp;R15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:G48"/>
    </sheetView>
  </sheetViews>
  <sheetFormatPr defaultColWidth="11.421875" defaultRowHeight="12.75"/>
  <cols>
    <col min="2" max="2" width="7.00390625" style="0" customWidth="1"/>
    <col min="3" max="3" width="23.00390625" style="0" customWidth="1"/>
    <col min="4" max="4" width="10.8515625" style="0" customWidth="1"/>
  </cols>
  <sheetData>
    <row r="1" spans="1:7" ht="56.25" customHeight="1" thickBot="1" thickTop="1">
      <c r="A1" s="65" t="s">
        <v>269</v>
      </c>
      <c r="B1" s="63"/>
      <c r="C1" s="63"/>
      <c r="D1" s="63"/>
      <c r="E1" s="63"/>
      <c r="F1" s="63"/>
      <c r="G1" s="70"/>
    </row>
    <row r="2" ht="21.75" customHeight="1" thickTop="1"/>
    <row r="3" spans="1:7" ht="40.5" customHeight="1">
      <c r="A3" s="72" t="s">
        <v>276</v>
      </c>
      <c r="B3" s="66"/>
      <c r="C3" s="66"/>
      <c r="D3" s="66"/>
      <c r="E3" s="66"/>
      <c r="F3" s="66"/>
      <c r="G3" s="66"/>
    </row>
    <row r="4" spans="2:5" ht="38.25">
      <c r="B4" s="4" t="s">
        <v>3</v>
      </c>
      <c r="C4" s="7" t="s">
        <v>230</v>
      </c>
      <c r="D4" s="42" t="s">
        <v>228</v>
      </c>
      <c r="E4" s="43" t="s">
        <v>82</v>
      </c>
    </row>
    <row r="5" spans="2:5" ht="12.75">
      <c r="B5" s="3">
        <v>1</v>
      </c>
      <c r="C5" s="3" t="s">
        <v>62</v>
      </c>
      <c r="D5" s="11">
        <v>211</v>
      </c>
      <c r="E5" s="26">
        <f>D5/D22</f>
        <v>0.23314917127071824</v>
      </c>
    </row>
    <row r="6" spans="2:5" ht="12.75">
      <c r="B6" s="3">
        <f>B5+1</f>
        <v>2</v>
      </c>
      <c r="C6" s="3" t="s">
        <v>47</v>
      </c>
      <c r="D6" s="11">
        <v>95</v>
      </c>
      <c r="E6" s="26">
        <f>D6/D22</f>
        <v>0.10497237569060773</v>
      </c>
    </row>
    <row r="7" spans="2:5" ht="12.75">
      <c r="B7" s="3">
        <f aca="true" t="shared" si="0" ref="B7:B21">B6+1</f>
        <v>3</v>
      </c>
      <c r="C7" s="44" t="s">
        <v>72</v>
      </c>
      <c r="D7" s="11">
        <v>81</v>
      </c>
      <c r="E7" s="26">
        <f>D7/D22</f>
        <v>0.08950276243093923</v>
      </c>
    </row>
    <row r="8" spans="2:5" ht="12.75">
      <c r="B8" s="3">
        <f t="shared" si="0"/>
        <v>4</v>
      </c>
      <c r="C8" s="44" t="s">
        <v>76</v>
      </c>
      <c r="D8" s="11">
        <v>68</v>
      </c>
      <c r="E8" s="26">
        <f>D8/D22</f>
        <v>0.07513812154696133</v>
      </c>
    </row>
    <row r="9" spans="2:5" ht="12.75">
      <c r="B9" s="3">
        <f t="shared" si="0"/>
        <v>5</v>
      </c>
      <c r="C9" s="30" t="s">
        <v>181</v>
      </c>
      <c r="D9" s="11">
        <v>64</v>
      </c>
      <c r="E9" s="26">
        <f>D9/D22</f>
        <v>0.0707182320441989</v>
      </c>
    </row>
    <row r="10" spans="2:5" ht="12.75">
      <c r="B10" s="3">
        <f t="shared" si="0"/>
        <v>6</v>
      </c>
      <c r="C10" s="30" t="s">
        <v>55</v>
      </c>
      <c r="D10" s="11">
        <v>61</v>
      </c>
      <c r="E10" s="26">
        <f>D10/D22</f>
        <v>0.06740331491712707</v>
      </c>
    </row>
    <row r="11" spans="2:5" ht="12.75">
      <c r="B11" s="3">
        <f t="shared" si="0"/>
        <v>7</v>
      </c>
      <c r="C11" s="3" t="s">
        <v>63</v>
      </c>
      <c r="D11" s="11">
        <v>58</v>
      </c>
      <c r="E11" s="26">
        <f>D11/D22</f>
        <v>0.06408839779005525</v>
      </c>
    </row>
    <row r="12" spans="2:5" ht="12.75">
      <c r="B12" s="3">
        <f t="shared" si="0"/>
        <v>8</v>
      </c>
      <c r="C12" s="3" t="s">
        <v>79</v>
      </c>
      <c r="D12" s="11">
        <v>47</v>
      </c>
      <c r="E12" s="26">
        <f>D12/D22</f>
        <v>0.051933701657458566</v>
      </c>
    </row>
    <row r="13" spans="2:5" ht="12.75">
      <c r="B13" s="3">
        <f t="shared" si="0"/>
        <v>9</v>
      </c>
      <c r="C13" s="3" t="s">
        <v>100</v>
      </c>
      <c r="D13" s="11">
        <v>47</v>
      </c>
      <c r="E13" s="26">
        <f>D13/D22</f>
        <v>0.051933701657458566</v>
      </c>
    </row>
    <row r="14" spans="2:5" ht="12.75">
      <c r="B14" s="3">
        <f t="shared" si="0"/>
        <v>10</v>
      </c>
      <c r="C14" s="3" t="s">
        <v>109</v>
      </c>
      <c r="D14" s="11">
        <v>44</v>
      </c>
      <c r="E14" s="26">
        <f>D14/D22</f>
        <v>0.04861878453038674</v>
      </c>
    </row>
    <row r="15" spans="2:5" ht="12.75">
      <c r="B15" s="3">
        <f t="shared" si="0"/>
        <v>11</v>
      </c>
      <c r="C15" s="44" t="s">
        <v>77</v>
      </c>
      <c r="D15" s="11">
        <v>42</v>
      </c>
      <c r="E15" s="26">
        <f>D15/D22</f>
        <v>0.04640883977900553</v>
      </c>
    </row>
    <row r="16" spans="2:5" ht="12.75">
      <c r="B16" s="3">
        <f t="shared" si="0"/>
        <v>12</v>
      </c>
      <c r="C16" s="3" t="s">
        <v>48</v>
      </c>
      <c r="D16" s="11">
        <v>26</v>
      </c>
      <c r="E16" s="26">
        <f>D16/D22</f>
        <v>0.028729281767955802</v>
      </c>
    </row>
    <row r="17" spans="2:5" ht="12.75">
      <c r="B17" s="3">
        <f t="shared" si="0"/>
        <v>13</v>
      </c>
      <c r="C17" s="30" t="s">
        <v>94</v>
      </c>
      <c r="D17" s="11">
        <v>18</v>
      </c>
      <c r="E17" s="26">
        <f>D17/D22</f>
        <v>0.019889502762430938</v>
      </c>
    </row>
    <row r="18" spans="2:5" ht="12.75">
      <c r="B18" s="3">
        <f t="shared" si="0"/>
        <v>14</v>
      </c>
      <c r="C18" s="3" t="s">
        <v>90</v>
      </c>
      <c r="D18" s="11">
        <v>12</v>
      </c>
      <c r="E18" s="26">
        <f>D18/D22</f>
        <v>0.013259668508287293</v>
      </c>
    </row>
    <row r="19" spans="2:5" ht="12.75">
      <c r="B19" s="3">
        <f t="shared" si="0"/>
        <v>15</v>
      </c>
      <c r="C19" s="3" t="s">
        <v>99</v>
      </c>
      <c r="D19" s="11">
        <v>11</v>
      </c>
      <c r="E19" s="26">
        <f>D19/D22</f>
        <v>0.012154696132596685</v>
      </c>
    </row>
    <row r="20" spans="2:5" ht="12.75">
      <c r="B20" s="3">
        <f t="shared" si="0"/>
        <v>16</v>
      </c>
      <c r="C20" s="3" t="s">
        <v>67</v>
      </c>
      <c r="D20" s="11">
        <v>10</v>
      </c>
      <c r="E20" s="26">
        <f>D20/D22</f>
        <v>0.011049723756906077</v>
      </c>
    </row>
    <row r="21" spans="2:5" ht="12.75">
      <c r="B21" s="3">
        <f t="shared" si="0"/>
        <v>17</v>
      </c>
      <c r="C21" s="30" t="s">
        <v>71</v>
      </c>
      <c r="D21" s="11">
        <v>10</v>
      </c>
      <c r="E21" s="26">
        <f>D21/D22</f>
        <v>0.011049723756906077</v>
      </c>
    </row>
    <row r="22" spans="2:5" ht="12.75">
      <c r="B22" s="3"/>
      <c r="C22" s="32" t="s">
        <v>28</v>
      </c>
      <c r="D22" s="7">
        <f>SUM(D5:D21)</f>
        <v>905</v>
      </c>
      <c r="E22" s="27">
        <f>SUM(E5:E21)</f>
        <v>1</v>
      </c>
    </row>
    <row r="24" s="55" customFormat="1" ht="12">
      <c r="A24" s="55" t="s">
        <v>275</v>
      </c>
    </row>
  </sheetData>
  <mergeCells count="2">
    <mergeCell ref="A1:G1"/>
    <mergeCell ref="A3:G3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Footer>&amp;R16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A1" sqref="A1:G46"/>
    </sheetView>
  </sheetViews>
  <sheetFormatPr defaultColWidth="11.421875" defaultRowHeight="12.75"/>
  <cols>
    <col min="1" max="1" width="5.421875" style="0" customWidth="1"/>
    <col min="2" max="2" width="4.7109375" style="0" customWidth="1"/>
    <col min="3" max="3" width="22.8515625" style="0" customWidth="1"/>
  </cols>
  <sheetData>
    <row r="1" spans="1:7" ht="43.5" customHeight="1" thickBot="1" thickTop="1">
      <c r="A1" s="65" t="s">
        <v>231</v>
      </c>
      <c r="B1" s="63"/>
      <c r="C1" s="63"/>
      <c r="D1" s="63"/>
      <c r="E1" s="63"/>
      <c r="F1" s="63"/>
      <c r="G1" s="70"/>
    </row>
    <row r="2" ht="13.5" thickTop="1"/>
    <row r="3" spans="1:7" ht="37.5" customHeight="1">
      <c r="A3" s="72" t="s">
        <v>277</v>
      </c>
      <c r="B3" s="66"/>
      <c r="C3" s="66"/>
      <c r="D3" s="66"/>
      <c r="E3" s="66"/>
      <c r="F3" s="66"/>
      <c r="G3" s="66"/>
    </row>
    <row r="5" spans="2:5" ht="25.5">
      <c r="B5" s="4" t="s">
        <v>3</v>
      </c>
      <c r="C5" s="7" t="s">
        <v>230</v>
      </c>
      <c r="D5" s="42" t="s">
        <v>228</v>
      </c>
      <c r="E5" s="43" t="s">
        <v>82</v>
      </c>
    </row>
    <row r="6" spans="2:5" ht="12.75">
      <c r="B6" s="3">
        <v>1</v>
      </c>
      <c r="C6" s="3" t="s">
        <v>62</v>
      </c>
      <c r="D6" s="11">
        <v>211</v>
      </c>
      <c r="E6" s="26">
        <f>D6/D45</f>
        <v>0.1306501547987616</v>
      </c>
    </row>
    <row r="7" spans="2:5" ht="12.75">
      <c r="B7" s="3">
        <f>B6+1</f>
        <v>2</v>
      </c>
      <c r="C7" s="3" t="s">
        <v>89</v>
      </c>
      <c r="D7" s="11">
        <v>136</v>
      </c>
      <c r="E7" s="26">
        <f>D7/D45</f>
        <v>0.08421052631578947</v>
      </c>
    </row>
    <row r="8" spans="2:5" ht="12.75">
      <c r="B8" s="3">
        <f aca="true" t="shared" si="0" ref="B8:B44">B7+1</f>
        <v>3</v>
      </c>
      <c r="C8" s="3" t="s">
        <v>101</v>
      </c>
      <c r="D8" s="11">
        <v>124</v>
      </c>
      <c r="E8" s="26">
        <f>D8/D45</f>
        <v>0.07678018575851393</v>
      </c>
    </row>
    <row r="9" spans="2:5" ht="12.75">
      <c r="B9" s="3">
        <f t="shared" si="0"/>
        <v>4</v>
      </c>
      <c r="C9" s="3" t="s">
        <v>49</v>
      </c>
      <c r="D9" s="11">
        <v>102</v>
      </c>
      <c r="E9" s="26">
        <f>D9/D45</f>
        <v>0.06315789473684211</v>
      </c>
    </row>
    <row r="10" spans="2:5" ht="12.75">
      <c r="B10" s="3">
        <f t="shared" si="0"/>
        <v>5</v>
      </c>
      <c r="C10" s="3" t="s">
        <v>47</v>
      </c>
      <c r="D10" s="11">
        <v>95</v>
      </c>
      <c r="E10" s="26">
        <f>D10/D45</f>
        <v>0.058823529411764705</v>
      </c>
    </row>
    <row r="11" spans="2:5" ht="12.75">
      <c r="B11" s="3">
        <f t="shared" si="0"/>
        <v>6</v>
      </c>
      <c r="C11" s="44" t="s">
        <v>72</v>
      </c>
      <c r="D11" s="11">
        <v>81</v>
      </c>
      <c r="E11" s="26">
        <f>D11/D45</f>
        <v>0.05015479876160991</v>
      </c>
    </row>
    <row r="12" spans="2:5" ht="12.75">
      <c r="B12" s="3">
        <f t="shared" si="0"/>
        <v>7</v>
      </c>
      <c r="C12" s="44" t="s">
        <v>76</v>
      </c>
      <c r="D12" s="11">
        <v>68</v>
      </c>
      <c r="E12" s="26">
        <f>D12/D45</f>
        <v>0.042105263157894736</v>
      </c>
    </row>
    <row r="13" spans="2:5" ht="12.75">
      <c r="B13" s="3">
        <f t="shared" si="0"/>
        <v>8</v>
      </c>
      <c r="C13" s="3" t="s">
        <v>270</v>
      </c>
      <c r="D13" s="11">
        <v>64</v>
      </c>
      <c r="E13" s="26">
        <f>D13/D45</f>
        <v>0.039628482972136225</v>
      </c>
    </row>
    <row r="14" spans="2:5" ht="12.75">
      <c r="B14" s="3">
        <f t="shared" si="0"/>
        <v>9</v>
      </c>
      <c r="C14" s="3" t="s">
        <v>64</v>
      </c>
      <c r="D14" s="11">
        <v>63</v>
      </c>
      <c r="E14" s="26">
        <f>D14/D45</f>
        <v>0.03900928792569659</v>
      </c>
    </row>
    <row r="15" spans="2:5" ht="12.75">
      <c r="B15" s="3">
        <f t="shared" si="0"/>
        <v>10</v>
      </c>
      <c r="C15" s="30" t="s">
        <v>55</v>
      </c>
      <c r="D15" s="11">
        <v>61</v>
      </c>
      <c r="E15" s="26">
        <f>D15/D45</f>
        <v>0.03777089783281734</v>
      </c>
    </row>
    <row r="16" spans="2:5" ht="12.75">
      <c r="B16" s="3">
        <f t="shared" si="0"/>
        <v>11</v>
      </c>
      <c r="C16" s="3" t="s">
        <v>63</v>
      </c>
      <c r="D16" s="11">
        <v>58</v>
      </c>
      <c r="E16" s="26">
        <f>D16/D45</f>
        <v>0.03591331269349845</v>
      </c>
    </row>
    <row r="17" spans="2:5" ht="12.75">
      <c r="B17" s="3">
        <f t="shared" si="0"/>
        <v>12</v>
      </c>
      <c r="C17" s="44" t="s">
        <v>247</v>
      </c>
      <c r="D17" s="11">
        <v>49</v>
      </c>
      <c r="E17" s="26">
        <f>D17/D45</f>
        <v>0.030340557275541795</v>
      </c>
    </row>
    <row r="18" spans="2:5" ht="12.75">
      <c r="B18" s="3">
        <f t="shared" si="0"/>
        <v>13</v>
      </c>
      <c r="C18" s="3" t="s">
        <v>79</v>
      </c>
      <c r="D18" s="11">
        <v>47</v>
      </c>
      <c r="E18" s="26">
        <f>D18/D45</f>
        <v>0.02910216718266254</v>
      </c>
    </row>
    <row r="19" spans="2:5" ht="12.75">
      <c r="B19" s="3">
        <f t="shared" si="0"/>
        <v>14</v>
      </c>
      <c r="C19" s="3" t="s">
        <v>234</v>
      </c>
      <c r="D19" s="11">
        <v>47</v>
      </c>
      <c r="E19" s="26">
        <f>D19/D45</f>
        <v>0.02910216718266254</v>
      </c>
    </row>
    <row r="20" spans="2:5" ht="12.75">
      <c r="B20" s="3">
        <f t="shared" si="0"/>
        <v>15</v>
      </c>
      <c r="C20" s="3" t="s">
        <v>109</v>
      </c>
      <c r="D20" s="11">
        <v>44</v>
      </c>
      <c r="E20" s="26">
        <f>D20/D45</f>
        <v>0.027244582043343655</v>
      </c>
    </row>
    <row r="21" spans="2:5" ht="12.75">
      <c r="B21" s="3">
        <f t="shared" si="0"/>
        <v>16</v>
      </c>
      <c r="C21" s="44" t="s">
        <v>77</v>
      </c>
      <c r="D21" s="11">
        <v>42</v>
      </c>
      <c r="E21" s="26">
        <f>D21/D45</f>
        <v>0.026006191950464396</v>
      </c>
    </row>
    <row r="22" spans="2:5" ht="12.75">
      <c r="B22" s="3">
        <f t="shared" si="0"/>
        <v>17</v>
      </c>
      <c r="C22" s="3" t="s">
        <v>107</v>
      </c>
      <c r="D22" s="11">
        <v>39</v>
      </c>
      <c r="E22" s="26">
        <f>D22/D45</f>
        <v>0.02414860681114551</v>
      </c>
    </row>
    <row r="23" spans="2:5" ht="12.75">
      <c r="B23" s="3">
        <f t="shared" si="0"/>
        <v>18</v>
      </c>
      <c r="C23" s="3" t="s">
        <v>60</v>
      </c>
      <c r="D23" s="11">
        <v>39</v>
      </c>
      <c r="E23" s="26">
        <f>D23/D45</f>
        <v>0.02414860681114551</v>
      </c>
    </row>
    <row r="24" spans="2:5" ht="12.75">
      <c r="B24" s="3">
        <f t="shared" si="0"/>
        <v>19</v>
      </c>
      <c r="C24" s="3" t="s">
        <v>233</v>
      </c>
      <c r="D24" s="11">
        <v>33</v>
      </c>
      <c r="E24" s="26">
        <f>D24/D45</f>
        <v>0.02043343653250774</v>
      </c>
    </row>
    <row r="25" spans="2:5" ht="12.75">
      <c r="B25" s="3">
        <f t="shared" si="0"/>
        <v>20</v>
      </c>
      <c r="C25" s="3" t="s">
        <v>48</v>
      </c>
      <c r="D25" s="11">
        <v>26</v>
      </c>
      <c r="E25" s="26">
        <f>D25/D45</f>
        <v>0.01609907120743034</v>
      </c>
    </row>
    <row r="26" spans="2:5" ht="12.75">
      <c r="B26" s="3">
        <f t="shared" si="0"/>
        <v>21</v>
      </c>
      <c r="C26" s="3" t="s">
        <v>164</v>
      </c>
      <c r="D26" s="11">
        <v>26</v>
      </c>
      <c r="E26" s="26">
        <f>D26/D45</f>
        <v>0.01609907120743034</v>
      </c>
    </row>
    <row r="27" spans="2:5" ht="12.75">
      <c r="B27" s="3">
        <f t="shared" si="0"/>
        <v>22</v>
      </c>
      <c r="C27" s="3" t="s">
        <v>94</v>
      </c>
      <c r="D27" s="11">
        <v>18</v>
      </c>
      <c r="E27" s="26">
        <f>D27/D45</f>
        <v>0.011145510835913313</v>
      </c>
    </row>
    <row r="28" spans="2:5" ht="12.75">
      <c r="B28" s="3">
        <f t="shared" si="0"/>
        <v>23</v>
      </c>
      <c r="C28" s="44" t="s">
        <v>119</v>
      </c>
      <c r="D28" s="11">
        <v>18</v>
      </c>
      <c r="E28" s="26">
        <f>D28/D45</f>
        <v>0.011145510835913313</v>
      </c>
    </row>
    <row r="29" spans="2:5" ht="12.75">
      <c r="B29" s="3">
        <f t="shared" si="0"/>
        <v>24</v>
      </c>
      <c r="C29" s="3" t="s">
        <v>43</v>
      </c>
      <c r="D29" s="11">
        <v>14</v>
      </c>
      <c r="E29" s="26">
        <f>D29/D45</f>
        <v>0.0086687306501548</v>
      </c>
    </row>
    <row r="30" spans="2:5" ht="12.75">
      <c r="B30" s="3">
        <f t="shared" si="0"/>
        <v>25</v>
      </c>
      <c r="C30" s="3" t="s">
        <v>65</v>
      </c>
      <c r="D30" s="11">
        <v>13</v>
      </c>
      <c r="E30" s="26">
        <f>D30/D45</f>
        <v>0.00804953560371517</v>
      </c>
    </row>
    <row r="31" spans="2:5" ht="12.75">
      <c r="B31" s="3">
        <f t="shared" si="0"/>
        <v>26</v>
      </c>
      <c r="C31" s="3" t="s">
        <v>90</v>
      </c>
      <c r="D31" s="11">
        <v>12</v>
      </c>
      <c r="E31" s="26">
        <f>D31/D45</f>
        <v>0.007430340557275541</v>
      </c>
    </row>
    <row r="32" spans="2:5" ht="12.75">
      <c r="B32" s="3">
        <f t="shared" si="0"/>
        <v>27</v>
      </c>
      <c r="C32" s="3" t="s">
        <v>99</v>
      </c>
      <c r="D32" s="11">
        <v>11</v>
      </c>
      <c r="E32" s="26">
        <f>D32/D45</f>
        <v>0.006811145510835914</v>
      </c>
    </row>
    <row r="33" spans="2:5" ht="12.75">
      <c r="B33" s="3">
        <f t="shared" si="0"/>
        <v>28</v>
      </c>
      <c r="C33" s="3" t="s">
        <v>57</v>
      </c>
      <c r="D33" s="11">
        <v>10</v>
      </c>
      <c r="E33" s="26">
        <f>D33/D45</f>
        <v>0.006191950464396285</v>
      </c>
    </row>
    <row r="34" spans="2:5" ht="12.75">
      <c r="B34" s="3">
        <f t="shared" si="0"/>
        <v>29</v>
      </c>
      <c r="C34" s="3" t="s">
        <v>67</v>
      </c>
      <c r="D34" s="11">
        <v>10</v>
      </c>
      <c r="E34" s="26">
        <f>D34/D45</f>
        <v>0.006191950464396285</v>
      </c>
    </row>
    <row r="35" spans="2:5" ht="12.75">
      <c r="B35" s="3">
        <f t="shared" si="0"/>
        <v>30</v>
      </c>
      <c r="C35" s="44" t="s">
        <v>78</v>
      </c>
      <c r="D35" s="11">
        <v>10</v>
      </c>
      <c r="E35" s="26">
        <f>D35/D45</f>
        <v>0.006191950464396285</v>
      </c>
    </row>
    <row r="36" spans="2:5" ht="12.75">
      <c r="B36" s="3">
        <f t="shared" si="0"/>
        <v>31</v>
      </c>
      <c r="C36" s="3" t="s">
        <v>232</v>
      </c>
      <c r="D36" s="11">
        <v>9</v>
      </c>
      <c r="E36" s="26">
        <f>D36/D45</f>
        <v>0.005572755417956657</v>
      </c>
    </row>
    <row r="37" spans="2:5" ht="12.75">
      <c r="B37" s="3">
        <f t="shared" si="0"/>
        <v>32</v>
      </c>
      <c r="C37" s="3" t="s">
        <v>56</v>
      </c>
      <c r="D37" s="11">
        <v>9</v>
      </c>
      <c r="E37" s="26">
        <f>D37/D45</f>
        <v>0.005572755417956657</v>
      </c>
    </row>
    <row r="38" spans="2:5" ht="12.75">
      <c r="B38" s="3">
        <f t="shared" si="0"/>
        <v>33</v>
      </c>
      <c r="C38" s="3" t="s">
        <v>245</v>
      </c>
      <c r="D38" s="11">
        <v>7</v>
      </c>
      <c r="E38" s="26">
        <f>D38/D45</f>
        <v>0.0043343653250774</v>
      </c>
    </row>
    <row r="39" spans="2:5" ht="12.75">
      <c r="B39" s="3">
        <f t="shared" si="0"/>
        <v>34</v>
      </c>
      <c r="C39" s="3" t="s">
        <v>59</v>
      </c>
      <c r="D39" s="11">
        <v>6</v>
      </c>
      <c r="E39" s="26">
        <f>D39/D45</f>
        <v>0.0037151702786377707</v>
      </c>
    </row>
    <row r="40" spans="2:5" ht="12.75">
      <c r="B40" s="3">
        <f t="shared" si="0"/>
        <v>35</v>
      </c>
      <c r="C40" s="3" t="s">
        <v>112</v>
      </c>
      <c r="D40" s="11">
        <v>6</v>
      </c>
      <c r="E40" s="26">
        <f>D40/D45</f>
        <v>0.0037151702786377707</v>
      </c>
    </row>
    <row r="41" spans="2:5" ht="12.75">
      <c r="B41" s="3">
        <f t="shared" si="0"/>
        <v>36</v>
      </c>
      <c r="C41" s="3" t="s">
        <v>244</v>
      </c>
      <c r="D41" s="11">
        <v>4</v>
      </c>
      <c r="E41" s="26">
        <f>D41/D45</f>
        <v>0.002476780185758514</v>
      </c>
    </row>
    <row r="42" spans="2:5" ht="12.75">
      <c r="B42" s="3">
        <f t="shared" si="0"/>
        <v>37</v>
      </c>
      <c r="C42" s="44" t="s">
        <v>235</v>
      </c>
      <c r="D42" s="11">
        <v>2</v>
      </c>
      <c r="E42" s="26">
        <f>D42/D45</f>
        <v>0.001238390092879257</v>
      </c>
    </row>
    <row r="43" spans="2:5" ht="12.75">
      <c r="B43" s="3">
        <f t="shared" si="0"/>
        <v>38</v>
      </c>
      <c r="C43" s="44" t="s">
        <v>124</v>
      </c>
      <c r="D43" s="11">
        <v>1</v>
      </c>
      <c r="E43" s="26">
        <f>D43/D45</f>
        <v>0.0006191950464396285</v>
      </c>
    </row>
    <row r="44" spans="2:5" ht="12.75">
      <c r="B44" s="3">
        <f t="shared" si="0"/>
        <v>39</v>
      </c>
      <c r="C44" s="3" t="s">
        <v>246</v>
      </c>
      <c r="D44" s="11">
        <v>0</v>
      </c>
      <c r="E44" s="26">
        <f>D44/D45</f>
        <v>0</v>
      </c>
    </row>
    <row r="45" spans="2:5" ht="12.75">
      <c r="B45" s="3"/>
      <c r="C45" s="32" t="s">
        <v>28</v>
      </c>
      <c r="D45" s="7">
        <f>SUM(D6:D44)</f>
        <v>1615</v>
      </c>
      <c r="E45" s="27">
        <f>SUM(E6:E44)</f>
        <v>0.9999999999999999</v>
      </c>
    </row>
  </sheetData>
  <mergeCells count="2">
    <mergeCell ref="A1:G1"/>
    <mergeCell ref="A3:G3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&amp;R17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3" sqref="A3"/>
    </sheetView>
  </sheetViews>
  <sheetFormatPr defaultColWidth="11.421875" defaultRowHeight="12.75"/>
  <cols>
    <col min="1" max="1" width="19.7109375" style="0" customWidth="1"/>
    <col min="2" max="2" width="19.00390625" style="0" customWidth="1"/>
    <col min="6" max="6" width="11.28125" style="0" customWidth="1"/>
    <col min="7" max="7" width="11.421875" style="0" hidden="1" customWidth="1"/>
  </cols>
  <sheetData>
    <row r="1" spans="1:7" ht="29.25" customHeight="1" thickBot="1" thickTop="1">
      <c r="A1" s="65" t="s">
        <v>271</v>
      </c>
      <c r="B1" s="63"/>
      <c r="C1" s="63"/>
      <c r="D1" s="63"/>
      <c r="E1" s="63"/>
      <c r="F1" s="64"/>
      <c r="G1" s="6"/>
    </row>
    <row r="2" ht="13.5" thickTop="1"/>
    <row r="3" ht="12.75">
      <c r="A3" t="s">
        <v>282</v>
      </c>
    </row>
    <row r="5" spans="2:4" ht="25.5">
      <c r="B5" s="14" t="s">
        <v>145</v>
      </c>
      <c r="C5" s="15" t="s">
        <v>146</v>
      </c>
      <c r="D5" s="7" t="s">
        <v>82</v>
      </c>
    </row>
    <row r="6" spans="2:4" ht="12.75">
      <c r="B6" s="16" t="s">
        <v>147</v>
      </c>
      <c r="C6" s="11">
        <v>65</v>
      </c>
      <c r="D6" s="26">
        <f aca="true" t="shared" si="0" ref="D6:D14">$C6/$C$14</f>
        <v>0.028175119202427396</v>
      </c>
    </row>
    <row r="7" spans="2:4" ht="12.75">
      <c r="B7" s="16" t="s">
        <v>148</v>
      </c>
      <c r="C7" s="11">
        <v>173</v>
      </c>
      <c r="D7" s="26">
        <f t="shared" si="0"/>
        <v>0.07498916341569137</v>
      </c>
    </row>
    <row r="8" spans="2:4" ht="12.75">
      <c r="B8" s="16" t="s">
        <v>149</v>
      </c>
      <c r="C8" s="11">
        <v>305</v>
      </c>
      <c r="D8" s="26">
        <f t="shared" si="0"/>
        <v>0.13220632856523623</v>
      </c>
    </row>
    <row r="9" spans="2:4" ht="12.75">
      <c r="B9" s="16" t="s">
        <v>150</v>
      </c>
      <c r="C9" s="11">
        <v>378</v>
      </c>
      <c r="D9" s="26">
        <f t="shared" si="0"/>
        <v>0.16384915474642392</v>
      </c>
    </row>
    <row r="10" spans="2:4" ht="12.75">
      <c r="B10" s="16" t="s">
        <v>151</v>
      </c>
      <c r="C10" s="11">
        <v>1220</v>
      </c>
      <c r="D10" s="26">
        <f t="shared" si="0"/>
        <v>0.5288253142609449</v>
      </c>
    </row>
    <row r="11" spans="2:4" ht="12.75">
      <c r="B11" s="16" t="s">
        <v>152</v>
      </c>
      <c r="C11" s="11">
        <v>42</v>
      </c>
      <c r="D11" s="26">
        <f t="shared" si="0"/>
        <v>0.018205461638491547</v>
      </c>
    </row>
    <row r="12" spans="2:4" ht="12.75">
      <c r="B12" s="16" t="s">
        <v>153</v>
      </c>
      <c r="C12" s="11">
        <v>40</v>
      </c>
      <c r="D12" s="26">
        <f t="shared" si="0"/>
        <v>0.017338534893801473</v>
      </c>
    </row>
    <row r="13" spans="2:4" ht="12.75">
      <c r="B13" s="16" t="s">
        <v>154</v>
      </c>
      <c r="C13" s="11">
        <v>84</v>
      </c>
      <c r="D13" s="26">
        <f t="shared" si="0"/>
        <v>0.036410923276983094</v>
      </c>
    </row>
    <row r="14" spans="2:4" ht="12.75">
      <c r="B14" s="14" t="s">
        <v>28</v>
      </c>
      <c r="C14" s="7">
        <f>SUM(C6:C13)</f>
        <v>2307</v>
      </c>
      <c r="D14" s="27">
        <f t="shared" si="0"/>
        <v>1</v>
      </c>
    </row>
  </sheetData>
  <mergeCells count="1"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&amp;R18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grandemanges</dc:creator>
  <cp:keywords/>
  <dc:description/>
  <cp:lastModifiedBy>grandemanges</cp:lastModifiedBy>
  <cp:lastPrinted>2012-07-18T13:46:30Z</cp:lastPrinted>
  <dcterms:created xsi:type="dcterms:W3CDTF">2009-11-13T10:53:48Z</dcterms:created>
  <dcterms:modified xsi:type="dcterms:W3CDTF">2012-10-09T09:37:19Z</dcterms:modified>
  <cp:category/>
  <cp:version/>
  <cp:contentType/>
  <cp:contentStatus/>
</cp:coreProperties>
</file>