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860" windowHeight="8040" activeTab="0"/>
  </bookViews>
  <sheets>
    <sheet name="CA Invest par service" sheetId="1" r:id="rId1"/>
  </sheets>
  <definedNames/>
  <calcPr fullCalcOnLoad="1"/>
</workbook>
</file>

<file path=xl/sharedStrings.xml><?xml version="1.0" encoding="utf-8"?>
<sst xmlns="http://schemas.openxmlformats.org/spreadsheetml/2006/main" count="463" uniqueCount="29">
  <si>
    <t>Finances</t>
  </si>
  <si>
    <t>D</t>
  </si>
  <si>
    <t>R</t>
  </si>
  <si>
    <t>Voirie</t>
  </si>
  <si>
    <t>Développement Local</t>
  </si>
  <si>
    <t>Patrimoine</t>
  </si>
  <si>
    <t>Administration Générale</t>
  </si>
  <si>
    <t>Sports</t>
  </si>
  <si>
    <t>Systèmes d'Information</t>
  </si>
  <si>
    <t>Communication</t>
  </si>
  <si>
    <t>Restauration Scolaire</t>
  </si>
  <si>
    <t>Environnement</t>
  </si>
  <si>
    <t>Moyens Généraux</t>
  </si>
  <si>
    <t>Culture</t>
  </si>
  <si>
    <t>Médiathèque</t>
  </si>
  <si>
    <t>Jeunesse</t>
  </si>
  <si>
    <t>Écoles</t>
  </si>
  <si>
    <t>Accueils loisirs</t>
  </si>
  <si>
    <t>Police et Sécurité</t>
  </si>
  <si>
    <t>Sens</t>
  </si>
  <si>
    <t>Type</t>
  </si>
  <si>
    <t>Exercice</t>
  </si>
  <si>
    <t>Nature</t>
  </si>
  <si>
    <t>Section</t>
  </si>
  <si>
    <t>Libellé</t>
  </si>
  <si>
    <t>Montant</t>
  </si>
  <si>
    <t xml:space="preserve">R </t>
  </si>
  <si>
    <t xml:space="preserve">O 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</si>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</sst>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55">
      <selection activeCell="I69" sqref="I69"/>
    </sheetView>
  </sheetViews>
  <sheetFormatPr defaultColWidth="11.421875" defaultRowHeight="15"/>
  <cols>
    <col min="3" max="4" width="8.57421875" style="0" customWidth="1"/>
    <col min="6" max="6" width="25.140625" style="0" customWidth="1"/>
    <col min="7" max="8" width="11.140625" style="0" bestFit="1" customWidth="1"/>
  </cols>
  <sheetData>
    <row r="1" spans="1:7" ht="14.25">
      <c r="A1" t="s">
        <v>21</v>
      </c>
      <c r="B1" t="s">
        <v>22</v>
      </c>
      <c r="C1" t="s">
        <v>19</v>
      </c>
      <c r="D1" t="s">
        <v>20</v>
      </c>
      <c r="E1" t="s">
        <v>23</v>
      </c>
      <c r="F1" t="s">
        <v>24</v>
      </c>
      <c r="G1" t="s">
        <v>25</v>
      </c>
    </row>
    <row r="2" spans="1:7" ht="14.25">
      <c r="A2">
        <v>2019</v>
      </c>
      <c r="B2" t="str">
        <f>"13911"</f>
        <v>13911</v>
      </c>
      <c r="C2" t="s">
        <v>1</v>
      </c>
      <c r="D2" t="s">
        <v>27</v>
      </c>
      <c r="E2" t="s">
        <v>28</v>
      </c>
      <c r="F2" t="s">
        <v>0</v>
      </c>
      <c r="G2" s="1">
        <v>2304.93</v>
      </c>
    </row>
    <row r="3" spans="1:7" ht="14.25">
      <c r="A3">
        <v>2019</v>
      </c>
      <c r="B3" t="str">
        <f>"13913"</f>
        <v>13913</v>
      </c>
      <c r="C3" t="s">
        <v>1</v>
      </c>
      <c r="D3" t="s">
        <v>27</v>
      </c>
      <c r="E3" t="s">
        <v>28</v>
      </c>
      <c r="F3" t="s">
        <v>0</v>
      </c>
      <c r="G3" s="1">
        <v>456.67</v>
      </c>
    </row>
    <row r="4" spans="1:7" ht="14.25">
      <c r="A4">
        <v>2019</v>
      </c>
      <c r="B4" t="str">
        <f>"139151"</f>
        <v>139151</v>
      </c>
      <c r="C4" t="s">
        <v>1</v>
      </c>
      <c r="D4" t="s">
        <v>27</v>
      </c>
      <c r="E4" t="s">
        <v>28</v>
      </c>
      <c r="F4" t="s">
        <v>0</v>
      </c>
      <c r="G4" s="1">
        <v>1630.15</v>
      </c>
    </row>
    <row r="5" spans="1:7" ht="14.25">
      <c r="A5">
        <v>2019</v>
      </c>
      <c r="B5" t="str">
        <f>"13918"</f>
        <v>13918</v>
      </c>
      <c r="C5" t="s">
        <v>1</v>
      </c>
      <c r="D5" t="s">
        <v>27</v>
      </c>
      <c r="E5" t="s">
        <v>28</v>
      </c>
      <c r="F5" t="s">
        <v>0</v>
      </c>
      <c r="G5" s="1">
        <v>887.92</v>
      </c>
    </row>
    <row r="6" spans="1:7" ht="14.25">
      <c r="A6">
        <v>2019</v>
      </c>
      <c r="B6" t="str">
        <f>"21312"</f>
        <v>21312</v>
      </c>
      <c r="C6" t="s">
        <v>1</v>
      </c>
      <c r="D6" t="s">
        <v>27</v>
      </c>
      <c r="E6" t="s">
        <v>28</v>
      </c>
      <c r="F6" t="s">
        <v>0</v>
      </c>
      <c r="G6" s="1">
        <v>11673.74</v>
      </c>
    </row>
    <row r="7" spans="1:7" ht="14.25">
      <c r="A7">
        <v>2019</v>
      </c>
      <c r="B7" t="str">
        <f>"21318"</f>
        <v>21318</v>
      </c>
      <c r="C7" t="s">
        <v>1</v>
      </c>
      <c r="D7" t="s">
        <v>27</v>
      </c>
      <c r="E7" t="s">
        <v>28</v>
      </c>
      <c r="F7" t="s">
        <v>0</v>
      </c>
      <c r="G7" s="1">
        <v>8231.24</v>
      </c>
    </row>
    <row r="8" spans="1:7" ht="14.25">
      <c r="A8">
        <v>2019</v>
      </c>
      <c r="B8" t="str">
        <f>"2151"</f>
        <v>2151</v>
      </c>
      <c r="C8" t="s">
        <v>1</v>
      </c>
      <c r="D8" t="s">
        <v>27</v>
      </c>
      <c r="E8" t="s">
        <v>28</v>
      </c>
      <c r="F8" t="s">
        <v>0</v>
      </c>
      <c r="G8" s="1">
        <v>32113.48</v>
      </c>
    </row>
    <row r="9" spans="1:7" ht="14.25">
      <c r="A9">
        <v>2019</v>
      </c>
      <c r="B9" t="str">
        <f>"1641"</f>
        <v>1641</v>
      </c>
      <c r="C9" t="s">
        <v>1</v>
      </c>
      <c r="D9" t="s">
        <v>26</v>
      </c>
      <c r="E9" t="s">
        <v>28</v>
      </c>
      <c r="F9" t="s">
        <v>0</v>
      </c>
      <c r="G9" s="1">
        <v>152002.17</v>
      </c>
    </row>
    <row r="10" spans="1:7" ht="14.25">
      <c r="A10">
        <v>2019</v>
      </c>
      <c r="B10" t="str">
        <f>"16818"</f>
        <v>16818</v>
      </c>
      <c r="C10" t="s">
        <v>1</v>
      </c>
      <c r="D10" t="s">
        <v>26</v>
      </c>
      <c r="E10" t="s">
        <v>28</v>
      </c>
      <c r="F10" t="s">
        <v>0</v>
      </c>
      <c r="G10" s="1">
        <v>16978</v>
      </c>
    </row>
    <row r="11" spans="1:7" ht="14.25">
      <c r="A11">
        <v>2019</v>
      </c>
      <c r="B11" t="str">
        <f>"2031"</f>
        <v>2031</v>
      </c>
      <c r="C11" t="s">
        <v>1</v>
      </c>
      <c r="D11" t="s">
        <v>26</v>
      </c>
      <c r="E11" t="s">
        <v>28</v>
      </c>
      <c r="F11" t="s">
        <v>5</v>
      </c>
      <c r="G11" s="1">
        <v>130933.05</v>
      </c>
    </row>
    <row r="12" spans="1:7" ht="14.25">
      <c r="A12">
        <v>2019</v>
      </c>
      <c r="B12" t="str">
        <f>"2031"</f>
        <v>2031</v>
      </c>
      <c r="C12" t="s">
        <v>1</v>
      </c>
      <c r="D12" t="s">
        <v>26</v>
      </c>
      <c r="E12" t="s">
        <v>28</v>
      </c>
      <c r="F12" t="s">
        <v>3</v>
      </c>
      <c r="G12" s="1">
        <v>66157.49</v>
      </c>
    </row>
    <row r="13" spans="1:7" ht="14.25">
      <c r="A13">
        <v>2019</v>
      </c>
      <c r="B13" t="str">
        <f>"2033"</f>
        <v>2033</v>
      </c>
      <c r="C13" t="s">
        <v>1</v>
      </c>
      <c r="D13" t="s">
        <v>26</v>
      </c>
      <c r="E13" t="s">
        <v>28</v>
      </c>
      <c r="F13" t="s">
        <v>5</v>
      </c>
      <c r="G13" s="1">
        <v>1188</v>
      </c>
    </row>
    <row r="14" spans="1:7" ht="14.25">
      <c r="A14">
        <v>2019</v>
      </c>
      <c r="B14" t="str">
        <f>"2033"</f>
        <v>2033</v>
      </c>
      <c r="C14" t="s">
        <v>1</v>
      </c>
      <c r="D14" t="s">
        <v>26</v>
      </c>
      <c r="E14" t="s">
        <v>28</v>
      </c>
      <c r="F14" t="s">
        <v>3</v>
      </c>
      <c r="G14" s="1">
        <v>2808</v>
      </c>
    </row>
    <row r="15" spans="1:7" ht="14.25">
      <c r="A15">
        <v>2019</v>
      </c>
      <c r="B15" t="str">
        <f>"2051"</f>
        <v>2051</v>
      </c>
      <c r="C15" t="s">
        <v>1</v>
      </c>
      <c r="D15" t="s">
        <v>26</v>
      </c>
      <c r="E15" t="s">
        <v>28</v>
      </c>
      <c r="F15" t="s">
        <v>8</v>
      </c>
      <c r="G15" s="1">
        <v>28654.11</v>
      </c>
    </row>
    <row r="16" spans="1:7" ht="14.25">
      <c r="A16">
        <v>2019</v>
      </c>
      <c r="B16" t="str">
        <f>"2051"</f>
        <v>2051</v>
      </c>
      <c r="C16" t="s">
        <v>1</v>
      </c>
      <c r="D16" t="s">
        <v>26</v>
      </c>
      <c r="E16" t="s">
        <v>28</v>
      </c>
      <c r="F16" t="s">
        <v>9</v>
      </c>
      <c r="G16" s="1">
        <v>7200</v>
      </c>
    </row>
    <row r="17" spans="1:7" ht="14.25">
      <c r="A17">
        <v>2019</v>
      </c>
      <c r="B17" t="str">
        <f>"2051"</f>
        <v>2051</v>
      </c>
      <c r="C17" t="s">
        <v>1</v>
      </c>
      <c r="D17" t="s">
        <v>26</v>
      </c>
      <c r="E17" t="s">
        <v>28</v>
      </c>
      <c r="F17" t="s">
        <v>10</v>
      </c>
      <c r="G17" s="1">
        <v>759</v>
      </c>
    </row>
    <row r="18" spans="1:7" ht="14.25">
      <c r="A18">
        <v>2019</v>
      </c>
      <c r="B18" t="str">
        <f>"2051"</f>
        <v>2051</v>
      </c>
      <c r="C18" t="s">
        <v>1</v>
      </c>
      <c r="D18" t="s">
        <v>26</v>
      </c>
      <c r="E18" t="s">
        <v>28</v>
      </c>
      <c r="F18" t="s">
        <v>3</v>
      </c>
      <c r="G18" s="1">
        <v>4680</v>
      </c>
    </row>
    <row r="19" spans="1:7" ht="14.25">
      <c r="A19">
        <v>2019</v>
      </c>
      <c r="B19" t="str">
        <f>"2041511"</f>
        <v>2041511</v>
      </c>
      <c r="C19" t="s">
        <v>1</v>
      </c>
      <c r="D19" t="s">
        <v>26</v>
      </c>
      <c r="E19" t="s">
        <v>28</v>
      </c>
      <c r="F19" t="s">
        <v>3</v>
      </c>
      <c r="G19" s="1">
        <v>364717.89</v>
      </c>
    </row>
    <row r="20" spans="1:7" ht="14.25">
      <c r="A20">
        <v>2019</v>
      </c>
      <c r="B20" t="str">
        <f>"2041582"</f>
        <v>2041582</v>
      </c>
      <c r="C20" t="s">
        <v>1</v>
      </c>
      <c r="D20" t="s">
        <v>26</v>
      </c>
      <c r="E20" t="s">
        <v>28</v>
      </c>
      <c r="F20" t="s">
        <v>3</v>
      </c>
      <c r="G20" s="1">
        <v>41368.74</v>
      </c>
    </row>
    <row r="21" spans="1:7" ht="14.25">
      <c r="A21">
        <v>2019</v>
      </c>
      <c r="B21" t="str">
        <f>"20422"</f>
        <v>20422</v>
      </c>
      <c r="C21" t="s">
        <v>1</v>
      </c>
      <c r="D21" t="s">
        <v>26</v>
      </c>
      <c r="E21" t="s">
        <v>28</v>
      </c>
      <c r="F21" t="s">
        <v>4</v>
      </c>
      <c r="G21" s="1">
        <v>51989.5</v>
      </c>
    </row>
    <row r="22" spans="1:7" ht="14.25">
      <c r="A22">
        <v>2019</v>
      </c>
      <c r="B22" t="str">
        <f>"2111"</f>
        <v>2111</v>
      </c>
      <c r="C22" t="s">
        <v>1</v>
      </c>
      <c r="D22" t="s">
        <v>26</v>
      </c>
      <c r="E22" t="s">
        <v>28</v>
      </c>
      <c r="F22" t="s">
        <v>4</v>
      </c>
      <c r="G22" s="1">
        <v>40422.03</v>
      </c>
    </row>
    <row r="23" spans="1:7" ht="14.25">
      <c r="A23">
        <v>2019</v>
      </c>
      <c r="B23" t="str">
        <f>"2112"</f>
        <v>2112</v>
      </c>
      <c r="C23" t="s">
        <v>1</v>
      </c>
      <c r="D23" t="s">
        <v>26</v>
      </c>
      <c r="E23" t="s">
        <v>28</v>
      </c>
      <c r="F23" t="s">
        <v>3</v>
      </c>
      <c r="G23" s="1">
        <v>2268.88</v>
      </c>
    </row>
    <row r="24" spans="1:7" ht="14.25">
      <c r="A24">
        <v>2019</v>
      </c>
      <c r="B24" t="str">
        <f>"2121"</f>
        <v>2121</v>
      </c>
      <c r="C24" t="s">
        <v>1</v>
      </c>
      <c r="D24" t="s">
        <v>26</v>
      </c>
      <c r="E24" t="s">
        <v>28</v>
      </c>
      <c r="F24" t="s">
        <v>11</v>
      </c>
      <c r="G24" s="1">
        <v>12411.45</v>
      </c>
    </row>
    <row r="25" spans="1:7" ht="14.25">
      <c r="A25">
        <v>2019</v>
      </c>
      <c r="B25" t="str">
        <f>"21311"</f>
        <v>21311</v>
      </c>
      <c r="C25" t="s">
        <v>1</v>
      </c>
      <c r="D25" t="s">
        <v>26</v>
      </c>
      <c r="E25" t="s">
        <v>28</v>
      </c>
      <c r="F25" t="s">
        <v>5</v>
      </c>
      <c r="G25" s="1">
        <v>3817.5</v>
      </c>
    </row>
    <row r="26" spans="1:7" ht="14.25">
      <c r="A26">
        <v>2019</v>
      </c>
      <c r="B26" t="str">
        <f>"21312"</f>
        <v>21312</v>
      </c>
      <c r="C26" t="s">
        <v>1</v>
      </c>
      <c r="D26" t="s">
        <v>26</v>
      </c>
      <c r="E26" t="s">
        <v>28</v>
      </c>
      <c r="F26" t="s">
        <v>5</v>
      </c>
      <c r="G26" s="1">
        <v>79833.6</v>
      </c>
    </row>
    <row r="27" spans="1:7" ht="14.25">
      <c r="A27">
        <v>2019</v>
      </c>
      <c r="B27" t="str">
        <f>"21316"</f>
        <v>21316</v>
      </c>
      <c r="C27" t="s">
        <v>1</v>
      </c>
      <c r="D27" t="s">
        <v>26</v>
      </c>
      <c r="E27" t="s">
        <v>28</v>
      </c>
      <c r="F27" t="s">
        <v>11</v>
      </c>
      <c r="G27" s="1">
        <v>8481.67</v>
      </c>
    </row>
    <row r="28" spans="1:7" ht="14.25">
      <c r="A28">
        <v>2019</v>
      </c>
      <c r="B28" t="str">
        <f>"21318"</f>
        <v>21318</v>
      </c>
      <c r="C28" t="s">
        <v>1</v>
      </c>
      <c r="D28" t="s">
        <v>26</v>
      </c>
      <c r="E28" t="s">
        <v>28</v>
      </c>
      <c r="F28" t="s">
        <v>5</v>
      </c>
      <c r="G28" s="1">
        <v>23574.91</v>
      </c>
    </row>
    <row r="29" spans="1:7" ht="14.25">
      <c r="A29">
        <v>2019</v>
      </c>
      <c r="B29" t="str">
        <f>"2135"</f>
        <v>2135</v>
      </c>
      <c r="C29" t="s">
        <v>1</v>
      </c>
      <c r="D29" t="s">
        <v>26</v>
      </c>
      <c r="E29" t="s">
        <v>28</v>
      </c>
      <c r="F29" t="s">
        <v>8</v>
      </c>
      <c r="G29" s="1">
        <v>4434</v>
      </c>
    </row>
    <row r="30" spans="1:7" ht="14.25">
      <c r="A30">
        <v>2019</v>
      </c>
      <c r="B30" t="str">
        <f>"2135"</f>
        <v>2135</v>
      </c>
      <c r="C30" t="s">
        <v>1</v>
      </c>
      <c r="D30" t="s">
        <v>26</v>
      </c>
      <c r="E30" t="s">
        <v>28</v>
      </c>
      <c r="F30" t="s">
        <v>5</v>
      </c>
      <c r="G30" s="1">
        <v>20414.43</v>
      </c>
    </row>
    <row r="31" spans="1:7" ht="14.25">
      <c r="A31">
        <v>2019</v>
      </c>
      <c r="B31" t="str">
        <f>"2135"</f>
        <v>2135</v>
      </c>
      <c r="C31" t="s">
        <v>1</v>
      </c>
      <c r="D31" t="s">
        <v>26</v>
      </c>
      <c r="E31" t="s">
        <v>28</v>
      </c>
      <c r="F31" t="s">
        <v>3</v>
      </c>
      <c r="G31" s="1">
        <v>2067.12</v>
      </c>
    </row>
    <row r="32" spans="1:7" ht="14.25">
      <c r="A32">
        <v>2019</v>
      </c>
      <c r="B32" t="str">
        <f>"2138"</f>
        <v>2138</v>
      </c>
      <c r="C32" t="s">
        <v>1</v>
      </c>
      <c r="D32" t="s">
        <v>26</v>
      </c>
      <c r="E32" t="s">
        <v>28</v>
      </c>
      <c r="F32" t="s">
        <v>5</v>
      </c>
      <c r="G32" s="1">
        <v>30525.98</v>
      </c>
    </row>
    <row r="33" spans="1:7" ht="14.25">
      <c r="A33">
        <v>2019</v>
      </c>
      <c r="B33" t="str">
        <f>"2151"</f>
        <v>2151</v>
      </c>
      <c r="C33" t="s">
        <v>1</v>
      </c>
      <c r="D33" t="s">
        <v>26</v>
      </c>
      <c r="E33" t="s">
        <v>28</v>
      </c>
      <c r="F33" t="s">
        <v>3</v>
      </c>
      <c r="G33" s="1">
        <v>219031.11</v>
      </c>
    </row>
    <row r="34" spans="1:7" ht="14.25">
      <c r="A34">
        <v>2019</v>
      </c>
      <c r="B34" t="str">
        <f>"2152"</f>
        <v>2152</v>
      </c>
      <c r="C34" t="s">
        <v>1</v>
      </c>
      <c r="D34" t="s">
        <v>26</v>
      </c>
      <c r="E34" t="s">
        <v>28</v>
      </c>
      <c r="F34" t="s">
        <v>3</v>
      </c>
      <c r="G34" s="1">
        <v>4141.9</v>
      </c>
    </row>
    <row r="35" spans="1:7" ht="14.25">
      <c r="A35">
        <v>2019</v>
      </c>
      <c r="B35" t="str">
        <f>"21538"</f>
        <v>21538</v>
      </c>
      <c r="C35" t="s">
        <v>1</v>
      </c>
      <c r="D35" t="s">
        <v>26</v>
      </c>
      <c r="E35" t="s">
        <v>28</v>
      </c>
      <c r="F35" t="s">
        <v>3</v>
      </c>
      <c r="G35" s="1">
        <v>102869.34</v>
      </c>
    </row>
    <row r="36" spans="1:7" ht="14.25">
      <c r="A36">
        <v>2019</v>
      </c>
      <c r="B36" t="str">
        <f>"2158"</f>
        <v>2158</v>
      </c>
      <c r="C36" t="s">
        <v>1</v>
      </c>
      <c r="D36" t="s">
        <v>26</v>
      </c>
      <c r="E36" t="s">
        <v>28</v>
      </c>
      <c r="F36" t="s">
        <v>5</v>
      </c>
      <c r="G36" s="1">
        <v>18925.5</v>
      </c>
    </row>
    <row r="37" spans="1:7" ht="14.25">
      <c r="A37">
        <v>2019</v>
      </c>
      <c r="B37" t="str">
        <f>"2158"</f>
        <v>2158</v>
      </c>
      <c r="C37" t="s">
        <v>1</v>
      </c>
      <c r="D37" t="s">
        <v>26</v>
      </c>
      <c r="E37" t="s">
        <v>28</v>
      </c>
      <c r="F37" t="s">
        <v>12</v>
      </c>
      <c r="G37" s="1">
        <v>9507.21</v>
      </c>
    </row>
    <row r="38" spans="1:7" ht="14.25">
      <c r="A38">
        <v>2019</v>
      </c>
      <c r="B38" t="str">
        <f>"2158"</f>
        <v>2158</v>
      </c>
      <c r="C38" t="s">
        <v>1</v>
      </c>
      <c r="D38" t="s">
        <v>26</v>
      </c>
      <c r="E38" t="s">
        <v>28</v>
      </c>
      <c r="F38" t="s">
        <v>7</v>
      </c>
      <c r="G38" s="1">
        <v>7662.65</v>
      </c>
    </row>
    <row r="39" spans="1:7" ht="14.25">
      <c r="A39">
        <v>2019</v>
      </c>
      <c r="B39" t="str">
        <f>"2158"</f>
        <v>2158</v>
      </c>
      <c r="C39" t="s">
        <v>1</v>
      </c>
      <c r="D39" t="s">
        <v>26</v>
      </c>
      <c r="E39" t="s">
        <v>28</v>
      </c>
      <c r="F39" t="s">
        <v>11</v>
      </c>
      <c r="G39" s="1">
        <v>4063.2</v>
      </c>
    </row>
    <row r="40" spans="1:7" ht="14.25">
      <c r="A40">
        <v>2019</v>
      </c>
      <c r="B40" t="str">
        <f>"2161"</f>
        <v>2161</v>
      </c>
      <c r="C40" t="s">
        <v>1</v>
      </c>
      <c r="D40" t="s">
        <v>26</v>
      </c>
      <c r="E40" t="s">
        <v>28</v>
      </c>
      <c r="F40" t="s">
        <v>13</v>
      </c>
      <c r="G40" s="1">
        <v>1300</v>
      </c>
    </row>
    <row r="41" spans="1:7" ht="14.25">
      <c r="A41">
        <v>2019</v>
      </c>
      <c r="B41" t="str">
        <f>"2182"</f>
        <v>2182</v>
      </c>
      <c r="C41" t="s">
        <v>1</v>
      </c>
      <c r="D41" t="s">
        <v>26</v>
      </c>
      <c r="E41" t="s">
        <v>28</v>
      </c>
      <c r="F41" t="s">
        <v>12</v>
      </c>
      <c r="G41" s="1">
        <v>1449.6</v>
      </c>
    </row>
    <row r="42" spans="1:7" ht="14.25">
      <c r="A42">
        <v>2019</v>
      </c>
      <c r="B42" t="str">
        <f>"2182"</f>
        <v>2182</v>
      </c>
      <c r="C42" t="s">
        <v>1</v>
      </c>
      <c r="D42" t="s">
        <v>26</v>
      </c>
      <c r="E42" t="s">
        <v>28</v>
      </c>
      <c r="F42" t="s">
        <v>13</v>
      </c>
      <c r="G42" s="1">
        <v>1238.9</v>
      </c>
    </row>
    <row r="43" spans="1:7" ht="14.25">
      <c r="A43">
        <v>2019</v>
      </c>
      <c r="B43" t="str">
        <f>"2183"</f>
        <v>2183</v>
      </c>
      <c r="C43" t="s">
        <v>1</v>
      </c>
      <c r="D43" t="s">
        <v>26</v>
      </c>
      <c r="E43" t="s">
        <v>28</v>
      </c>
      <c r="F43" t="s">
        <v>6</v>
      </c>
      <c r="G43" s="1">
        <v>2761.04</v>
      </c>
    </row>
    <row r="44" spans="1:7" ht="14.25">
      <c r="A44">
        <v>2019</v>
      </c>
      <c r="B44" t="str">
        <f>"2183"</f>
        <v>2183</v>
      </c>
      <c r="C44" t="s">
        <v>1</v>
      </c>
      <c r="D44" t="s">
        <v>26</v>
      </c>
      <c r="E44" t="s">
        <v>28</v>
      </c>
      <c r="F44" t="s">
        <v>8</v>
      </c>
      <c r="G44" s="1">
        <v>47242.55</v>
      </c>
    </row>
    <row r="45" spans="1:7" ht="14.25">
      <c r="A45">
        <v>2019</v>
      </c>
      <c r="B45" t="str">
        <f>"2183"</f>
        <v>2183</v>
      </c>
      <c r="C45" t="s">
        <v>1</v>
      </c>
      <c r="D45" t="s">
        <v>26</v>
      </c>
      <c r="E45" t="s">
        <v>28</v>
      </c>
      <c r="F45" t="s">
        <v>14</v>
      </c>
      <c r="G45" s="1">
        <v>269.99</v>
      </c>
    </row>
    <row r="46" spans="1:7" ht="14.25">
      <c r="A46">
        <v>2019</v>
      </c>
      <c r="B46" t="str">
        <f aca="true" t="shared" si="0" ref="B46:B51">"2184"</f>
        <v>2184</v>
      </c>
      <c r="C46" t="s">
        <v>1</v>
      </c>
      <c r="D46" t="s">
        <v>26</v>
      </c>
      <c r="E46" t="s">
        <v>28</v>
      </c>
      <c r="F46" t="s">
        <v>6</v>
      </c>
      <c r="G46" s="1">
        <v>3249.33</v>
      </c>
    </row>
    <row r="47" spans="1:7" ht="14.25">
      <c r="A47">
        <v>2019</v>
      </c>
      <c r="B47" t="str">
        <f t="shared" si="0"/>
        <v>2184</v>
      </c>
      <c r="C47" t="s">
        <v>1</v>
      </c>
      <c r="D47" t="s">
        <v>26</v>
      </c>
      <c r="E47" t="s">
        <v>28</v>
      </c>
      <c r="F47" t="s">
        <v>16</v>
      </c>
      <c r="G47" s="1">
        <v>1496.88</v>
      </c>
    </row>
    <row r="48" spans="1:7" ht="14.25">
      <c r="A48">
        <v>2019</v>
      </c>
      <c r="B48" t="str">
        <f t="shared" si="0"/>
        <v>2184</v>
      </c>
      <c r="C48" t="s">
        <v>1</v>
      </c>
      <c r="D48" t="s">
        <v>26</v>
      </c>
      <c r="E48" t="s">
        <v>28</v>
      </c>
      <c r="F48" t="s">
        <v>13</v>
      </c>
      <c r="G48" s="1">
        <v>8374.56</v>
      </c>
    </row>
    <row r="49" spans="1:7" ht="14.25">
      <c r="A49">
        <v>2019</v>
      </c>
      <c r="B49" t="str">
        <f t="shared" si="0"/>
        <v>2184</v>
      </c>
      <c r="C49" t="s">
        <v>1</v>
      </c>
      <c r="D49" t="s">
        <v>26</v>
      </c>
      <c r="E49" t="s">
        <v>28</v>
      </c>
      <c r="F49" t="s">
        <v>14</v>
      </c>
      <c r="G49" s="1">
        <v>3076.93</v>
      </c>
    </row>
    <row r="50" spans="1:7" ht="14.25">
      <c r="A50">
        <v>2019</v>
      </c>
      <c r="B50" t="str">
        <f t="shared" si="0"/>
        <v>2184</v>
      </c>
      <c r="C50" t="s">
        <v>1</v>
      </c>
      <c r="D50" t="s">
        <v>26</v>
      </c>
      <c r="E50" t="s">
        <v>28</v>
      </c>
      <c r="F50" t="s">
        <v>17</v>
      </c>
      <c r="G50" s="1">
        <v>64.75</v>
      </c>
    </row>
    <row r="51" spans="1:7" ht="14.25">
      <c r="A51">
        <v>2019</v>
      </c>
      <c r="B51" t="str">
        <f t="shared" si="0"/>
        <v>2184</v>
      </c>
      <c r="C51" t="s">
        <v>1</v>
      </c>
      <c r="D51" t="s">
        <v>26</v>
      </c>
      <c r="E51" t="s">
        <v>28</v>
      </c>
      <c r="F51" t="s">
        <v>15</v>
      </c>
      <c r="G51" s="1">
        <v>2402.93</v>
      </c>
    </row>
    <row r="52" spans="1:7" ht="14.25">
      <c r="A52">
        <v>2019</v>
      </c>
      <c r="B52" t="str">
        <f aca="true" t="shared" si="1" ref="B52:B62">"2188"</f>
        <v>2188</v>
      </c>
      <c r="C52" t="s">
        <v>1</v>
      </c>
      <c r="D52" t="s">
        <v>26</v>
      </c>
      <c r="E52" t="s">
        <v>28</v>
      </c>
      <c r="F52" t="s">
        <v>6</v>
      </c>
      <c r="G52" s="1">
        <v>29.9</v>
      </c>
    </row>
    <row r="53" spans="1:7" ht="14.25">
      <c r="A53">
        <v>2019</v>
      </c>
      <c r="B53" t="str">
        <f t="shared" si="1"/>
        <v>2188</v>
      </c>
      <c r="C53" t="s">
        <v>1</v>
      </c>
      <c r="D53" t="s">
        <v>26</v>
      </c>
      <c r="E53" t="s">
        <v>28</v>
      </c>
      <c r="F53" t="s">
        <v>5</v>
      </c>
      <c r="G53" s="1">
        <v>20127.95</v>
      </c>
    </row>
    <row r="54" spans="1:7" ht="14.25">
      <c r="A54">
        <v>2019</v>
      </c>
      <c r="B54" t="str">
        <f t="shared" si="1"/>
        <v>2188</v>
      </c>
      <c r="C54" t="s">
        <v>1</v>
      </c>
      <c r="D54" t="s">
        <v>26</v>
      </c>
      <c r="E54" t="s">
        <v>28</v>
      </c>
      <c r="F54" t="s">
        <v>18</v>
      </c>
      <c r="G54" s="1">
        <v>475.2</v>
      </c>
    </row>
    <row r="55" spans="1:7" ht="14.25">
      <c r="A55">
        <v>2019</v>
      </c>
      <c r="B55" t="str">
        <f t="shared" si="1"/>
        <v>2188</v>
      </c>
      <c r="C55" t="s">
        <v>1</v>
      </c>
      <c r="D55" t="s">
        <v>26</v>
      </c>
      <c r="E55" t="s">
        <v>28</v>
      </c>
      <c r="F55" t="s">
        <v>16</v>
      </c>
      <c r="G55" s="1">
        <v>181.8</v>
      </c>
    </row>
    <row r="56" spans="1:7" ht="14.25">
      <c r="A56">
        <v>2019</v>
      </c>
      <c r="B56" t="str">
        <f t="shared" si="1"/>
        <v>2188</v>
      </c>
      <c r="C56" t="s">
        <v>1</v>
      </c>
      <c r="D56" t="s">
        <v>26</v>
      </c>
      <c r="E56" t="s">
        <v>28</v>
      </c>
      <c r="F56" t="s">
        <v>10</v>
      </c>
      <c r="G56" s="1">
        <v>10420.11</v>
      </c>
    </row>
    <row r="57" spans="1:7" ht="14.25">
      <c r="A57">
        <v>2019</v>
      </c>
      <c r="B57" t="str">
        <f t="shared" si="1"/>
        <v>2188</v>
      </c>
      <c r="C57" t="s">
        <v>1</v>
      </c>
      <c r="D57" t="s">
        <v>26</v>
      </c>
      <c r="E57" t="s">
        <v>28</v>
      </c>
      <c r="F57" t="s">
        <v>13</v>
      </c>
      <c r="G57" s="1">
        <v>1558</v>
      </c>
    </row>
    <row r="58" spans="1:7" ht="14.25">
      <c r="A58">
        <v>2019</v>
      </c>
      <c r="B58" t="str">
        <f t="shared" si="1"/>
        <v>2188</v>
      </c>
      <c r="C58" t="s">
        <v>1</v>
      </c>
      <c r="D58" t="s">
        <v>26</v>
      </c>
      <c r="E58" t="s">
        <v>28</v>
      </c>
      <c r="F58" t="s">
        <v>14</v>
      </c>
      <c r="G58" s="1">
        <v>12927.87</v>
      </c>
    </row>
    <row r="59" spans="1:7" ht="14.25">
      <c r="A59">
        <v>2019</v>
      </c>
      <c r="B59" t="str">
        <f t="shared" si="1"/>
        <v>2188</v>
      </c>
      <c r="C59" t="s">
        <v>1</v>
      </c>
      <c r="D59" t="s">
        <v>26</v>
      </c>
      <c r="E59" t="s">
        <v>28</v>
      </c>
      <c r="F59" t="s">
        <v>13</v>
      </c>
      <c r="G59" s="1">
        <v>1848</v>
      </c>
    </row>
    <row r="60" spans="1:7" ht="14.25">
      <c r="A60">
        <v>2019</v>
      </c>
      <c r="B60" t="str">
        <f t="shared" si="1"/>
        <v>2188</v>
      </c>
      <c r="C60" t="s">
        <v>1</v>
      </c>
      <c r="D60" t="s">
        <v>26</v>
      </c>
      <c r="E60" t="s">
        <v>28</v>
      </c>
      <c r="F60" t="s">
        <v>7</v>
      </c>
      <c r="G60" s="1">
        <v>3607.2</v>
      </c>
    </row>
    <row r="61" spans="1:7" ht="14.25">
      <c r="A61">
        <v>2019</v>
      </c>
      <c r="B61" t="str">
        <f t="shared" si="1"/>
        <v>2188</v>
      </c>
      <c r="C61" t="s">
        <v>1</v>
      </c>
      <c r="D61" t="s">
        <v>26</v>
      </c>
      <c r="E61" t="s">
        <v>28</v>
      </c>
      <c r="F61" t="s">
        <v>17</v>
      </c>
      <c r="G61" s="1">
        <v>804.13</v>
      </c>
    </row>
    <row r="62" spans="1:7" ht="14.25">
      <c r="A62">
        <v>2019</v>
      </c>
      <c r="B62" t="str">
        <f t="shared" si="1"/>
        <v>2188</v>
      </c>
      <c r="C62" t="s">
        <v>1</v>
      </c>
      <c r="D62" t="s">
        <v>26</v>
      </c>
      <c r="E62" t="s">
        <v>28</v>
      </c>
      <c r="F62" t="s">
        <v>15</v>
      </c>
      <c r="G62" s="1">
        <v>917.88</v>
      </c>
    </row>
    <row r="63" spans="1:7" ht="14.25">
      <c r="A63">
        <v>2019</v>
      </c>
      <c r="B63" t="str">
        <f>"2313"</f>
        <v>2313</v>
      </c>
      <c r="C63" t="s">
        <v>1</v>
      </c>
      <c r="D63" t="s">
        <v>26</v>
      </c>
      <c r="E63" t="s">
        <v>28</v>
      </c>
      <c r="F63" t="s">
        <v>5</v>
      </c>
      <c r="G63" s="1">
        <v>1926.52</v>
      </c>
    </row>
    <row r="64" spans="1:7" ht="14.25">
      <c r="A64">
        <v>2019</v>
      </c>
      <c r="B64" t="str">
        <f>"2315"</f>
        <v>2315</v>
      </c>
      <c r="C64" t="s">
        <v>1</v>
      </c>
      <c r="D64" t="s">
        <v>26</v>
      </c>
      <c r="E64" t="s">
        <v>28</v>
      </c>
      <c r="F64" t="s">
        <v>3</v>
      </c>
      <c r="G64" s="1">
        <v>518593.62</v>
      </c>
    </row>
    <row r="65" spans="1:7" ht="14.25">
      <c r="A65">
        <v>2019</v>
      </c>
      <c r="B65" t="str">
        <f>"458122"</f>
        <v>458122</v>
      </c>
      <c r="C65" t="s">
        <v>1</v>
      </c>
      <c r="D65" t="s">
        <v>26</v>
      </c>
      <c r="E65" t="s">
        <v>28</v>
      </c>
      <c r="F65" t="s">
        <v>3</v>
      </c>
      <c r="G65" s="1">
        <v>410.06</v>
      </c>
    </row>
    <row r="66" spans="1:7" ht="14.25">
      <c r="A66">
        <v>2019</v>
      </c>
      <c r="B66" t="str">
        <f>"458125"</f>
        <v>458125</v>
      </c>
      <c r="C66" t="s">
        <v>1</v>
      </c>
      <c r="D66" t="s">
        <v>26</v>
      </c>
      <c r="E66" t="s">
        <v>28</v>
      </c>
      <c r="F66" t="s">
        <v>3</v>
      </c>
      <c r="G66" s="1">
        <v>11739.99</v>
      </c>
    </row>
    <row r="67" spans="1:7" ht="14.25">
      <c r="A67">
        <v>2019</v>
      </c>
      <c r="B67" t="str">
        <f>"458126"</f>
        <v>458126</v>
      </c>
      <c r="C67" t="s">
        <v>1</v>
      </c>
      <c r="D67" t="s">
        <v>26</v>
      </c>
      <c r="E67" t="s">
        <v>28</v>
      </c>
      <c r="F67" t="s">
        <v>3</v>
      </c>
      <c r="G67" s="1">
        <v>1008</v>
      </c>
    </row>
    <row r="68" spans="1:8" ht="14.25">
      <c r="A68">
        <v>2019</v>
      </c>
      <c r="B68" t="str">
        <f>"458127"</f>
        <v>458127</v>
      </c>
      <c r="C68" t="s">
        <v>1</v>
      </c>
      <c r="D68" t="s">
        <v>26</v>
      </c>
      <c r="E68" t="s">
        <v>28</v>
      </c>
      <c r="F68" t="s">
        <v>3</v>
      </c>
      <c r="G68" s="1">
        <v>66559.95</v>
      </c>
      <c r="H68" s="1"/>
    </row>
    <row r="69" spans="1:8" ht="14.25">
      <c r="A69">
        <v>2019</v>
      </c>
      <c r="B69" t="str">
        <f>"192"</f>
        <v>192</v>
      </c>
      <c r="C69" t="s">
        <v>2</v>
      </c>
      <c r="D69" t="s">
        <v>27</v>
      </c>
      <c r="E69" t="s">
        <v>28</v>
      </c>
      <c r="F69" t="s">
        <v>0</v>
      </c>
      <c r="G69" s="1">
        <v>500</v>
      </c>
      <c r="H69" s="1"/>
    </row>
    <row r="70" spans="1:7" ht="14.25">
      <c r="A70">
        <v>2019</v>
      </c>
      <c r="B70" t="str">
        <f>"28031"</f>
        <v>28031</v>
      </c>
      <c r="C70" t="s">
        <v>2</v>
      </c>
      <c r="D70" t="s">
        <v>27</v>
      </c>
      <c r="E70" t="s">
        <v>28</v>
      </c>
      <c r="F70" t="s">
        <v>0</v>
      </c>
      <c r="G70" s="1">
        <v>148.2</v>
      </c>
    </row>
    <row r="71" spans="1:7" ht="14.25">
      <c r="A71">
        <v>2019</v>
      </c>
      <c r="B71" t="str">
        <f>"28033"</f>
        <v>28033</v>
      </c>
      <c r="C71" t="s">
        <v>2</v>
      </c>
      <c r="D71" t="s">
        <v>27</v>
      </c>
      <c r="E71" t="s">
        <v>28</v>
      </c>
      <c r="F71" t="s">
        <v>0</v>
      </c>
      <c r="G71" s="1">
        <v>324</v>
      </c>
    </row>
    <row r="72" spans="1:7" ht="14.25">
      <c r="A72">
        <v>2019</v>
      </c>
      <c r="B72" t="str">
        <f>"28041511"</f>
        <v>28041511</v>
      </c>
      <c r="C72" t="s">
        <v>2</v>
      </c>
      <c r="D72" t="s">
        <v>27</v>
      </c>
      <c r="E72" t="s">
        <v>28</v>
      </c>
      <c r="F72" t="s">
        <v>0</v>
      </c>
      <c r="G72" s="1">
        <v>1625.28</v>
      </c>
    </row>
    <row r="73" spans="1:7" ht="14.25">
      <c r="A73">
        <v>2019</v>
      </c>
      <c r="B73" t="str">
        <f>"28041512"</f>
        <v>28041512</v>
      </c>
      <c r="C73" t="s">
        <v>2</v>
      </c>
      <c r="D73" t="s">
        <v>27</v>
      </c>
      <c r="E73" t="s">
        <v>28</v>
      </c>
      <c r="F73" t="s">
        <v>0</v>
      </c>
      <c r="G73" s="1">
        <v>5729.99</v>
      </c>
    </row>
    <row r="74" spans="1:7" ht="14.25">
      <c r="A74">
        <v>2019</v>
      </c>
      <c r="B74" t="str">
        <f>"28041582"</f>
        <v>28041582</v>
      </c>
      <c r="C74" t="s">
        <v>2</v>
      </c>
      <c r="D74" t="s">
        <v>27</v>
      </c>
      <c r="E74" t="s">
        <v>28</v>
      </c>
      <c r="F74" t="s">
        <v>0</v>
      </c>
      <c r="G74" s="1">
        <v>24705.96</v>
      </c>
    </row>
    <row r="75" spans="1:7" ht="14.25">
      <c r="A75">
        <v>2019</v>
      </c>
      <c r="B75" t="str">
        <f>"2804182"</f>
        <v>2804182</v>
      </c>
      <c r="C75" t="s">
        <v>2</v>
      </c>
      <c r="D75" t="s">
        <v>27</v>
      </c>
      <c r="E75" t="s">
        <v>28</v>
      </c>
      <c r="F75" t="s">
        <v>0</v>
      </c>
      <c r="G75" s="1">
        <v>13822.07</v>
      </c>
    </row>
    <row r="76" spans="1:7" ht="14.25">
      <c r="A76">
        <v>2019</v>
      </c>
      <c r="B76" t="str">
        <f>"280422"</f>
        <v>280422</v>
      </c>
      <c r="C76" t="s">
        <v>2</v>
      </c>
      <c r="D76" t="s">
        <v>27</v>
      </c>
      <c r="E76" t="s">
        <v>28</v>
      </c>
      <c r="F76" t="s">
        <v>0</v>
      </c>
      <c r="G76" s="1">
        <v>17851.98</v>
      </c>
    </row>
    <row r="77" spans="1:7" ht="14.25">
      <c r="A77">
        <v>2019</v>
      </c>
      <c r="B77" t="str">
        <f>"28051"</f>
        <v>28051</v>
      </c>
      <c r="C77" t="s">
        <v>2</v>
      </c>
      <c r="D77" t="s">
        <v>27</v>
      </c>
      <c r="E77" t="s">
        <v>28</v>
      </c>
      <c r="F77" t="s">
        <v>0</v>
      </c>
      <c r="G77" s="1">
        <v>18268.98</v>
      </c>
    </row>
    <row r="78" spans="1:7" ht="14.25">
      <c r="A78">
        <v>2019</v>
      </c>
      <c r="B78" t="str">
        <f>"28121"</f>
        <v>28121</v>
      </c>
      <c r="C78" t="s">
        <v>2</v>
      </c>
      <c r="D78" t="s">
        <v>27</v>
      </c>
      <c r="E78" t="s">
        <v>28</v>
      </c>
      <c r="F78" t="s">
        <v>0</v>
      </c>
      <c r="G78" s="1">
        <v>6319.35</v>
      </c>
    </row>
    <row r="79" spans="1:7" ht="14.25">
      <c r="A79">
        <v>2019</v>
      </c>
      <c r="B79" t="str">
        <f>"28128"</f>
        <v>28128</v>
      </c>
      <c r="C79" t="s">
        <v>2</v>
      </c>
      <c r="D79" t="s">
        <v>27</v>
      </c>
      <c r="E79" t="s">
        <v>28</v>
      </c>
      <c r="F79" t="s">
        <v>0</v>
      </c>
      <c r="G79" s="1">
        <v>1231.39</v>
      </c>
    </row>
    <row r="80" spans="1:7" ht="14.25">
      <c r="A80">
        <v>2019</v>
      </c>
      <c r="B80" t="str">
        <f>"281316"</f>
        <v>281316</v>
      </c>
      <c r="C80" t="s">
        <v>2</v>
      </c>
      <c r="D80" t="s">
        <v>27</v>
      </c>
      <c r="E80" t="s">
        <v>28</v>
      </c>
      <c r="F80" t="s">
        <v>0</v>
      </c>
      <c r="G80" s="1">
        <v>3760.36</v>
      </c>
    </row>
    <row r="81" spans="1:7" ht="14.25">
      <c r="A81">
        <v>2019</v>
      </c>
      <c r="B81" t="str">
        <f>"28135"</f>
        <v>28135</v>
      </c>
      <c r="C81" t="s">
        <v>2</v>
      </c>
      <c r="D81" t="s">
        <v>27</v>
      </c>
      <c r="E81" t="s">
        <v>28</v>
      </c>
      <c r="F81" t="s">
        <v>0</v>
      </c>
      <c r="G81" s="1">
        <v>43905.98</v>
      </c>
    </row>
    <row r="82" spans="1:7" ht="14.25">
      <c r="A82">
        <v>2019</v>
      </c>
      <c r="B82" t="str">
        <f>"28151"</f>
        <v>28151</v>
      </c>
      <c r="C82" t="s">
        <v>2</v>
      </c>
      <c r="D82" t="s">
        <v>27</v>
      </c>
      <c r="E82" t="s">
        <v>28</v>
      </c>
      <c r="F82" t="s">
        <v>0</v>
      </c>
      <c r="G82" s="1">
        <v>34519.29</v>
      </c>
    </row>
    <row r="83" spans="1:7" ht="14.25">
      <c r="A83">
        <v>2019</v>
      </c>
      <c r="B83" t="str">
        <f>"28152"</f>
        <v>28152</v>
      </c>
      <c r="C83" t="s">
        <v>2</v>
      </c>
      <c r="D83" t="s">
        <v>27</v>
      </c>
      <c r="E83" t="s">
        <v>28</v>
      </c>
      <c r="F83" t="s">
        <v>0</v>
      </c>
      <c r="G83" s="1">
        <v>24035.54</v>
      </c>
    </row>
    <row r="84" spans="1:7" ht="14.25">
      <c r="A84">
        <v>2019</v>
      </c>
      <c r="B84" t="str">
        <f>"281531"</f>
        <v>281531</v>
      </c>
      <c r="C84" t="s">
        <v>2</v>
      </c>
      <c r="D84" t="s">
        <v>27</v>
      </c>
      <c r="E84" t="s">
        <v>28</v>
      </c>
      <c r="F84" t="s">
        <v>0</v>
      </c>
      <c r="G84" s="1">
        <v>141.97</v>
      </c>
    </row>
    <row r="85" spans="1:7" ht="14.25">
      <c r="A85">
        <v>2019</v>
      </c>
      <c r="B85" t="str">
        <f>"281532"</f>
        <v>281532</v>
      </c>
      <c r="C85" t="s">
        <v>2</v>
      </c>
      <c r="D85" t="s">
        <v>27</v>
      </c>
      <c r="E85" t="s">
        <v>28</v>
      </c>
      <c r="F85" t="s">
        <v>0</v>
      </c>
      <c r="G85" s="1">
        <v>1105.68</v>
      </c>
    </row>
    <row r="86" spans="1:7" ht="14.25">
      <c r="A86">
        <v>2019</v>
      </c>
      <c r="B86" t="str">
        <f>"281533"</f>
        <v>281533</v>
      </c>
      <c r="C86" t="s">
        <v>2</v>
      </c>
      <c r="D86" t="s">
        <v>27</v>
      </c>
      <c r="E86" t="s">
        <v>28</v>
      </c>
      <c r="F86" t="s">
        <v>0</v>
      </c>
      <c r="G86" s="1">
        <v>331.04</v>
      </c>
    </row>
    <row r="87" spans="1:7" ht="14.25">
      <c r="A87">
        <v>2019</v>
      </c>
      <c r="B87" t="str">
        <f>"281538"</f>
        <v>281538</v>
      </c>
      <c r="C87" t="s">
        <v>2</v>
      </c>
      <c r="D87" t="s">
        <v>27</v>
      </c>
      <c r="E87" t="s">
        <v>28</v>
      </c>
      <c r="F87" t="s">
        <v>0</v>
      </c>
      <c r="G87" s="1">
        <v>17309.04</v>
      </c>
    </row>
    <row r="88" spans="1:7" ht="14.25">
      <c r="A88">
        <v>2019</v>
      </c>
      <c r="B88" t="str">
        <f>"281568"</f>
        <v>281568</v>
      </c>
      <c r="C88" t="s">
        <v>2</v>
      </c>
      <c r="D88" t="s">
        <v>27</v>
      </c>
      <c r="E88" t="s">
        <v>28</v>
      </c>
      <c r="F88" t="s">
        <v>0</v>
      </c>
      <c r="G88" s="1">
        <v>535.24</v>
      </c>
    </row>
    <row r="89" spans="1:7" ht="14.25">
      <c r="A89">
        <v>2019</v>
      </c>
      <c r="B89" t="str">
        <f>"281578"</f>
        <v>281578</v>
      </c>
      <c r="C89" t="s">
        <v>2</v>
      </c>
      <c r="D89" t="s">
        <v>27</v>
      </c>
      <c r="E89" t="s">
        <v>28</v>
      </c>
      <c r="F89" t="s">
        <v>0</v>
      </c>
      <c r="G89" s="1">
        <v>249.9</v>
      </c>
    </row>
    <row r="90" spans="1:7" ht="14.25">
      <c r="A90">
        <v>2019</v>
      </c>
      <c r="B90" t="str">
        <f>"28158"</f>
        <v>28158</v>
      </c>
      <c r="C90" t="s">
        <v>2</v>
      </c>
      <c r="D90" t="s">
        <v>27</v>
      </c>
      <c r="E90" t="s">
        <v>28</v>
      </c>
      <c r="F90" t="s">
        <v>0</v>
      </c>
      <c r="G90" s="1">
        <v>49518.02</v>
      </c>
    </row>
    <row r="91" spans="1:7" ht="14.25">
      <c r="A91">
        <v>2019</v>
      </c>
      <c r="B91" t="str">
        <f>"28182"</f>
        <v>28182</v>
      </c>
      <c r="C91" t="s">
        <v>2</v>
      </c>
      <c r="D91" t="s">
        <v>27</v>
      </c>
      <c r="E91" t="s">
        <v>28</v>
      </c>
      <c r="F91" t="s">
        <v>0</v>
      </c>
      <c r="G91" s="1">
        <v>37601.9</v>
      </c>
    </row>
    <row r="92" spans="1:7" ht="14.25">
      <c r="A92">
        <v>2019</v>
      </c>
      <c r="B92" t="str">
        <f>"28183"</f>
        <v>28183</v>
      </c>
      <c r="C92" t="s">
        <v>2</v>
      </c>
      <c r="D92" t="s">
        <v>27</v>
      </c>
      <c r="E92" t="s">
        <v>28</v>
      </c>
      <c r="F92" t="s">
        <v>0</v>
      </c>
      <c r="G92" s="1">
        <v>44913.45</v>
      </c>
    </row>
    <row r="93" spans="1:7" ht="14.25">
      <c r="A93">
        <v>2019</v>
      </c>
      <c r="B93" t="str">
        <f>"28184"</f>
        <v>28184</v>
      </c>
      <c r="C93" t="s">
        <v>2</v>
      </c>
      <c r="D93" t="s">
        <v>27</v>
      </c>
      <c r="E93" t="s">
        <v>28</v>
      </c>
      <c r="F93" t="s">
        <v>0</v>
      </c>
      <c r="G93" s="1">
        <v>24215.59</v>
      </c>
    </row>
    <row r="94" spans="1:7" ht="14.25">
      <c r="A94">
        <v>2019</v>
      </c>
      <c r="B94" t="str">
        <f>"28188"</f>
        <v>28188</v>
      </c>
      <c r="C94" t="s">
        <v>2</v>
      </c>
      <c r="D94" t="s">
        <v>27</v>
      </c>
      <c r="E94" t="s">
        <v>28</v>
      </c>
      <c r="F94" t="s">
        <v>0</v>
      </c>
      <c r="G94" s="1">
        <v>50077.96</v>
      </c>
    </row>
    <row r="95" spans="1:7" ht="14.25">
      <c r="A95">
        <v>2019</v>
      </c>
      <c r="B95" t="str">
        <f>"2031"</f>
        <v>2031</v>
      </c>
      <c r="C95" t="s">
        <v>2</v>
      </c>
      <c r="D95" t="s">
        <v>27</v>
      </c>
      <c r="E95" t="s">
        <v>28</v>
      </c>
      <c r="F95" t="s">
        <v>0</v>
      </c>
      <c r="G95" s="1">
        <v>49318.46</v>
      </c>
    </row>
    <row r="96" spans="1:7" ht="14.25">
      <c r="A96">
        <v>2019</v>
      </c>
      <c r="B96" t="str">
        <f>"2033"</f>
        <v>2033</v>
      </c>
      <c r="C96" t="s">
        <v>2</v>
      </c>
      <c r="D96" t="s">
        <v>27</v>
      </c>
      <c r="E96" t="s">
        <v>28</v>
      </c>
      <c r="F96" t="s">
        <v>0</v>
      </c>
      <c r="G96" s="1">
        <v>2700</v>
      </c>
    </row>
    <row r="97" spans="1:7" ht="14.25">
      <c r="A97">
        <v>2019</v>
      </c>
      <c r="B97" t="str">
        <f>"10222"</f>
        <v>10222</v>
      </c>
      <c r="C97" t="s">
        <v>2</v>
      </c>
      <c r="D97" t="s">
        <v>26</v>
      </c>
      <c r="E97" t="s">
        <v>28</v>
      </c>
      <c r="F97" t="s">
        <v>0</v>
      </c>
      <c r="G97" s="1">
        <v>259369</v>
      </c>
    </row>
    <row r="98" spans="1:7" ht="14.25">
      <c r="A98">
        <v>2019</v>
      </c>
      <c r="B98" t="str">
        <f>"10226"</f>
        <v>10226</v>
      </c>
      <c r="C98" t="s">
        <v>2</v>
      </c>
      <c r="D98" t="s">
        <v>26</v>
      </c>
      <c r="E98" t="s">
        <v>28</v>
      </c>
      <c r="F98" t="s">
        <v>4</v>
      </c>
      <c r="G98" s="1">
        <v>43918.17</v>
      </c>
    </row>
    <row r="99" spans="1:7" ht="14.25">
      <c r="A99">
        <v>2019</v>
      </c>
      <c r="B99" t="str">
        <f>"1068"</f>
        <v>1068</v>
      </c>
      <c r="C99" t="s">
        <v>2</v>
      </c>
      <c r="D99" t="s">
        <v>26</v>
      </c>
      <c r="E99" t="s">
        <v>28</v>
      </c>
      <c r="F99" t="s">
        <v>0</v>
      </c>
      <c r="G99" s="1">
        <v>1066861.37</v>
      </c>
    </row>
    <row r="100" spans="1:7" ht="14.25">
      <c r="A100">
        <v>2019</v>
      </c>
      <c r="B100" t="str">
        <f>"13151"</f>
        <v>13151</v>
      </c>
      <c r="C100" t="s">
        <v>2</v>
      </c>
      <c r="D100" t="s">
        <v>26</v>
      </c>
      <c r="E100" t="s">
        <v>28</v>
      </c>
      <c r="F100" t="s">
        <v>0</v>
      </c>
      <c r="G100" s="1">
        <v>6000</v>
      </c>
    </row>
    <row r="101" spans="1:7" ht="14.25">
      <c r="A101">
        <v>2019</v>
      </c>
      <c r="B101" t="str">
        <f>"13158"</f>
        <v>13158</v>
      </c>
      <c r="C101" t="s">
        <v>2</v>
      </c>
      <c r="D101" t="s">
        <v>26</v>
      </c>
      <c r="E101" t="s">
        <v>28</v>
      </c>
      <c r="F101" t="s">
        <v>5</v>
      </c>
      <c r="G101" s="1">
        <v>5102.77</v>
      </c>
    </row>
    <row r="102" spans="1:7" ht="14.25">
      <c r="A102">
        <v>2019</v>
      </c>
      <c r="B102" t="str">
        <f>"1321"</f>
        <v>1321</v>
      </c>
      <c r="C102" t="s">
        <v>2</v>
      </c>
      <c r="D102" t="s">
        <v>26</v>
      </c>
      <c r="E102" t="s">
        <v>28</v>
      </c>
      <c r="F102" t="s">
        <v>6</v>
      </c>
      <c r="G102" s="1">
        <v>1600</v>
      </c>
    </row>
    <row r="103" spans="1:7" ht="14.25">
      <c r="A103">
        <v>2019</v>
      </c>
      <c r="B103" t="str">
        <f>"1323"</f>
        <v>1323</v>
      </c>
      <c r="C103" t="s">
        <v>2</v>
      </c>
      <c r="D103" t="s">
        <v>26</v>
      </c>
      <c r="E103" t="s">
        <v>28</v>
      </c>
      <c r="F103" t="s">
        <v>3</v>
      </c>
      <c r="G103" s="1">
        <v>15200</v>
      </c>
    </row>
    <row r="104" spans="1:7" ht="14.25">
      <c r="A104">
        <v>2019</v>
      </c>
      <c r="B104" t="str">
        <f>"13251"</f>
        <v>13251</v>
      </c>
      <c r="C104" t="s">
        <v>2</v>
      </c>
      <c r="D104" t="s">
        <v>26</v>
      </c>
      <c r="E104" t="s">
        <v>28</v>
      </c>
      <c r="F104" t="s">
        <v>5</v>
      </c>
      <c r="G104" s="1">
        <v>25900</v>
      </c>
    </row>
    <row r="105" spans="1:7" ht="14.25">
      <c r="A105">
        <v>2019</v>
      </c>
      <c r="B105" t="str">
        <f>"13251"</f>
        <v>13251</v>
      </c>
      <c r="C105" t="s">
        <v>2</v>
      </c>
      <c r="D105" t="s">
        <v>26</v>
      </c>
      <c r="E105" t="s">
        <v>28</v>
      </c>
      <c r="F105" t="s">
        <v>0</v>
      </c>
      <c r="G105" s="1">
        <v>14883.25</v>
      </c>
    </row>
    <row r="106" spans="1:7" ht="14.25">
      <c r="A106">
        <v>2019</v>
      </c>
      <c r="B106" t="str">
        <f>"13251"</f>
        <v>13251</v>
      </c>
      <c r="C106" t="s">
        <v>2</v>
      </c>
      <c r="D106" t="s">
        <v>26</v>
      </c>
      <c r="E106" t="s">
        <v>28</v>
      </c>
      <c r="F106" t="s">
        <v>3</v>
      </c>
      <c r="G106" s="1">
        <v>66759.19</v>
      </c>
    </row>
    <row r="107" spans="1:7" ht="14.25">
      <c r="A107">
        <v>2019</v>
      </c>
      <c r="B107" t="str">
        <f>"13258"</f>
        <v>13258</v>
      </c>
      <c r="C107" t="s">
        <v>2</v>
      </c>
      <c r="D107" t="s">
        <v>26</v>
      </c>
      <c r="E107" t="s">
        <v>28</v>
      </c>
      <c r="F107" t="s">
        <v>3</v>
      </c>
      <c r="G107" s="1">
        <v>9010.4</v>
      </c>
    </row>
    <row r="108" spans="1:7" ht="14.25">
      <c r="A108">
        <v>2019</v>
      </c>
      <c r="B108" t="str">
        <f>"1327"</f>
        <v>1327</v>
      </c>
      <c r="C108" t="s">
        <v>2</v>
      </c>
      <c r="D108" t="s">
        <v>26</v>
      </c>
      <c r="E108" t="s">
        <v>28</v>
      </c>
      <c r="F108" t="s">
        <v>5</v>
      </c>
      <c r="G108" s="1">
        <v>39261</v>
      </c>
    </row>
    <row r="109" spans="1:7" ht="14.25">
      <c r="A109">
        <v>2019</v>
      </c>
      <c r="B109" t="str">
        <f>"1328"</f>
        <v>1328</v>
      </c>
      <c r="C109" t="s">
        <v>2</v>
      </c>
      <c r="D109" t="s">
        <v>26</v>
      </c>
      <c r="E109" t="s">
        <v>28</v>
      </c>
      <c r="F109" t="s">
        <v>3</v>
      </c>
      <c r="G109" s="1">
        <v>6988.8</v>
      </c>
    </row>
    <row r="110" spans="1:7" ht="14.25">
      <c r="A110">
        <v>2019</v>
      </c>
      <c r="B110" t="str">
        <f>"2151"</f>
        <v>2151</v>
      </c>
      <c r="C110" t="s">
        <v>2</v>
      </c>
      <c r="D110" t="s">
        <v>26</v>
      </c>
      <c r="E110" t="s">
        <v>28</v>
      </c>
      <c r="F110" t="s">
        <v>3</v>
      </c>
      <c r="G110" s="1">
        <v>1008</v>
      </c>
    </row>
    <row r="111" spans="1:7" ht="14.25">
      <c r="A111">
        <v>2019</v>
      </c>
      <c r="B111" t="str">
        <f>"27636"</f>
        <v>27636</v>
      </c>
      <c r="C111" t="s">
        <v>2</v>
      </c>
      <c r="D111" t="s">
        <v>26</v>
      </c>
      <c r="E111" t="s">
        <v>28</v>
      </c>
      <c r="F111" t="s">
        <v>0</v>
      </c>
      <c r="G111" s="1">
        <v>28427.8</v>
      </c>
    </row>
    <row r="112" spans="1:7" ht="14.25">
      <c r="A112">
        <v>2019</v>
      </c>
      <c r="B112" t="str">
        <f>"458222"</f>
        <v>458222</v>
      </c>
      <c r="C112" t="s">
        <v>2</v>
      </c>
      <c r="D112" t="s">
        <v>26</v>
      </c>
      <c r="E112" t="s">
        <v>28</v>
      </c>
      <c r="F112" t="s">
        <v>3</v>
      </c>
      <c r="G112" s="1">
        <v>14798.06</v>
      </c>
    </row>
    <row r="113" spans="1:7" ht="14.25">
      <c r="A113">
        <v>2019</v>
      </c>
      <c r="B113" t="str">
        <f>"458223"</f>
        <v>458223</v>
      </c>
      <c r="C113" t="s">
        <v>2</v>
      </c>
      <c r="D113" t="s">
        <v>26</v>
      </c>
      <c r="E113" t="s">
        <v>28</v>
      </c>
      <c r="F113" t="s">
        <v>3</v>
      </c>
      <c r="G113" s="1">
        <v>53751.89</v>
      </c>
    </row>
    <row r="114" spans="1:7" ht="14.25">
      <c r="A114">
        <v>2019</v>
      </c>
      <c r="B114" t="str">
        <f>"458224"</f>
        <v>458224</v>
      </c>
      <c r="C114" t="s">
        <v>2</v>
      </c>
      <c r="D114" t="s">
        <v>26</v>
      </c>
      <c r="E114" t="s">
        <v>28</v>
      </c>
      <c r="F114" t="s">
        <v>3</v>
      </c>
      <c r="G114" s="1">
        <v>89470.38</v>
      </c>
    </row>
    <row r="115" spans="1:7" ht="14.25">
      <c r="A115">
        <v>2019</v>
      </c>
      <c r="B115" t="str">
        <f>"458226"</f>
        <v>458226</v>
      </c>
      <c r="C115" t="s">
        <v>2</v>
      </c>
      <c r="D115" t="s">
        <v>26</v>
      </c>
      <c r="E115" t="s">
        <v>28</v>
      </c>
      <c r="F115" t="s">
        <v>3</v>
      </c>
      <c r="G115" s="1">
        <v>1008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gregoire</cp:lastModifiedBy>
  <dcterms:created xsi:type="dcterms:W3CDTF">2020-07-07T14:47:00Z</dcterms:created>
  <dcterms:modified xsi:type="dcterms:W3CDTF">2020-07-08T13:30:26Z</dcterms:modified>
  <cp:category/>
  <cp:version/>
  <cp:contentType/>
  <cp:contentStatus/>
</cp:coreProperties>
</file>